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o1dl/Desktop/"/>
    </mc:Choice>
  </mc:AlternateContent>
  <xr:revisionPtr revIDLastSave="0" documentId="13_ncr:1_{95C853E7-4D50-9040-B825-C20F0EC2ADC1}" xr6:coauthVersionLast="47" xr6:coauthVersionMax="47" xr10:uidLastSave="{00000000-0000-0000-0000-000000000000}"/>
  <bookViews>
    <workbookView xWindow="28780" yWindow="-760" windowWidth="38400" windowHeight="21100" xr2:uid="{00000000-000D-0000-FFFF-FFFF00000000}"/>
  </bookViews>
  <sheets>
    <sheet name="2009" sheetId="14" r:id="rId1"/>
    <sheet name="2010" sheetId="13" r:id="rId2"/>
    <sheet name="2011" sheetId="3" r:id="rId3"/>
    <sheet name="2012" sheetId="4" r:id="rId4"/>
    <sheet name="2013" sheetId="5" r:id="rId5"/>
    <sheet name="2014" sheetId="6" r:id="rId6"/>
    <sheet name="2015" sheetId="7" r:id="rId7"/>
    <sheet name="2016" sheetId="8" r:id="rId8"/>
    <sheet name="2017" sheetId="9" r:id="rId9"/>
    <sheet name="2018" sheetId="2" r:id="rId10"/>
    <sheet name="2019" sheetId="10" r:id="rId11"/>
    <sheet name="2020" sheetId="11" r:id="rId12"/>
    <sheet name="2021" sheetId="12" r:id="rId1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168" i="14" l="1"/>
  <c r="AS168" i="14"/>
  <c r="AT169" i="14"/>
  <c r="AS169" i="14"/>
  <c r="AT170" i="14"/>
  <c r="AS170" i="14"/>
  <c r="AS171" i="14"/>
  <c r="AU168" i="14"/>
  <c r="AU169" i="14"/>
  <c r="AU170" i="14"/>
  <c r="AT171" i="14"/>
  <c r="AV168" i="14"/>
  <c r="AV169" i="14"/>
  <c r="AV170" i="14"/>
  <c r="AU171" i="14"/>
  <c r="AW168" i="14"/>
  <c r="AW169" i="14"/>
  <c r="AW170" i="14"/>
  <c r="AV171" i="14"/>
  <c r="AX168" i="14"/>
  <c r="AX169" i="14"/>
  <c r="AX170" i="14"/>
  <c r="AW171" i="14"/>
  <c r="AY168" i="14"/>
  <c r="AY169" i="14"/>
  <c r="AY170" i="14"/>
  <c r="AX171" i="14"/>
  <c r="AZ168" i="14"/>
  <c r="AZ169" i="14"/>
  <c r="AZ170" i="14"/>
  <c r="AY171" i="14"/>
  <c r="BA168" i="14"/>
  <c r="BA169" i="14"/>
  <c r="BA170" i="14"/>
  <c r="AZ171" i="14"/>
  <c r="BB168" i="14"/>
  <c r="BB169" i="14"/>
  <c r="BB170" i="14"/>
  <c r="BA171" i="14"/>
  <c r="BC168" i="14"/>
  <c r="BC169" i="14"/>
  <c r="BC170" i="14"/>
  <c r="BB171" i="14"/>
  <c r="BD168" i="14"/>
  <c r="BD169" i="14"/>
  <c r="BD170" i="14"/>
  <c r="BC171" i="14"/>
  <c r="BE168" i="14"/>
  <c r="BE169" i="14"/>
  <c r="BE170" i="14"/>
  <c r="BD171" i="14"/>
  <c r="BF168" i="14"/>
  <c r="BF169" i="14"/>
  <c r="BF170" i="14"/>
  <c r="BE171" i="14"/>
  <c r="BG168" i="14"/>
  <c r="BG169" i="14"/>
  <c r="BG170" i="14"/>
  <c r="BF171" i="14"/>
  <c r="BH168" i="14"/>
  <c r="BH169" i="14"/>
  <c r="BH170" i="14"/>
  <c r="BG171" i="14"/>
  <c r="BI168" i="14"/>
  <c r="BI169" i="14"/>
  <c r="BI170" i="14"/>
  <c r="BH171" i="14"/>
  <c r="BJ168" i="14"/>
  <c r="BJ169" i="14"/>
  <c r="BJ170" i="14"/>
  <c r="BI171" i="14"/>
  <c r="BK168" i="14"/>
  <c r="BK169" i="14"/>
  <c r="BK170" i="14"/>
  <c r="BJ171" i="14"/>
  <c r="BL168" i="14"/>
  <c r="BL169" i="14"/>
  <c r="BL170" i="14"/>
  <c r="BK171" i="14"/>
  <c r="BM168" i="14"/>
  <c r="BM169" i="14"/>
  <c r="BM170" i="14"/>
  <c r="BL171" i="14"/>
  <c r="BN168" i="14"/>
  <c r="BN169" i="14"/>
  <c r="BN170" i="14"/>
  <c r="BM171" i="14"/>
  <c r="BO168" i="14"/>
  <c r="BO169" i="14"/>
  <c r="BO170" i="14"/>
  <c r="BN171" i="14"/>
  <c r="BP168" i="14"/>
  <c r="BP169" i="14"/>
  <c r="BP170" i="14"/>
  <c r="BO171" i="14"/>
  <c r="BQ168" i="14"/>
  <c r="BQ169" i="14"/>
  <c r="BQ170" i="14"/>
  <c r="BP171" i="14"/>
  <c r="BQ171" i="14"/>
  <c r="AW172" i="14"/>
  <c r="AT163" i="14"/>
  <c r="AS163" i="14"/>
  <c r="AT164" i="14"/>
  <c r="AS164" i="14"/>
  <c r="AT165" i="14"/>
  <c r="AS165" i="14"/>
  <c r="AS166" i="14"/>
  <c r="AU163" i="14"/>
  <c r="AU164" i="14"/>
  <c r="AU165" i="14"/>
  <c r="AT166" i="14"/>
  <c r="AV163" i="14"/>
  <c r="AV164" i="14"/>
  <c r="AV165" i="14"/>
  <c r="AU166" i="14"/>
  <c r="AW163" i="14"/>
  <c r="AW164" i="14"/>
  <c r="AW165" i="14"/>
  <c r="AV166" i="14"/>
  <c r="AX163" i="14"/>
  <c r="AX164" i="14"/>
  <c r="AX165" i="14"/>
  <c r="AW166" i="14"/>
  <c r="AY163" i="14"/>
  <c r="AY164" i="14"/>
  <c r="AY165" i="14"/>
  <c r="AX166" i="14"/>
  <c r="AZ163" i="14"/>
  <c r="AZ164" i="14"/>
  <c r="AZ165" i="14"/>
  <c r="AY166" i="14"/>
  <c r="BA163" i="14"/>
  <c r="BA164" i="14"/>
  <c r="BA165" i="14"/>
  <c r="AZ166" i="14"/>
  <c r="BB163" i="14"/>
  <c r="BB164" i="14"/>
  <c r="BB165" i="14"/>
  <c r="BA166" i="14"/>
  <c r="BC163" i="14"/>
  <c r="BC164" i="14"/>
  <c r="BC165" i="14"/>
  <c r="BB166" i="14"/>
  <c r="BD163" i="14"/>
  <c r="BD164" i="14"/>
  <c r="BD165" i="14"/>
  <c r="BC166" i="14"/>
  <c r="BE163" i="14"/>
  <c r="BE164" i="14"/>
  <c r="BE165" i="14"/>
  <c r="BD166" i="14"/>
  <c r="BF163" i="14"/>
  <c r="BF164" i="14"/>
  <c r="BF165" i="14"/>
  <c r="BE166" i="14"/>
  <c r="BG163" i="14"/>
  <c r="BG164" i="14"/>
  <c r="BG165" i="14"/>
  <c r="BF166" i="14"/>
  <c r="BH163" i="14"/>
  <c r="BH164" i="14"/>
  <c r="BH165" i="14"/>
  <c r="BG166" i="14"/>
  <c r="BI163" i="14"/>
  <c r="BI164" i="14"/>
  <c r="BI165" i="14"/>
  <c r="BH166" i="14"/>
  <c r="BJ163" i="14"/>
  <c r="BJ164" i="14"/>
  <c r="BJ165" i="14"/>
  <c r="BI166" i="14"/>
  <c r="BK163" i="14"/>
  <c r="BK164" i="14"/>
  <c r="BK165" i="14"/>
  <c r="BJ166" i="14"/>
  <c r="BL163" i="14"/>
  <c r="BL164" i="14"/>
  <c r="BL165" i="14"/>
  <c r="BK166" i="14"/>
  <c r="BM163" i="14"/>
  <c r="BM164" i="14"/>
  <c r="BM165" i="14"/>
  <c r="BL166" i="14"/>
  <c r="BN163" i="14"/>
  <c r="BN164" i="14"/>
  <c r="BN165" i="14"/>
  <c r="BM166" i="14"/>
  <c r="BO163" i="14"/>
  <c r="BO164" i="14"/>
  <c r="BO165" i="14"/>
  <c r="BN166" i="14"/>
  <c r="BP163" i="14"/>
  <c r="BP164" i="14"/>
  <c r="BP165" i="14"/>
  <c r="BO166" i="14"/>
  <c r="BQ163" i="14"/>
  <c r="BQ164" i="14"/>
  <c r="BQ165" i="14"/>
  <c r="BP166" i="14"/>
  <c r="BQ166" i="14"/>
  <c r="AW167" i="14"/>
  <c r="AT158" i="14"/>
  <c r="AS158" i="14"/>
  <c r="AT159" i="14"/>
  <c r="AS159" i="14"/>
  <c r="AT160" i="14"/>
  <c r="AS160" i="14"/>
  <c r="AS161" i="14"/>
  <c r="AU158" i="14"/>
  <c r="AU159" i="14"/>
  <c r="AU160" i="14"/>
  <c r="AT161" i="14"/>
  <c r="AV158" i="14"/>
  <c r="AV159" i="14"/>
  <c r="AV160" i="14"/>
  <c r="AU161" i="14"/>
  <c r="AW158" i="14"/>
  <c r="AW159" i="14"/>
  <c r="AW160" i="14"/>
  <c r="AV161" i="14"/>
  <c r="AX158" i="14"/>
  <c r="AX159" i="14"/>
  <c r="AX160" i="14"/>
  <c r="AW161" i="14"/>
  <c r="AY158" i="14"/>
  <c r="AY159" i="14"/>
  <c r="AY160" i="14"/>
  <c r="AX161" i="14"/>
  <c r="AZ158" i="14"/>
  <c r="AZ159" i="14"/>
  <c r="AZ160" i="14"/>
  <c r="AY161" i="14"/>
  <c r="BA158" i="14"/>
  <c r="BA159" i="14"/>
  <c r="BA160" i="14"/>
  <c r="AZ161" i="14"/>
  <c r="BB158" i="14"/>
  <c r="BB159" i="14"/>
  <c r="BB160" i="14"/>
  <c r="BA161" i="14"/>
  <c r="BC158" i="14"/>
  <c r="BC159" i="14"/>
  <c r="BC160" i="14"/>
  <c r="BB161" i="14"/>
  <c r="BD158" i="14"/>
  <c r="BD159" i="14"/>
  <c r="BD160" i="14"/>
  <c r="BC161" i="14"/>
  <c r="BE158" i="14"/>
  <c r="BE159" i="14"/>
  <c r="BE160" i="14"/>
  <c r="BD161" i="14"/>
  <c r="BF158" i="14"/>
  <c r="BF159" i="14"/>
  <c r="BF160" i="14"/>
  <c r="BE161" i="14"/>
  <c r="BG158" i="14"/>
  <c r="BG159" i="14"/>
  <c r="BG160" i="14"/>
  <c r="BF161" i="14"/>
  <c r="BH158" i="14"/>
  <c r="BH159" i="14"/>
  <c r="BH160" i="14"/>
  <c r="BG161" i="14"/>
  <c r="BI158" i="14"/>
  <c r="BI159" i="14"/>
  <c r="BI160" i="14"/>
  <c r="BH161" i="14"/>
  <c r="BJ158" i="14"/>
  <c r="BJ159" i="14"/>
  <c r="BJ160" i="14"/>
  <c r="BI161" i="14"/>
  <c r="BK158" i="14"/>
  <c r="BK159" i="14"/>
  <c r="BK160" i="14"/>
  <c r="BJ161" i="14"/>
  <c r="BL158" i="14"/>
  <c r="BL159" i="14"/>
  <c r="BL160" i="14"/>
  <c r="BK161" i="14"/>
  <c r="BM158" i="14"/>
  <c r="BM159" i="14"/>
  <c r="BM160" i="14"/>
  <c r="BL161" i="14"/>
  <c r="BN158" i="14"/>
  <c r="BN159" i="14"/>
  <c r="BN160" i="14"/>
  <c r="BM161" i="14"/>
  <c r="BO158" i="14"/>
  <c r="BO159" i="14"/>
  <c r="BO160" i="14"/>
  <c r="BN161" i="14"/>
  <c r="BP158" i="14"/>
  <c r="BP159" i="14"/>
  <c r="BP160" i="14"/>
  <c r="BO161" i="14"/>
  <c r="BQ158" i="14"/>
  <c r="BQ159" i="14"/>
  <c r="BQ160" i="14"/>
  <c r="BP161" i="14"/>
  <c r="BQ161" i="14"/>
  <c r="AW162" i="14"/>
  <c r="AT153" i="14"/>
  <c r="AS153" i="14"/>
  <c r="AT154" i="14"/>
  <c r="AS154" i="14"/>
  <c r="AT155" i="14"/>
  <c r="AS155" i="14"/>
  <c r="AS156" i="14"/>
  <c r="AU153" i="14"/>
  <c r="AU154" i="14"/>
  <c r="AU155" i="14"/>
  <c r="AT156" i="14"/>
  <c r="AV153" i="14"/>
  <c r="AV154" i="14"/>
  <c r="AV155" i="14"/>
  <c r="AU156" i="14"/>
  <c r="AW153" i="14"/>
  <c r="AW154" i="14"/>
  <c r="AW155" i="14"/>
  <c r="AV156" i="14"/>
  <c r="AX153" i="14"/>
  <c r="AX154" i="14"/>
  <c r="AX155" i="14"/>
  <c r="AW156" i="14"/>
  <c r="AY153" i="14"/>
  <c r="AY154" i="14"/>
  <c r="AY155" i="14"/>
  <c r="AX156" i="14"/>
  <c r="AZ153" i="14"/>
  <c r="AZ154" i="14"/>
  <c r="AZ155" i="14"/>
  <c r="AY156" i="14"/>
  <c r="BA153" i="14"/>
  <c r="BA154" i="14"/>
  <c r="BA155" i="14"/>
  <c r="AZ156" i="14"/>
  <c r="BB153" i="14"/>
  <c r="BB154" i="14"/>
  <c r="BB155" i="14"/>
  <c r="BA156" i="14"/>
  <c r="BC153" i="14"/>
  <c r="BC154" i="14"/>
  <c r="BC155" i="14"/>
  <c r="BB156" i="14"/>
  <c r="BD153" i="14"/>
  <c r="BD154" i="14"/>
  <c r="BD155" i="14"/>
  <c r="BC156" i="14"/>
  <c r="BE153" i="14"/>
  <c r="BE154" i="14"/>
  <c r="BE155" i="14"/>
  <c r="BD156" i="14"/>
  <c r="BF153" i="14"/>
  <c r="BF154" i="14"/>
  <c r="BF155" i="14"/>
  <c r="BE156" i="14"/>
  <c r="BG153" i="14"/>
  <c r="BG154" i="14"/>
  <c r="BG155" i="14"/>
  <c r="BF156" i="14"/>
  <c r="BH153" i="14"/>
  <c r="BH154" i="14"/>
  <c r="BH155" i="14"/>
  <c r="BG156" i="14"/>
  <c r="BI153" i="14"/>
  <c r="BI154" i="14"/>
  <c r="BI155" i="14"/>
  <c r="BH156" i="14"/>
  <c r="BJ153" i="14"/>
  <c r="BJ154" i="14"/>
  <c r="BJ155" i="14"/>
  <c r="BI156" i="14"/>
  <c r="BK153" i="14"/>
  <c r="BK154" i="14"/>
  <c r="BK155" i="14"/>
  <c r="BJ156" i="14"/>
  <c r="BL153" i="14"/>
  <c r="BL154" i="14"/>
  <c r="BL155" i="14"/>
  <c r="BK156" i="14"/>
  <c r="BM153" i="14"/>
  <c r="BM154" i="14"/>
  <c r="BM155" i="14"/>
  <c r="BL156" i="14"/>
  <c r="BN153" i="14"/>
  <c r="BN154" i="14"/>
  <c r="BN155" i="14"/>
  <c r="BM156" i="14"/>
  <c r="BO153" i="14"/>
  <c r="BO154" i="14"/>
  <c r="BO155" i="14"/>
  <c r="BN156" i="14"/>
  <c r="BP153" i="14"/>
  <c r="BP154" i="14"/>
  <c r="BP155" i="14"/>
  <c r="BO156" i="14"/>
  <c r="BQ153" i="14"/>
  <c r="BQ154" i="14"/>
  <c r="BQ155" i="14"/>
  <c r="BP156" i="14"/>
  <c r="BQ156" i="14"/>
  <c r="AW157" i="14"/>
  <c r="AT148" i="14"/>
  <c r="AS148" i="14"/>
  <c r="AT149" i="14"/>
  <c r="AS149" i="14"/>
  <c r="AT150" i="14"/>
  <c r="AS150" i="14"/>
  <c r="AS151" i="14"/>
  <c r="AU148" i="14"/>
  <c r="AU149" i="14"/>
  <c r="AU150" i="14"/>
  <c r="AT151" i="14"/>
  <c r="AV148" i="14"/>
  <c r="AV149" i="14"/>
  <c r="AV150" i="14"/>
  <c r="AU151" i="14"/>
  <c r="AW148" i="14"/>
  <c r="AW149" i="14"/>
  <c r="AW150" i="14"/>
  <c r="AV151" i="14"/>
  <c r="AX148" i="14"/>
  <c r="AX149" i="14"/>
  <c r="AX150" i="14"/>
  <c r="AW151" i="14"/>
  <c r="AY148" i="14"/>
  <c r="AY149" i="14"/>
  <c r="AY150" i="14"/>
  <c r="AX151" i="14"/>
  <c r="AZ148" i="14"/>
  <c r="AZ149" i="14"/>
  <c r="AZ150" i="14"/>
  <c r="AY151" i="14"/>
  <c r="BA148" i="14"/>
  <c r="BA149" i="14"/>
  <c r="BA150" i="14"/>
  <c r="AZ151" i="14"/>
  <c r="BB148" i="14"/>
  <c r="BB149" i="14"/>
  <c r="BB150" i="14"/>
  <c r="BA151" i="14"/>
  <c r="BC148" i="14"/>
  <c r="BC149" i="14"/>
  <c r="BC150" i="14"/>
  <c r="BB151" i="14"/>
  <c r="BD148" i="14"/>
  <c r="BD149" i="14"/>
  <c r="BD150" i="14"/>
  <c r="BC151" i="14"/>
  <c r="BE148" i="14"/>
  <c r="BE149" i="14"/>
  <c r="BE150" i="14"/>
  <c r="BD151" i="14"/>
  <c r="BF148" i="14"/>
  <c r="BF149" i="14"/>
  <c r="BF150" i="14"/>
  <c r="BE151" i="14"/>
  <c r="BG148" i="14"/>
  <c r="BG149" i="14"/>
  <c r="BG150" i="14"/>
  <c r="BF151" i="14"/>
  <c r="BH148" i="14"/>
  <c r="BH149" i="14"/>
  <c r="BH150" i="14"/>
  <c r="BG151" i="14"/>
  <c r="BI148" i="14"/>
  <c r="BI149" i="14"/>
  <c r="BI150" i="14"/>
  <c r="BH151" i="14"/>
  <c r="BJ148" i="14"/>
  <c r="BJ149" i="14"/>
  <c r="BJ150" i="14"/>
  <c r="BI151" i="14"/>
  <c r="BK148" i="14"/>
  <c r="BK149" i="14"/>
  <c r="BK150" i="14"/>
  <c r="BJ151" i="14"/>
  <c r="BL148" i="14"/>
  <c r="BL149" i="14"/>
  <c r="BL150" i="14"/>
  <c r="BK151" i="14"/>
  <c r="BM148" i="14"/>
  <c r="BM149" i="14"/>
  <c r="BM150" i="14"/>
  <c r="BL151" i="14"/>
  <c r="BN148" i="14"/>
  <c r="BN149" i="14"/>
  <c r="BN150" i="14"/>
  <c r="BM151" i="14"/>
  <c r="BO148" i="14"/>
  <c r="BO149" i="14"/>
  <c r="BO150" i="14"/>
  <c r="BN151" i="14"/>
  <c r="BP148" i="14"/>
  <c r="BP149" i="14"/>
  <c r="BP150" i="14"/>
  <c r="BO151" i="14"/>
  <c r="BQ148" i="14"/>
  <c r="BQ149" i="14"/>
  <c r="BQ150" i="14"/>
  <c r="BP151" i="14"/>
  <c r="BQ151" i="14"/>
  <c r="AW152" i="14"/>
  <c r="AT143" i="14"/>
  <c r="AS143" i="14"/>
  <c r="AT144" i="14"/>
  <c r="AS144" i="14"/>
  <c r="AT145" i="14"/>
  <c r="AS145" i="14"/>
  <c r="AS146" i="14"/>
  <c r="AU143" i="14"/>
  <c r="AU144" i="14"/>
  <c r="AU145" i="14"/>
  <c r="AT146" i="14"/>
  <c r="AV143" i="14"/>
  <c r="AV144" i="14"/>
  <c r="AV145" i="14"/>
  <c r="AU146" i="14"/>
  <c r="AW143" i="14"/>
  <c r="AW144" i="14"/>
  <c r="AW145" i="14"/>
  <c r="AV146" i="14"/>
  <c r="AX143" i="14"/>
  <c r="AX144" i="14"/>
  <c r="AX145" i="14"/>
  <c r="AW146" i="14"/>
  <c r="AY143" i="14"/>
  <c r="AY144" i="14"/>
  <c r="AY145" i="14"/>
  <c r="AX146" i="14"/>
  <c r="AZ143" i="14"/>
  <c r="AZ144" i="14"/>
  <c r="AZ145" i="14"/>
  <c r="AY146" i="14"/>
  <c r="BA143" i="14"/>
  <c r="BA144" i="14"/>
  <c r="BA145" i="14"/>
  <c r="AZ146" i="14"/>
  <c r="BB143" i="14"/>
  <c r="BB144" i="14"/>
  <c r="BB145" i="14"/>
  <c r="BA146" i="14"/>
  <c r="BC143" i="14"/>
  <c r="BC144" i="14"/>
  <c r="BC145" i="14"/>
  <c r="BB146" i="14"/>
  <c r="BD143" i="14"/>
  <c r="BD144" i="14"/>
  <c r="BD145" i="14"/>
  <c r="BC146" i="14"/>
  <c r="BE143" i="14"/>
  <c r="BE144" i="14"/>
  <c r="BE145" i="14"/>
  <c r="BD146" i="14"/>
  <c r="BF143" i="14"/>
  <c r="BF144" i="14"/>
  <c r="BF145" i="14"/>
  <c r="BE146" i="14"/>
  <c r="BG143" i="14"/>
  <c r="BG144" i="14"/>
  <c r="BG145" i="14"/>
  <c r="BF146" i="14"/>
  <c r="BH143" i="14"/>
  <c r="BH144" i="14"/>
  <c r="BH145" i="14"/>
  <c r="BG146" i="14"/>
  <c r="BI143" i="14"/>
  <c r="BI144" i="14"/>
  <c r="BI145" i="14"/>
  <c r="BH146" i="14"/>
  <c r="BJ143" i="14"/>
  <c r="BJ144" i="14"/>
  <c r="BJ145" i="14"/>
  <c r="BI146" i="14"/>
  <c r="BK143" i="14"/>
  <c r="BK144" i="14"/>
  <c r="BK145" i="14"/>
  <c r="BJ146" i="14"/>
  <c r="BL143" i="14"/>
  <c r="BL144" i="14"/>
  <c r="BL145" i="14"/>
  <c r="BK146" i="14"/>
  <c r="BM143" i="14"/>
  <c r="BM144" i="14"/>
  <c r="BM145" i="14"/>
  <c r="BL146" i="14"/>
  <c r="BN143" i="14"/>
  <c r="BN144" i="14"/>
  <c r="BN145" i="14"/>
  <c r="BM146" i="14"/>
  <c r="BO143" i="14"/>
  <c r="BO144" i="14"/>
  <c r="BO145" i="14"/>
  <c r="BN146" i="14"/>
  <c r="BP143" i="14"/>
  <c r="BP144" i="14"/>
  <c r="BP145" i="14"/>
  <c r="BO146" i="14"/>
  <c r="BQ143" i="14"/>
  <c r="BQ144" i="14"/>
  <c r="BQ145" i="14"/>
  <c r="BP146" i="14"/>
  <c r="BQ146" i="14"/>
  <c r="AW147" i="14"/>
  <c r="AT138" i="14"/>
  <c r="AS138" i="14"/>
  <c r="AT139" i="14"/>
  <c r="AS139" i="14"/>
  <c r="AT140" i="14"/>
  <c r="AS140" i="14"/>
  <c r="AS141" i="14"/>
  <c r="AU138" i="14"/>
  <c r="AU139" i="14"/>
  <c r="AU140" i="14"/>
  <c r="AT141" i="14"/>
  <c r="AV138" i="14"/>
  <c r="AV139" i="14"/>
  <c r="AV140" i="14"/>
  <c r="AU141" i="14"/>
  <c r="AW138" i="14"/>
  <c r="AW139" i="14"/>
  <c r="AW140" i="14"/>
  <c r="AV141" i="14"/>
  <c r="AX138" i="14"/>
  <c r="AX139" i="14"/>
  <c r="AX140" i="14"/>
  <c r="AW141" i="14"/>
  <c r="AY138" i="14"/>
  <c r="AY139" i="14"/>
  <c r="AY140" i="14"/>
  <c r="AX141" i="14"/>
  <c r="AZ138" i="14"/>
  <c r="AZ139" i="14"/>
  <c r="AZ140" i="14"/>
  <c r="AY141" i="14"/>
  <c r="BA138" i="14"/>
  <c r="BA139" i="14"/>
  <c r="BA140" i="14"/>
  <c r="AZ141" i="14"/>
  <c r="BB138" i="14"/>
  <c r="BB139" i="14"/>
  <c r="BB140" i="14"/>
  <c r="BA141" i="14"/>
  <c r="BC138" i="14"/>
  <c r="BC139" i="14"/>
  <c r="BC140" i="14"/>
  <c r="BB141" i="14"/>
  <c r="BD138" i="14"/>
  <c r="BD139" i="14"/>
  <c r="BD140" i="14"/>
  <c r="BC141" i="14"/>
  <c r="BE138" i="14"/>
  <c r="BE139" i="14"/>
  <c r="BE140" i="14"/>
  <c r="BD141" i="14"/>
  <c r="BF138" i="14"/>
  <c r="BF139" i="14"/>
  <c r="BF140" i="14"/>
  <c r="BE141" i="14"/>
  <c r="BG138" i="14"/>
  <c r="BG139" i="14"/>
  <c r="BG140" i="14"/>
  <c r="BF141" i="14"/>
  <c r="BH138" i="14"/>
  <c r="BH139" i="14"/>
  <c r="BH140" i="14"/>
  <c r="BG141" i="14"/>
  <c r="BI138" i="14"/>
  <c r="BI139" i="14"/>
  <c r="BI140" i="14"/>
  <c r="BH141" i="14"/>
  <c r="BJ138" i="14"/>
  <c r="BJ139" i="14"/>
  <c r="BJ140" i="14"/>
  <c r="BI141" i="14"/>
  <c r="BK138" i="14"/>
  <c r="BK139" i="14"/>
  <c r="BK140" i="14"/>
  <c r="BJ141" i="14"/>
  <c r="BL138" i="14"/>
  <c r="BL139" i="14"/>
  <c r="BL140" i="14"/>
  <c r="BK141" i="14"/>
  <c r="BM138" i="14"/>
  <c r="BM139" i="14"/>
  <c r="BM140" i="14"/>
  <c r="BL141" i="14"/>
  <c r="BN138" i="14"/>
  <c r="BN139" i="14"/>
  <c r="BN140" i="14"/>
  <c r="BM141" i="14"/>
  <c r="BO138" i="14"/>
  <c r="BO139" i="14"/>
  <c r="BO140" i="14"/>
  <c r="BN141" i="14"/>
  <c r="BP138" i="14"/>
  <c r="BP139" i="14"/>
  <c r="BP140" i="14"/>
  <c r="BO141" i="14"/>
  <c r="BQ138" i="14"/>
  <c r="BQ139" i="14"/>
  <c r="BQ140" i="14"/>
  <c r="BP141" i="14"/>
  <c r="BQ141" i="14"/>
  <c r="AW142" i="14"/>
  <c r="AT133" i="14"/>
  <c r="AS133" i="14"/>
  <c r="AT134" i="14"/>
  <c r="AS134" i="14"/>
  <c r="AT135" i="14"/>
  <c r="AS135" i="14"/>
  <c r="AS136" i="14"/>
  <c r="AU133" i="14"/>
  <c r="AU134" i="14"/>
  <c r="AU135" i="14"/>
  <c r="AT136" i="14"/>
  <c r="AV133" i="14"/>
  <c r="AV134" i="14"/>
  <c r="AV135" i="14"/>
  <c r="AU136" i="14"/>
  <c r="AW133" i="14"/>
  <c r="AW134" i="14"/>
  <c r="AW135" i="14"/>
  <c r="AV136" i="14"/>
  <c r="AX133" i="14"/>
  <c r="AX134" i="14"/>
  <c r="AX135" i="14"/>
  <c r="AW136" i="14"/>
  <c r="AY133" i="14"/>
  <c r="AY134" i="14"/>
  <c r="AY135" i="14"/>
  <c r="AX136" i="14"/>
  <c r="AZ133" i="14"/>
  <c r="AZ134" i="14"/>
  <c r="AZ135" i="14"/>
  <c r="AY136" i="14"/>
  <c r="BA133" i="14"/>
  <c r="BA134" i="14"/>
  <c r="BA135" i="14"/>
  <c r="AZ136" i="14"/>
  <c r="BB133" i="14"/>
  <c r="BB134" i="14"/>
  <c r="BB135" i="14"/>
  <c r="BA136" i="14"/>
  <c r="BC133" i="14"/>
  <c r="BC134" i="14"/>
  <c r="BC135" i="14"/>
  <c r="BB136" i="14"/>
  <c r="BD133" i="14"/>
  <c r="BD134" i="14"/>
  <c r="BD135" i="14"/>
  <c r="BC136" i="14"/>
  <c r="BE133" i="14"/>
  <c r="BE134" i="14"/>
  <c r="BE135" i="14"/>
  <c r="BD136" i="14"/>
  <c r="BF133" i="14"/>
  <c r="BF134" i="14"/>
  <c r="BF135" i="14"/>
  <c r="BE136" i="14"/>
  <c r="BG133" i="14"/>
  <c r="BG134" i="14"/>
  <c r="BG135" i="14"/>
  <c r="BF136" i="14"/>
  <c r="BH133" i="14"/>
  <c r="BH134" i="14"/>
  <c r="BH135" i="14"/>
  <c r="BG136" i="14"/>
  <c r="BI133" i="14"/>
  <c r="BI134" i="14"/>
  <c r="BI135" i="14"/>
  <c r="BH136" i="14"/>
  <c r="BJ133" i="14"/>
  <c r="BJ134" i="14"/>
  <c r="BJ135" i="14"/>
  <c r="BI136" i="14"/>
  <c r="BK133" i="14"/>
  <c r="BK134" i="14"/>
  <c r="BK135" i="14"/>
  <c r="BJ136" i="14"/>
  <c r="BL133" i="14"/>
  <c r="BL134" i="14"/>
  <c r="BL135" i="14"/>
  <c r="BK136" i="14"/>
  <c r="BM133" i="14"/>
  <c r="BM134" i="14"/>
  <c r="BM135" i="14"/>
  <c r="BL136" i="14"/>
  <c r="BN133" i="14"/>
  <c r="BN134" i="14"/>
  <c r="BN135" i="14"/>
  <c r="BM136" i="14"/>
  <c r="BO133" i="14"/>
  <c r="BO134" i="14"/>
  <c r="BO135" i="14"/>
  <c r="BN136" i="14"/>
  <c r="BP133" i="14"/>
  <c r="BP134" i="14"/>
  <c r="BP135" i="14"/>
  <c r="BO136" i="14"/>
  <c r="BQ133" i="14"/>
  <c r="BQ134" i="14"/>
  <c r="BQ135" i="14"/>
  <c r="BP136" i="14"/>
  <c r="BQ136" i="14"/>
  <c r="AW137" i="14"/>
  <c r="AT128" i="14"/>
  <c r="AS128" i="14"/>
  <c r="AT129" i="14"/>
  <c r="AS129" i="14"/>
  <c r="AT130" i="14"/>
  <c r="AS130" i="14"/>
  <c r="AS131" i="14"/>
  <c r="AU128" i="14"/>
  <c r="AU129" i="14"/>
  <c r="AU130" i="14"/>
  <c r="AT131" i="14"/>
  <c r="AV128" i="14"/>
  <c r="AV129" i="14"/>
  <c r="AV130" i="14"/>
  <c r="AU131" i="14"/>
  <c r="AW128" i="14"/>
  <c r="AW129" i="14"/>
  <c r="AW130" i="14"/>
  <c r="AV131" i="14"/>
  <c r="AX128" i="14"/>
  <c r="AX129" i="14"/>
  <c r="AX130" i="14"/>
  <c r="AW131" i="14"/>
  <c r="AY128" i="14"/>
  <c r="AY129" i="14"/>
  <c r="AY130" i="14"/>
  <c r="AX131" i="14"/>
  <c r="AZ128" i="14"/>
  <c r="AZ129" i="14"/>
  <c r="AZ130" i="14"/>
  <c r="AY131" i="14"/>
  <c r="BA128" i="14"/>
  <c r="BA129" i="14"/>
  <c r="BA130" i="14"/>
  <c r="AZ131" i="14"/>
  <c r="BB128" i="14"/>
  <c r="BB129" i="14"/>
  <c r="BB130" i="14"/>
  <c r="BA131" i="14"/>
  <c r="BC128" i="14"/>
  <c r="BC129" i="14"/>
  <c r="BC130" i="14"/>
  <c r="BB131" i="14"/>
  <c r="BD128" i="14"/>
  <c r="BD129" i="14"/>
  <c r="BD130" i="14"/>
  <c r="BC131" i="14"/>
  <c r="BE128" i="14"/>
  <c r="BE129" i="14"/>
  <c r="BE130" i="14"/>
  <c r="BD131" i="14"/>
  <c r="BF128" i="14"/>
  <c r="BF129" i="14"/>
  <c r="BF130" i="14"/>
  <c r="BE131" i="14"/>
  <c r="BG128" i="14"/>
  <c r="BG129" i="14"/>
  <c r="BG130" i="14"/>
  <c r="BF131" i="14"/>
  <c r="BH128" i="14"/>
  <c r="BH129" i="14"/>
  <c r="BH130" i="14"/>
  <c r="BG131" i="14"/>
  <c r="BI128" i="14"/>
  <c r="BI129" i="14"/>
  <c r="BI130" i="14"/>
  <c r="BH131" i="14"/>
  <c r="BJ128" i="14"/>
  <c r="BJ129" i="14"/>
  <c r="BJ130" i="14"/>
  <c r="BI131" i="14"/>
  <c r="BK128" i="14"/>
  <c r="BK129" i="14"/>
  <c r="BK130" i="14"/>
  <c r="BJ131" i="14"/>
  <c r="BL128" i="14"/>
  <c r="BL129" i="14"/>
  <c r="BL130" i="14"/>
  <c r="BK131" i="14"/>
  <c r="BM128" i="14"/>
  <c r="BM129" i="14"/>
  <c r="BM130" i="14"/>
  <c r="BL131" i="14"/>
  <c r="BN128" i="14"/>
  <c r="BN129" i="14"/>
  <c r="BN130" i="14"/>
  <c r="BM131" i="14"/>
  <c r="BO128" i="14"/>
  <c r="BO129" i="14"/>
  <c r="BO130" i="14"/>
  <c r="BN131" i="14"/>
  <c r="BP128" i="14"/>
  <c r="BP129" i="14"/>
  <c r="BP130" i="14"/>
  <c r="BO131" i="14"/>
  <c r="BQ128" i="14"/>
  <c r="BQ129" i="14"/>
  <c r="BQ130" i="14"/>
  <c r="BP131" i="14"/>
  <c r="BQ131" i="14"/>
  <c r="AW132" i="14"/>
  <c r="AT123" i="14"/>
  <c r="AS123" i="14"/>
  <c r="AT124" i="14"/>
  <c r="AS124" i="14"/>
  <c r="AT125" i="14"/>
  <c r="AS125" i="14"/>
  <c r="AS126" i="14"/>
  <c r="AU123" i="14"/>
  <c r="AU124" i="14"/>
  <c r="AU125" i="14"/>
  <c r="AT126" i="14"/>
  <c r="AV123" i="14"/>
  <c r="AV124" i="14"/>
  <c r="AV125" i="14"/>
  <c r="AU126" i="14"/>
  <c r="AW123" i="14"/>
  <c r="AW124" i="14"/>
  <c r="AW125" i="14"/>
  <c r="AV126" i="14"/>
  <c r="AX123" i="14"/>
  <c r="AX124" i="14"/>
  <c r="AX125" i="14"/>
  <c r="AW126" i="14"/>
  <c r="AY123" i="14"/>
  <c r="AY124" i="14"/>
  <c r="AY125" i="14"/>
  <c r="AX126" i="14"/>
  <c r="AZ123" i="14"/>
  <c r="AZ124" i="14"/>
  <c r="AZ125" i="14"/>
  <c r="AY126" i="14"/>
  <c r="BA123" i="14"/>
  <c r="BA124" i="14"/>
  <c r="BA125" i="14"/>
  <c r="AZ126" i="14"/>
  <c r="BB123" i="14"/>
  <c r="BB124" i="14"/>
  <c r="BB125" i="14"/>
  <c r="BA126" i="14"/>
  <c r="BC123" i="14"/>
  <c r="BC124" i="14"/>
  <c r="BC125" i="14"/>
  <c r="BB126" i="14"/>
  <c r="BD123" i="14"/>
  <c r="BD124" i="14"/>
  <c r="BD125" i="14"/>
  <c r="BC126" i="14"/>
  <c r="BE123" i="14"/>
  <c r="BE124" i="14"/>
  <c r="BE125" i="14"/>
  <c r="BD126" i="14"/>
  <c r="BF123" i="14"/>
  <c r="BF124" i="14"/>
  <c r="BF125" i="14"/>
  <c r="BE126" i="14"/>
  <c r="BG123" i="14"/>
  <c r="BG124" i="14"/>
  <c r="BG125" i="14"/>
  <c r="BF126" i="14"/>
  <c r="BH123" i="14"/>
  <c r="BH124" i="14"/>
  <c r="BH125" i="14"/>
  <c r="BG126" i="14"/>
  <c r="BI123" i="14"/>
  <c r="BI124" i="14"/>
  <c r="BI125" i="14"/>
  <c r="BH126" i="14"/>
  <c r="BJ123" i="14"/>
  <c r="BJ124" i="14"/>
  <c r="BJ125" i="14"/>
  <c r="BI126" i="14"/>
  <c r="BK123" i="14"/>
  <c r="BK124" i="14"/>
  <c r="BK125" i="14"/>
  <c r="BJ126" i="14"/>
  <c r="BL123" i="14"/>
  <c r="BL124" i="14"/>
  <c r="BL125" i="14"/>
  <c r="BK126" i="14"/>
  <c r="BM123" i="14"/>
  <c r="BM124" i="14"/>
  <c r="BM125" i="14"/>
  <c r="BL126" i="14"/>
  <c r="BN123" i="14"/>
  <c r="BN124" i="14"/>
  <c r="BN125" i="14"/>
  <c r="BM126" i="14"/>
  <c r="BO123" i="14"/>
  <c r="BO124" i="14"/>
  <c r="BO125" i="14"/>
  <c r="BN126" i="14"/>
  <c r="BP123" i="14"/>
  <c r="BP124" i="14"/>
  <c r="BP125" i="14"/>
  <c r="BO126" i="14"/>
  <c r="BP126" i="14"/>
  <c r="AW127" i="14"/>
  <c r="AT118" i="14"/>
  <c r="AS118" i="14"/>
  <c r="AT119" i="14"/>
  <c r="AS119" i="14"/>
  <c r="AT120" i="14"/>
  <c r="AS120" i="14"/>
  <c r="AS121" i="14"/>
  <c r="AU118" i="14"/>
  <c r="AU119" i="14"/>
  <c r="AU120" i="14"/>
  <c r="AT121" i="14"/>
  <c r="AV118" i="14"/>
  <c r="AV119" i="14"/>
  <c r="AV120" i="14"/>
  <c r="AU121" i="14"/>
  <c r="AW118" i="14"/>
  <c r="AW119" i="14"/>
  <c r="AW120" i="14"/>
  <c r="AV121" i="14"/>
  <c r="AX118" i="14"/>
  <c r="AX119" i="14"/>
  <c r="AX120" i="14"/>
  <c r="AW121" i="14"/>
  <c r="AY118" i="14"/>
  <c r="AY119" i="14"/>
  <c r="AY120" i="14"/>
  <c r="AX121" i="14"/>
  <c r="AZ118" i="14"/>
  <c r="AZ119" i="14"/>
  <c r="AZ120" i="14"/>
  <c r="AY121" i="14"/>
  <c r="BA118" i="14"/>
  <c r="BA119" i="14"/>
  <c r="BA120" i="14"/>
  <c r="AZ121" i="14"/>
  <c r="BB118" i="14"/>
  <c r="BB119" i="14"/>
  <c r="BB120" i="14"/>
  <c r="BA121" i="14"/>
  <c r="BC118" i="14"/>
  <c r="BC119" i="14"/>
  <c r="BC120" i="14"/>
  <c r="BB121" i="14"/>
  <c r="BD118" i="14"/>
  <c r="BD119" i="14"/>
  <c r="BD120" i="14"/>
  <c r="BC121" i="14"/>
  <c r="BE118" i="14"/>
  <c r="BE119" i="14"/>
  <c r="BE120" i="14"/>
  <c r="BD121" i="14"/>
  <c r="BF118" i="14"/>
  <c r="BF119" i="14"/>
  <c r="BF120" i="14"/>
  <c r="BE121" i="14"/>
  <c r="BG118" i="14"/>
  <c r="BG119" i="14"/>
  <c r="BG120" i="14"/>
  <c r="BF121" i="14"/>
  <c r="BH118" i="14"/>
  <c r="BH119" i="14"/>
  <c r="BH120" i="14"/>
  <c r="BG121" i="14"/>
  <c r="BI118" i="14"/>
  <c r="BI119" i="14"/>
  <c r="BI120" i="14"/>
  <c r="BH121" i="14"/>
  <c r="BJ118" i="14"/>
  <c r="BJ119" i="14"/>
  <c r="BJ120" i="14"/>
  <c r="BI121" i="14"/>
  <c r="BK118" i="14"/>
  <c r="BK119" i="14"/>
  <c r="BK120" i="14"/>
  <c r="BJ121" i="14"/>
  <c r="BL118" i="14"/>
  <c r="BL119" i="14"/>
  <c r="BL120" i="14"/>
  <c r="BK121" i="14"/>
  <c r="BM118" i="14"/>
  <c r="BM119" i="14"/>
  <c r="BM120" i="14"/>
  <c r="BL121" i="14"/>
  <c r="BN118" i="14"/>
  <c r="BN119" i="14"/>
  <c r="BN120" i="14"/>
  <c r="BM121" i="14"/>
  <c r="BO118" i="14"/>
  <c r="BO119" i="14"/>
  <c r="BO120" i="14"/>
  <c r="BN121" i="14"/>
  <c r="BP118" i="14"/>
  <c r="BP119" i="14"/>
  <c r="BP120" i="14"/>
  <c r="BO121" i="14"/>
  <c r="BQ118" i="14"/>
  <c r="BQ119" i="14"/>
  <c r="BQ120" i="14"/>
  <c r="BP121" i="14"/>
  <c r="BQ121" i="14"/>
  <c r="AW122" i="14"/>
  <c r="AT113" i="14"/>
  <c r="AS113" i="14"/>
  <c r="AT114" i="14"/>
  <c r="AS114" i="14"/>
  <c r="AT115" i="14"/>
  <c r="AS115" i="14"/>
  <c r="AS116" i="14"/>
  <c r="AU113" i="14"/>
  <c r="AU114" i="14"/>
  <c r="AU115" i="14"/>
  <c r="AT116" i="14"/>
  <c r="AV113" i="14"/>
  <c r="AV114" i="14"/>
  <c r="AV115" i="14"/>
  <c r="AU116" i="14"/>
  <c r="AW113" i="14"/>
  <c r="AW114" i="14"/>
  <c r="AW115" i="14"/>
  <c r="AV116" i="14"/>
  <c r="AX113" i="14"/>
  <c r="AX114" i="14"/>
  <c r="AX115" i="14"/>
  <c r="AW116" i="14"/>
  <c r="AY113" i="14"/>
  <c r="AY114" i="14"/>
  <c r="AY115" i="14"/>
  <c r="AX116" i="14"/>
  <c r="AZ113" i="14"/>
  <c r="AZ114" i="14"/>
  <c r="AZ115" i="14"/>
  <c r="AY116" i="14"/>
  <c r="BA113" i="14"/>
  <c r="BA114" i="14"/>
  <c r="BA115" i="14"/>
  <c r="AZ116" i="14"/>
  <c r="BB113" i="14"/>
  <c r="BB114" i="14"/>
  <c r="BB115" i="14"/>
  <c r="BA116" i="14"/>
  <c r="BC113" i="14"/>
  <c r="BC114" i="14"/>
  <c r="BC115" i="14"/>
  <c r="BB116" i="14"/>
  <c r="BD113" i="14"/>
  <c r="BD114" i="14"/>
  <c r="BD115" i="14"/>
  <c r="BC116" i="14"/>
  <c r="BE113" i="14"/>
  <c r="BE114" i="14"/>
  <c r="BE115" i="14"/>
  <c r="BD116" i="14"/>
  <c r="BF113" i="14"/>
  <c r="BF114" i="14"/>
  <c r="BF115" i="14"/>
  <c r="BE116" i="14"/>
  <c r="BG113" i="14"/>
  <c r="BG114" i="14"/>
  <c r="BG115" i="14"/>
  <c r="BF116" i="14"/>
  <c r="BH113" i="14"/>
  <c r="BH114" i="14"/>
  <c r="BH115" i="14"/>
  <c r="BG116" i="14"/>
  <c r="BI113" i="14"/>
  <c r="BI114" i="14"/>
  <c r="BI115" i="14"/>
  <c r="BH116" i="14"/>
  <c r="BJ113" i="14"/>
  <c r="BJ114" i="14"/>
  <c r="BJ115" i="14"/>
  <c r="BI116" i="14"/>
  <c r="BK113" i="14"/>
  <c r="BK114" i="14"/>
  <c r="BK115" i="14"/>
  <c r="BJ116" i="14"/>
  <c r="BL113" i="14"/>
  <c r="BL114" i="14"/>
  <c r="BL115" i="14"/>
  <c r="BK116" i="14"/>
  <c r="BM113" i="14"/>
  <c r="BM114" i="14"/>
  <c r="BM115" i="14"/>
  <c r="BL116" i="14"/>
  <c r="BN113" i="14"/>
  <c r="BN114" i="14"/>
  <c r="BN115" i="14"/>
  <c r="BM116" i="14"/>
  <c r="BO113" i="14"/>
  <c r="BO114" i="14"/>
  <c r="BO115" i="14"/>
  <c r="BN116" i="14"/>
  <c r="BP113" i="14"/>
  <c r="BP114" i="14"/>
  <c r="BP115" i="14"/>
  <c r="BO116" i="14"/>
  <c r="BP116" i="14"/>
  <c r="AW117" i="14"/>
  <c r="AT108" i="14"/>
  <c r="AS108" i="14"/>
  <c r="AT109" i="14"/>
  <c r="AS109" i="14"/>
  <c r="AT110" i="14"/>
  <c r="AS110" i="14"/>
  <c r="AS111" i="14"/>
  <c r="AU108" i="14"/>
  <c r="AU109" i="14"/>
  <c r="AU110" i="14"/>
  <c r="AT111" i="14"/>
  <c r="AV108" i="14"/>
  <c r="AV109" i="14"/>
  <c r="AV110" i="14"/>
  <c r="AU111" i="14"/>
  <c r="AW108" i="14"/>
  <c r="AW109" i="14"/>
  <c r="AW110" i="14"/>
  <c r="AV111" i="14"/>
  <c r="AX108" i="14"/>
  <c r="AX109" i="14"/>
  <c r="AX110" i="14"/>
  <c r="AW111" i="14"/>
  <c r="AY108" i="14"/>
  <c r="AY109" i="14"/>
  <c r="AY110" i="14"/>
  <c r="AX111" i="14"/>
  <c r="AZ108" i="14"/>
  <c r="AZ109" i="14"/>
  <c r="AZ110" i="14"/>
  <c r="AY111" i="14"/>
  <c r="BA108" i="14"/>
  <c r="BA109" i="14"/>
  <c r="BA110" i="14"/>
  <c r="AZ111" i="14"/>
  <c r="BB108" i="14"/>
  <c r="BB109" i="14"/>
  <c r="BB110" i="14"/>
  <c r="BA111" i="14"/>
  <c r="BC108" i="14"/>
  <c r="BC109" i="14"/>
  <c r="BC110" i="14"/>
  <c r="BB111" i="14"/>
  <c r="BD108" i="14"/>
  <c r="BD109" i="14"/>
  <c r="BD110" i="14"/>
  <c r="BC111" i="14"/>
  <c r="BE108" i="14"/>
  <c r="BE109" i="14"/>
  <c r="BE110" i="14"/>
  <c r="BD111" i="14"/>
  <c r="BF108" i="14"/>
  <c r="BF109" i="14"/>
  <c r="BF110" i="14"/>
  <c r="BE111" i="14"/>
  <c r="BG108" i="14"/>
  <c r="BG109" i="14"/>
  <c r="BG110" i="14"/>
  <c r="BF111" i="14"/>
  <c r="BH108" i="14"/>
  <c r="BH109" i="14"/>
  <c r="BH110" i="14"/>
  <c r="BG111" i="14"/>
  <c r="BI108" i="14"/>
  <c r="BI109" i="14"/>
  <c r="BI110" i="14"/>
  <c r="BH111" i="14"/>
  <c r="BJ108" i="14"/>
  <c r="BJ109" i="14"/>
  <c r="BJ110" i="14"/>
  <c r="BI111" i="14"/>
  <c r="BK108" i="14"/>
  <c r="BK109" i="14"/>
  <c r="BK110" i="14"/>
  <c r="BJ111" i="14"/>
  <c r="BL108" i="14"/>
  <c r="BL109" i="14"/>
  <c r="BL110" i="14"/>
  <c r="BK111" i="14"/>
  <c r="BM108" i="14"/>
  <c r="BM109" i="14"/>
  <c r="BM110" i="14"/>
  <c r="BL111" i="14"/>
  <c r="BN108" i="14"/>
  <c r="BN109" i="14"/>
  <c r="BN110" i="14"/>
  <c r="BM111" i="14"/>
  <c r="BO108" i="14"/>
  <c r="BO109" i="14"/>
  <c r="BO110" i="14"/>
  <c r="BN111" i="14"/>
  <c r="BP108" i="14"/>
  <c r="BP109" i="14"/>
  <c r="BP110" i="14"/>
  <c r="BO111" i="14"/>
  <c r="BQ108" i="14"/>
  <c r="BQ109" i="14"/>
  <c r="BQ110" i="14"/>
  <c r="BP111" i="14"/>
  <c r="BQ111" i="14"/>
  <c r="AW112" i="14"/>
  <c r="AT103" i="14"/>
  <c r="AS103" i="14"/>
  <c r="AT104" i="14"/>
  <c r="AS104" i="14"/>
  <c r="AT105" i="14"/>
  <c r="AS105" i="14"/>
  <c r="AS106" i="14"/>
  <c r="AU103" i="14"/>
  <c r="AU104" i="14"/>
  <c r="AU105" i="14"/>
  <c r="AT106" i="14"/>
  <c r="AV103" i="14"/>
  <c r="AV104" i="14"/>
  <c r="AV105" i="14"/>
  <c r="AU106" i="14"/>
  <c r="AW103" i="14"/>
  <c r="AW104" i="14"/>
  <c r="AW105" i="14"/>
  <c r="AV106" i="14"/>
  <c r="AX103" i="14"/>
  <c r="AX104" i="14"/>
  <c r="AX105" i="14"/>
  <c r="AW106" i="14"/>
  <c r="AY103" i="14"/>
  <c r="AY104" i="14"/>
  <c r="AY105" i="14"/>
  <c r="AX106" i="14"/>
  <c r="AZ103" i="14"/>
  <c r="AZ104" i="14"/>
  <c r="AZ105" i="14"/>
  <c r="AY106" i="14"/>
  <c r="BA103" i="14"/>
  <c r="BA104" i="14"/>
  <c r="BA105" i="14"/>
  <c r="AZ106" i="14"/>
  <c r="BB103" i="14"/>
  <c r="BB104" i="14"/>
  <c r="BB105" i="14"/>
  <c r="BA106" i="14"/>
  <c r="BC103" i="14"/>
  <c r="BC104" i="14"/>
  <c r="BC105" i="14"/>
  <c r="BB106" i="14"/>
  <c r="BD103" i="14"/>
  <c r="BD104" i="14"/>
  <c r="BD105" i="14"/>
  <c r="BC106" i="14"/>
  <c r="BE103" i="14"/>
  <c r="BE104" i="14"/>
  <c r="BE105" i="14"/>
  <c r="BD106" i="14"/>
  <c r="BF103" i="14"/>
  <c r="BF104" i="14"/>
  <c r="BF105" i="14"/>
  <c r="BE106" i="14"/>
  <c r="BG103" i="14"/>
  <c r="BG104" i="14"/>
  <c r="BG105" i="14"/>
  <c r="BF106" i="14"/>
  <c r="BH103" i="14"/>
  <c r="BH104" i="14"/>
  <c r="BH105" i="14"/>
  <c r="BG106" i="14"/>
  <c r="BI103" i="14"/>
  <c r="BI104" i="14"/>
  <c r="BI105" i="14"/>
  <c r="BH106" i="14"/>
  <c r="BJ103" i="14"/>
  <c r="BJ104" i="14"/>
  <c r="BJ105" i="14"/>
  <c r="BI106" i="14"/>
  <c r="BK103" i="14"/>
  <c r="BK104" i="14"/>
  <c r="BK105" i="14"/>
  <c r="BJ106" i="14"/>
  <c r="BL103" i="14"/>
  <c r="BL104" i="14"/>
  <c r="BL105" i="14"/>
  <c r="BK106" i="14"/>
  <c r="BM103" i="14"/>
  <c r="BM104" i="14"/>
  <c r="BM105" i="14"/>
  <c r="BL106" i="14"/>
  <c r="BN103" i="14"/>
  <c r="BN104" i="14"/>
  <c r="BN105" i="14"/>
  <c r="BM106" i="14"/>
  <c r="BO103" i="14"/>
  <c r="BO104" i="14"/>
  <c r="BO105" i="14"/>
  <c r="BN106" i="14"/>
  <c r="BP103" i="14"/>
  <c r="BP104" i="14"/>
  <c r="BP105" i="14"/>
  <c r="BO106" i="14"/>
  <c r="BQ103" i="14"/>
  <c r="BQ104" i="14"/>
  <c r="BQ105" i="14"/>
  <c r="BP106" i="14"/>
  <c r="BQ106" i="14"/>
  <c r="AW107" i="14"/>
  <c r="AT98" i="14"/>
  <c r="AS98" i="14"/>
  <c r="AT99" i="14"/>
  <c r="AS99" i="14"/>
  <c r="AT100" i="14"/>
  <c r="AS100" i="14"/>
  <c r="AS101" i="14"/>
  <c r="AU98" i="14"/>
  <c r="AU99" i="14"/>
  <c r="AU100" i="14"/>
  <c r="AT101" i="14"/>
  <c r="AV98" i="14"/>
  <c r="AV99" i="14"/>
  <c r="AV100" i="14"/>
  <c r="AU101" i="14"/>
  <c r="AW98" i="14"/>
  <c r="AW99" i="14"/>
  <c r="AW100" i="14"/>
  <c r="AV101" i="14"/>
  <c r="AX98" i="14"/>
  <c r="AX99" i="14"/>
  <c r="AX100" i="14"/>
  <c r="AW101" i="14"/>
  <c r="AY98" i="14"/>
  <c r="AY99" i="14"/>
  <c r="AY100" i="14"/>
  <c r="AX101" i="14"/>
  <c r="AZ98" i="14"/>
  <c r="AZ99" i="14"/>
  <c r="AZ100" i="14"/>
  <c r="AY101" i="14"/>
  <c r="BA98" i="14"/>
  <c r="BA99" i="14"/>
  <c r="BA100" i="14"/>
  <c r="AZ101" i="14"/>
  <c r="BB98" i="14"/>
  <c r="BB99" i="14"/>
  <c r="BB100" i="14"/>
  <c r="BA101" i="14"/>
  <c r="BC98" i="14"/>
  <c r="BC99" i="14"/>
  <c r="BC100" i="14"/>
  <c r="BB101" i="14"/>
  <c r="BD98" i="14"/>
  <c r="BD99" i="14"/>
  <c r="BD100" i="14"/>
  <c r="BC101" i="14"/>
  <c r="BE98" i="14"/>
  <c r="BE99" i="14"/>
  <c r="BE100" i="14"/>
  <c r="BD101" i="14"/>
  <c r="BF98" i="14"/>
  <c r="BF99" i="14"/>
  <c r="BF100" i="14"/>
  <c r="BE101" i="14"/>
  <c r="BG98" i="14"/>
  <c r="BG99" i="14"/>
  <c r="BG100" i="14"/>
  <c r="BF101" i="14"/>
  <c r="BH98" i="14"/>
  <c r="BH99" i="14"/>
  <c r="BH100" i="14"/>
  <c r="BG101" i="14"/>
  <c r="BI98" i="14"/>
  <c r="BI99" i="14"/>
  <c r="BI100" i="14"/>
  <c r="BH101" i="14"/>
  <c r="BJ98" i="14"/>
  <c r="BJ99" i="14"/>
  <c r="BJ100" i="14"/>
  <c r="BI101" i="14"/>
  <c r="BK98" i="14"/>
  <c r="BK99" i="14"/>
  <c r="BK100" i="14"/>
  <c r="BJ101" i="14"/>
  <c r="BL98" i="14"/>
  <c r="BL99" i="14"/>
  <c r="BL100" i="14"/>
  <c r="BK101" i="14"/>
  <c r="BM98" i="14"/>
  <c r="BM99" i="14"/>
  <c r="BM100" i="14"/>
  <c r="BL101" i="14"/>
  <c r="BN98" i="14"/>
  <c r="BN99" i="14"/>
  <c r="BN100" i="14"/>
  <c r="BM101" i="14"/>
  <c r="BO98" i="14"/>
  <c r="BO99" i="14"/>
  <c r="BO100" i="14"/>
  <c r="BN101" i="14"/>
  <c r="BP98" i="14"/>
  <c r="BP99" i="14"/>
  <c r="BP100" i="14"/>
  <c r="BO101" i="14"/>
  <c r="BQ98" i="14"/>
  <c r="BQ99" i="14"/>
  <c r="BQ100" i="14"/>
  <c r="BP101" i="14"/>
  <c r="BQ101" i="14"/>
  <c r="AW102" i="14"/>
  <c r="AT93" i="14"/>
  <c r="AS93" i="14"/>
  <c r="AT94" i="14"/>
  <c r="AS94" i="14"/>
  <c r="AT95" i="14"/>
  <c r="AS95" i="14"/>
  <c r="AS96" i="14"/>
  <c r="AU93" i="14"/>
  <c r="AU94" i="14"/>
  <c r="AU95" i="14"/>
  <c r="AT96" i="14"/>
  <c r="AV93" i="14"/>
  <c r="AV94" i="14"/>
  <c r="AV95" i="14"/>
  <c r="AU96" i="14"/>
  <c r="AW93" i="14"/>
  <c r="AW94" i="14"/>
  <c r="AW95" i="14"/>
  <c r="AV96" i="14"/>
  <c r="AX93" i="14"/>
  <c r="AX94" i="14"/>
  <c r="AX95" i="14"/>
  <c r="AW96" i="14"/>
  <c r="AY93" i="14"/>
  <c r="AY94" i="14"/>
  <c r="AY95" i="14"/>
  <c r="AX96" i="14"/>
  <c r="AZ93" i="14"/>
  <c r="AZ94" i="14"/>
  <c r="AZ95" i="14"/>
  <c r="AY96" i="14"/>
  <c r="BA93" i="14"/>
  <c r="BA94" i="14"/>
  <c r="BA95" i="14"/>
  <c r="AZ96" i="14"/>
  <c r="BB93" i="14"/>
  <c r="BB94" i="14"/>
  <c r="BB95" i="14"/>
  <c r="BA96" i="14"/>
  <c r="BC93" i="14"/>
  <c r="BC94" i="14"/>
  <c r="BC95" i="14"/>
  <c r="BB96" i="14"/>
  <c r="BD93" i="14"/>
  <c r="BD94" i="14"/>
  <c r="BD95" i="14"/>
  <c r="BC96" i="14"/>
  <c r="BE93" i="14"/>
  <c r="BE94" i="14"/>
  <c r="BE95" i="14"/>
  <c r="BD96" i="14"/>
  <c r="BF93" i="14"/>
  <c r="BF94" i="14"/>
  <c r="BF95" i="14"/>
  <c r="BE96" i="14"/>
  <c r="BG93" i="14"/>
  <c r="BG94" i="14"/>
  <c r="BG95" i="14"/>
  <c r="BF96" i="14"/>
  <c r="BH93" i="14"/>
  <c r="BH94" i="14"/>
  <c r="BH95" i="14"/>
  <c r="BG96" i="14"/>
  <c r="BI93" i="14"/>
  <c r="BI94" i="14"/>
  <c r="BI95" i="14"/>
  <c r="BH96" i="14"/>
  <c r="BJ93" i="14"/>
  <c r="BJ94" i="14"/>
  <c r="BJ95" i="14"/>
  <c r="BI96" i="14"/>
  <c r="BK93" i="14"/>
  <c r="BK94" i="14"/>
  <c r="BK95" i="14"/>
  <c r="BJ96" i="14"/>
  <c r="BL93" i="14"/>
  <c r="BL94" i="14"/>
  <c r="BL95" i="14"/>
  <c r="BK96" i="14"/>
  <c r="BM93" i="14"/>
  <c r="BM94" i="14"/>
  <c r="BM95" i="14"/>
  <c r="BL96" i="14"/>
  <c r="BN93" i="14"/>
  <c r="BN94" i="14"/>
  <c r="BN95" i="14"/>
  <c r="BM96" i="14"/>
  <c r="BO93" i="14"/>
  <c r="BO94" i="14"/>
  <c r="BO95" i="14"/>
  <c r="BN96" i="14"/>
  <c r="BP93" i="14"/>
  <c r="BP94" i="14"/>
  <c r="BP95" i="14"/>
  <c r="BO96" i="14"/>
  <c r="BQ93" i="14"/>
  <c r="BQ94" i="14"/>
  <c r="BQ95" i="14"/>
  <c r="BP96" i="14"/>
  <c r="BQ96" i="14"/>
  <c r="AW97" i="14"/>
  <c r="AT88" i="14"/>
  <c r="AS88" i="14"/>
  <c r="AT89" i="14"/>
  <c r="AS89" i="14"/>
  <c r="AT90" i="14"/>
  <c r="AS90" i="14"/>
  <c r="AS91" i="14"/>
  <c r="AU88" i="14"/>
  <c r="AU89" i="14"/>
  <c r="AU90" i="14"/>
  <c r="AT91" i="14"/>
  <c r="AV88" i="14"/>
  <c r="AV89" i="14"/>
  <c r="AV90" i="14"/>
  <c r="AU91" i="14"/>
  <c r="AW88" i="14"/>
  <c r="AW89" i="14"/>
  <c r="AW90" i="14"/>
  <c r="AV91" i="14"/>
  <c r="AX88" i="14"/>
  <c r="AX89" i="14"/>
  <c r="AX90" i="14"/>
  <c r="AW91" i="14"/>
  <c r="AY88" i="14"/>
  <c r="AY89" i="14"/>
  <c r="AY90" i="14"/>
  <c r="AX91" i="14"/>
  <c r="AZ88" i="14"/>
  <c r="AZ89" i="14"/>
  <c r="AZ90" i="14"/>
  <c r="AY91" i="14"/>
  <c r="BA88" i="14"/>
  <c r="BA89" i="14"/>
  <c r="BA90" i="14"/>
  <c r="AZ91" i="14"/>
  <c r="BB88" i="14"/>
  <c r="BB89" i="14"/>
  <c r="BB90" i="14"/>
  <c r="BA91" i="14"/>
  <c r="BC88" i="14"/>
  <c r="BC89" i="14"/>
  <c r="BC90" i="14"/>
  <c r="BB91" i="14"/>
  <c r="BD88" i="14"/>
  <c r="BD89" i="14"/>
  <c r="BD90" i="14"/>
  <c r="BC91" i="14"/>
  <c r="BE88" i="14"/>
  <c r="BE89" i="14"/>
  <c r="BE90" i="14"/>
  <c r="BD91" i="14"/>
  <c r="BF88" i="14"/>
  <c r="BF89" i="14"/>
  <c r="BF90" i="14"/>
  <c r="BE91" i="14"/>
  <c r="BG88" i="14"/>
  <c r="BG89" i="14"/>
  <c r="BG90" i="14"/>
  <c r="BF91" i="14"/>
  <c r="BH88" i="14"/>
  <c r="BH89" i="14"/>
  <c r="BH90" i="14"/>
  <c r="BG91" i="14"/>
  <c r="BI88" i="14"/>
  <c r="BI89" i="14"/>
  <c r="BI90" i="14"/>
  <c r="BH91" i="14"/>
  <c r="BJ88" i="14"/>
  <c r="BJ89" i="14"/>
  <c r="BJ90" i="14"/>
  <c r="BI91" i="14"/>
  <c r="BK88" i="14"/>
  <c r="BK89" i="14"/>
  <c r="BK90" i="14"/>
  <c r="BJ91" i="14"/>
  <c r="BL88" i="14"/>
  <c r="BL89" i="14"/>
  <c r="BL90" i="14"/>
  <c r="BK91" i="14"/>
  <c r="BM88" i="14"/>
  <c r="BM89" i="14"/>
  <c r="BM90" i="14"/>
  <c r="BL91" i="14"/>
  <c r="BN88" i="14"/>
  <c r="BN89" i="14"/>
  <c r="BN90" i="14"/>
  <c r="BM91" i="14"/>
  <c r="BO88" i="14"/>
  <c r="BO89" i="14"/>
  <c r="BO90" i="14"/>
  <c r="BN91" i="14"/>
  <c r="BP88" i="14"/>
  <c r="BP89" i="14"/>
  <c r="BP90" i="14"/>
  <c r="BO91" i="14"/>
  <c r="BQ88" i="14"/>
  <c r="BQ89" i="14"/>
  <c r="BQ90" i="14"/>
  <c r="BP91" i="14"/>
  <c r="BQ91" i="14"/>
  <c r="AW92" i="14"/>
  <c r="AT83" i="14"/>
  <c r="AS83" i="14"/>
  <c r="AT84" i="14"/>
  <c r="AS84" i="14"/>
  <c r="AT85" i="14"/>
  <c r="AS85" i="14"/>
  <c r="AS86" i="14"/>
  <c r="AU83" i="14"/>
  <c r="AU84" i="14"/>
  <c r="AU85" i="14"/>
  <c r="AT86" i="14"/>
  <c r="AV83" i="14"/>
  <c r="AV84" i="14"/>
  <c r="AV85" i="14"/>
  <c r="AU86" i="14"/>
  <c r="AW83" i="14"/>
  <c r="AW84" i="14"/>
  <c r="AW85" i="14"/>
  <c r="AV86" i="14"/>
  <c r="AX83" i="14"/>
  <c r="AX84" i="14"/>
  <c r="AX85" i="14"/>
  <c r="AW86" i="14"/>
  <c r="AY83" i="14"/>
  <c r="AY84" i="14"/>
  <c r="AY85" i="14"/>
  <c r="AX86" i="14"/>
  <c r="AZ83" i="14"/>
  <c r="AZ84" i="14"/>
  <c r="AZ85" i="14"/>
  <c r="AY86" i="14"/>
  <c r="BA83" i="14"/>
  <c r="BA84" i="14"/>
  <c r="BA85" i="14"/>
  <c r="AZ86" i="14"/>
  <c r="BB83" i="14"/>
  <c r="BB84" i="14"/>
  <c r="BB85" i="14"/>
  <c r="BA86" i="14"/>
  <c r="BC83" i="14"/>
  <c r="BC84" i="14"/>
  <c r="BC85" i="14"/>
  <c r="BB86" i="14"/>
  <c r="BD83" i="14"/>
  <c r="BD84" i="14"/>
  <c r="BD85" i="14"/>
  <c r="BC86" i="14"/>
  <c r="BE83" i="14"/>
  <c r="BE84" i="14"/>
  <c r="BE85" i="14"/>
  <c r="BD86" i="14"/>
  <c r="BF83" i="14"/>
  <c r="BF84" i="14"/>
  <c r="BF85" i="14"/>
  <c r="BE86" i="14"/>
  <c r="BG83" i="14"/>
  <c r="BG84" i="14"/>
  <c r="BG85" i="14"/>
  <c r="BF86" i="14"/>
  <c r="BH83" i="14"/>
  <c r="BH84" i="14"/>
  <c r="BH85" i="14"/>
  <c r="BG86" i="14"/>
  <c r="BI83" i="14"/>
  <c r="BI84" i="14"/>
  <c r="BI85" i="14"/>
  <c r="BH86" i="14"/>
  <c r="BJ83" i="14"/>
  <c r="BJ84" i="14"/>
  <c r="BJ85" i="14"/>
  <c r="BI86" i="14"/>
  <c r="BK83" i="14"/>
  <c r="BK84" i="14"/>
  <c r="BK85" i="14"/>
  <c r="BJ86" i="14"/>
  <c r="BL83" i="14"/>
  <c r="BL84" i="14"/>
  <c r="BL85" i="14"/>
  <c r="BK86" i="14"/>
  <c r="BM83" i="14"/>
  <c r="BM84" i="14"/>
  <c r="BM85" i="14"/>
  <c r="BL86" i="14"/>
  <c r="BN83" i="14"/>
  <c r="BN84" i="14"/>
  <c r="BN85" i="14"/>
  <c r="BM86" i="14"/>
  <c r="BO83" i="14"/>
  <c r="BO84" i="14"/>
  <c r="BO85" i="14"/>
  <c r="BN86" i="14"/>
  <c r="BP83" i="14"/>
  <c r="BP84" i="14"/>
  <c r="BP85" i="14"/>
  <c r="BO86" i="14"/>
  <c r="BQ83" i="14"/>
  <c r="BQ84" i="14"/>
  <c r="BQ85" i="14"/>
  <c r="BP86" i="14"/>
  <c r="BQ86" i="14"/>
  <c r="AW87" i="14"/>
  <c r="AT78" i="14"/>
  <c r="AS78" i="14"/>
  <c r="AT79" i="14"/>
  <c r="AS79" i="14"/>
  <c r="AT80" i="14"/>
  <c r="AS80" i="14"/>
  <c r="AS81" i="14"/>
  <c r="AU78" i="14"/>
  <c r="AU79" i="14"/>
  <c r="AU80" i="14"/>
  <c r="AT81" i="14"/>
  <c r="AV78" i="14"/>
  <c r="AV79" i="14"/>
  <c r="AV80" i="14"/>
  <c r="AU81" i="14"/>
  <c r="AW78" i="14"/>
  <c r="AW79" i="14"/>
  <c r="AW80" i="14"/>
  <c r="AV81" i="14"/>
  <c r="AX78" i="14"/>
  <c r="AX79" i="14"/>
  <c r="AX80" i="14"/>
  <c r="AW81" i="14"/>
  <c r="AY78" i="14"/>
  <c r="AY79" i="14"/>
  <c r="AY80" i="14"/>
  <c r="AX81" i="14"/>
  <c r="AZ78" i="14"/>
  <c r="AZ79" i="14"/>
  <c r="AZ80" i="14"/>
  <c r="AY81" i="14"/>
  <c r="BA78" i="14"/>
  <c r="BA79" i="14"/>
  <c r="BA80" i="14"/>
  <c r="AZ81" i="14"/>
  <c r="BB78" i="14"/>
  <c r="BB79" i="14"/>
  <c r="BB80" i="14"/>
  <c r="BA81" i="14"/>
  <c r="BC78" i="14"/>
  <c r="BC79" i="14"/>
  <c r="BC80" i="14"/>
  <c r="BB81" i="14"/>
  <c r="BD78" i="14"/>
  <c r="BD79" i="14"/>
  <c r="BD80" i="14"/>
  <c r="BC81" i="14"/>
  <c r="BE78" i="14"/>
  <c r="BE79" i="14"/>
  <c r="BE80" i="14"/>
  <c r="BD81" i="14"/>
  <c r="BF78" i="14"/>
  <c r="BF79" i="14"/>
  <c r="BF80" i="14"/>
  <c r="BE81" i="14"/>
  <c r="BG78" i="14"/>
  <c r="BG79" i="14"/>
  <c r="BG80" i="14"/>
  <c r="BF81" i="14"/>
  <c r="BH78" i="14"/>
  <c r="BH79" i="14"/>
  <c r="BH80" i="14"/>
  <c r="BG81" i="14"/>
  <c r="BI78" i="14"/>
  <c r="BI79" i="14"/>
  <c r="BI80" i="14"/>
  <c r="BH81" i="14"/>
  <c r="BJ78" i="14"/>
  <c r="BJ79" i="14"/>
  <c r="BJ80" i="14"/>
  <c r="BI81" i="14"/>
  <c r="BK78" i="14"/>
  <c r="BK79" i="14"/>
  <c r="BK80" i="14"/>
  <c r="BJ81" i="14"/>
  <c r="BL78" i="14"/>
  <c r="BL79" i="14"/>
  <c r="BL80" i="14"/>
  <c r="BK81" i="14"/>
  <c r="BM78" i="14"/>
  <c r="BM79" i="14"/>
  <c r="BM80" i="14"/>
  <c r="BL81" i="14"/>
  <c r="BN78" i="14"/>
  <c r="BN79" i="14"/>
  <c r="BN80" i="14"/>
  <c r="BM81" i="14"/>
  <c r="BO78" i="14"/>
  <c r="BO79" i="14"/>
  <c r="BO80" i="14"/>
  <c r="BN81" i="14"/>
  <c r="BP78" i="14"/>
  <c r="BP79" i="14"/>
  <c r="BP80" i="14"/>
  <c r="BO81" i="14"/>
  <c r="BQ78" i="14"/>
  <c r="BQ79" i="14"/>
  <c r="BQ80" i="14"/>
  <c r="BP81" i="14"/>
  <c r="BQ81" i="14"/>
  <c r="AW82" i="14"/>
  <c r="AT73" i="14"/>
  <c r="AS73" i="14"/>
  <c r="AT74" i="14"/>
  <c r="AS74" i="14"/>
  <c r="AT75" i="14"/>
  <c r="AS75" i="14"/>
  <c r="AS76" i="14"/>
  <c r="AU73" i="14"/>
  <c r="AU74" i="14"/>
  <c r="AU75" i="14"/>
  <c r="AT76" i="14"/>
  <c r="AV73" i="14"/>
  <c r="AV74" i="14"/>
  <c r="AV75" i="14"/>
  <c r="AU76" i="14"/>
  <c r="AW73" i="14"/>
  <c r="AW74" i="14"/>
  <c r="AW75" i="14"/>
  <c r="AV76" i="14"/>
  <c r="AX73" i="14"/>
  <c r="AX74" i="14"/>
  <c r="AX75" i="14"/>
  <c r="AW76" i="14"/>
  <c r="AY73" i="14"/>
  <c r="AY74" i="14"/>
  <c r="AY75" i="14"/>
  <c r="AX76" i="14"/>
  <c r="AZ73" i="14"/>
  <c r="AZ74" i="14"/>
  <c r="AZ75" i="14"/>
  <c r="AY76" i="14"/>
  <c r="BA73" i="14"/>
  <c r="BA74" i="14"/>
  <c r="BA75" i="14"/>
  <c r="AZ76" i="14"/>
  <c r="BB73" i="14"/>
  <c r="BB74" i="14"/>
  <c r="BB75" i="14"/>
  <c r="BA76" i="14"/>
  <c r="BC73" i="14"/>
  <c r="BC74" i="14"/>
  <c r="BC75" i="14"/>
  <c r="BB76" i="14"/>
  <c r="BD73" i="14"/>
  <c r="BD74" i="14"/>
  <c r="BD75" i="14"/>
  <c r="BC76" i="14"/>
  <c r="BE73" i="14"/>
  <c r="BE74" i="14"/>
  <c r="BE75" i="14"/>
  <c r="BD76" i="14"/>
  <c r="BF73" i="14"/>
  <c r="BF74" i="14"/>
  <c r="BF75" i="14"/>
  <c r="BE76" i="14"/>
  <c r="BG73" i="14"/>
  <c r="BG74" i="14"/>
  <c r="BG75" i="14"/>
  <c r="BF76" i="14"/>
  <c r="BH73" i="14"/>
  <c r="BH74" i="14"/>
  <c r="BH75" i="14"/>
  <c r="BG76" i="14"/>
  <c r="BI73" i="14"/>
  <c r="BI74" i="14"/>
  <c r="BI75" i="14"/>
  <c r="BH76" i="14"/>
  <c r="BJ73" i="14"/>
  <c r="BJ74" i="14"/>
  <c r="BJ75" i="14"/>
  <c r="BI76" i="14"/>
  <c r="BK73" i="14"/>
  <c r="BK74" i="14"/>
  <c r="BK75" i="14"/>
  <c r="BJ76" i="14"/>
  <c r="BL73" i="14"/>
  <c r="BL74" i="14"/>
  <c r="BL75" i="14"/>
  <c r="BK76" i="14"/>
  <c r="BM73" i="14"/>
  <c r="BM74" i="14"/>
  <c r="BM75" i="14"/>
  <c r="BL76" i="14"/>
  <c r="BN73" i="14"/>
  <c r="BN74" i="14"/>
  <c r="BN75" i="14"/>
  <c r="BM76" i="14"/>
  <c r="BO73" i="14"/>
  <c r="BO74" i="14"/>
  <c r="BO75" i="14"/>
  <c r="BN76" i="14"/>
  <c r="BP73" i="14"/>
  <c r="BP74" i="14"/>
  <c r="BP75" i="14"/>
  <c r="BO76" i="14"/>
  <c r="BQ73" i="14"/>
  <c r="BQ74" i="14"/>
  <c r="BQ75" i="14"/>
  <c r="BP76" i="14"/>
  <c r="BQ76" i="14"/>
  <c r="AW77" i="14"/>
  <c r="AT68" i="14"/>
  <c r="AS68" i="14"/>
  <c r="AT69" i="14"/>
  <c r="AS69" i="14"/>
  <c r="AT70" i="14"/>
  <c r="AS70" i="14"/>
  <c r="AS71" i="14"/>
  <c r="AU68" i="14"/>
  <c r="AU69" i="14"/>
  <c r="AU70" i="14"/>
  <c r="AT71" i="14"/>
  <c r="AV68" i="14"/>
  <c r="AV69" i="14"/>
  <c r="AV70" i="14"/>
  <c r="AU71" i="14"/>
  <c r="AW68" i="14"/>
  <c r="AW69" i="14"/>
  <c r="AW70" i="14"/>
  <c r="AV71" i="14"/>
  <c r="AX68" i="14"/>
  <c r="AX69" i="14"/>
  <c r="AX70" i="14"/>
  <c r="AW71" i="14"/>
  <c r="AY68" i="14"/>
  <c r="AY69" i="14"/>
  <c r="AY70" i="14"/>
  <c r="AX71" i="14"/>
  <c r="AZ68" i="14"/>
  <c r="AZ69" i="14"/>
  <c r="AZ70" i="14"/>
  <c r="AY71" i="14"/>
  <c r="BA68" i="14"/>
  <c r="BA69" i="14"/>
  <c r="BA70" i="14"/>
  <c r="AZ71" i="14"/>
  <c r="BB68" i="14"/>
  <c r="BB69" i="14"/>
  <c r="BB70" i="14"/>
  <c r="BA71" i="14"/>
  <c r="BC68" i="14"/>
  <c r="BC69" i="14"/>
  <c r="BC70" i="14"/>
  <c r="BB71" i="14"/>
  <c r="BD68" i="14"/>
  <c r="BD69" i="14"/>
  <c r="BD70" i="14"/>
  <c r="BC71" i="14"/>
  <c r="BE68" i="14"/>
  <c r="BE69" i="14"/>
  <c r="BE70" i="14"/>
  <c r="BD71" i="14"/>
  <c r="BF68" i="14"/>
  <c r="BF69" i="14"/>
  <c r="BF70" i="14"/>
  <c r="BE71" i="14"/>
  <c r="BG68" i="14"/>
  <c r="BG69" i="14"/>
  <c r="BG70" i="14"/>
  <c r="BF71" i="14"/>
  <c r="BH68" i="14"/>
  <c r="BH69" i="14"/>
  <c r="BH70" i="14"/>
  <c r="BG71" i="14"/>
  <c r="BI68" i="14"/>
  <c r="BI69" i="14"/>
  <c r="BI70" i="14"/>
  <c r="BH71" i="14"/>
  <c r="BJ68" i="14"/>
  <c r="BJ69" i="14"/>
  <c r="BJ70" i="14"/>
  <c r="BI71" i="14"/>
  <c r="BK68" i="14"/>
  <c r="BK69" i="14"/>
  <c r="BK70" i="14"/>
  <c r="BJ71" i="14"/>
  <c r="BL68" i="14"/>
  <c r="BL69" i="14"/>
  <c r="BL70" i="14"/>
  <c r="BK71" i="14"/>
  <c r="BM68" i="14"/>
  <c r="BM69" i="14"/>
  <c r="BM70" i="14"/>
  <c r="BL71" i="14"/>
  <c r="BN68" i="14"/>
  <c r="BN69" i="14"/>
  <c r="BN70" i="14"/>
  <c r="BM71" i="14"/>
  <c r="BO68" i="14"/>
  <c r="BO69" i="14"/>
  <c r="BO70" i="14"/>
  <c r="BN71" i="14"/>
  <c r="BP68" i="14"/>
  <c r="BP69" i="14"/>
  <c r="BP70" i="14"/>
  <c r="BO71" i="14"/>
  <c r="BQ68" i="14"/>
  <c r="BQ69" i="14"/>
  <c r="BQ70" i="14"/>
  <c r="BP71" i="14"/>
  <c r="BQ71" i="14"/>
  <c r="AW72" i="14"/>
  <c r="AT63" i="14"/>
  <c r="AS63" i="14"/>
  <c r="AT64" i="14"/>
  <c r="AS64" i="14"/>
  <c r="AT65" i="14"/>
  <c r="AS65" i="14"/>
  <c r="AS66" i="14"/>
  <c r="AU63" i="14"/>
  <c r="AU64" i="14"/>
  <c r="AU65" i="14"/>
  <c r="AT66" i="14"/>
  <c r="AV63" i="14"/>
  <c r="AV64" i="14"/>
  <c r="AV65" i="14"/>
  <c r="AU66" i="14"/>
  <c r="AW63" i="14"/>
  <c r="AW64" i="14"/>
  <c r="AW65" i="14"/>
  <c r="AV66" i="14"/>
  <c r="AX63" i="14"/>
  <c r="AX64" i="14"/>
  <c r="AX65" i="14"/>
  <c r="AW66" i="14"/>
  <c r="AY63" i="14"/>
  <c r="AY64" i="14"/>
  <c r="AY65" i="14"/>
  <c r="AX66" i="14"/>
  <c r="AZ63" i="14"/>
  <c r="AZ64" i="14"/>
  <c r="AZ65" i="14"/>
  <c r="AY66" i="14"/>
  <c r="BA63" i="14"/>
  <c r="BA64" i="14"/>
  <c r="BA65" i="14"/>
  <c r="AZ66" i="14"/>
  <c r="BB63" i="14"/>
  <c r="BB64" i="14"/>
  <c r="BB65" i="14"/>
  <c r="BA66" i="14"/>
  <c r="BC63" i="14"/>
  <c r="BC64" i="14"/>
  <c r="BC65" i="14"/>
  <c r="BB66" i="14"/>
  <c r="BD63" i="14"/>
  <c r="BD64" i="14"/>
  <c r="BD65" i="14"/>
  <c r="BC66" i="14"/>
  <c r="BE63" i="14"/>
  <c r="BE64" i="14"/>
  <c r="BE65" i="14"/>
  <c r="BD66" i="14"/>
  <c r="BF63" i="14"/>
  <c r="BF64" i="14"/>
  <c r="BF65" i="14"/>
  <c r="BE66" i="14"/>
  <c r="BG63" i="14"/>
  <c r="BG64" i="14"/>
  <c r="BG65" i="14"/>
  <c r="BF66" i="14"/>
  <c r="BH63" i="14"/>
  <c r="BH64" i="14"/>
  <c r="BH65" i="14"/>
  <c r="BG66" i="14"/>
  <c r="BI63" i="14"/>
  <c r="BI64" i="14"/>
  <c r="BI65" i="14"/>
  <c r="BH66" i="14"/>
  <c r="BJ63" i="14"/>
  <c r="BJ64" i="14"/>
  <c r="BJ65" i="14"/>
  <c r="BI66" i="14"/>
  <c r="BK63" i="14"/>
  <c r="BK64" i="14"/>
  <c r="BK65" i="14"/>
  <c r="BJ66" i="14"/>
  <c r="BL63" i="14"/>
  <c r="BL64" i="14"/>
  <c r="BL65" i="14"/>
  <c r="BK66" i="14"/>
  <c r="BM63" i="14"/>
  <c r="BM64" i="14"/>
  <c r="BM65" i="14"/>
  <c r="BL66" i="14"/>
  <c r="BN63" i="14"/>
  <c r="BN64" i="14"/>
  <c r="BN65" i="14"/>
  <c r="BM66" i="14"/>
  <c r="BO63" i="14"/>
  <c r="BO64" i="14"/>
  <c r="BO65" i="14"/>
  <c r="BN66" i="14"/>
  <c r="BP63" i="14"/>
  <c r="BP64" i="14"/>
  <c r="BP65" i="14"/>
  <c r="BO66" i="14"/>
  <c r="BQ63" i="14"/>
  <c r="BQ64" i="14"/>
  <c r="BQ65" i="14"/>
  <c r="BP66" i="14"/>
  <c r="BQ66" i="14"/>
  <c r="AW67" i="14"/>
  <c r="AT58" i="14"/>
  <c r="AS58" i="14"/>
  <c r="AT59" i="14"/>
  <c r="AS59" i="14"/>
  <c r="AT60" i="14"/>
  <c r="AS60" i="14"/>
  <c r="AS61" i="14"/>
  <c r="AU58" i="14"/>
  <c r="AU59" i="14"/>
  <c r="AU60" i="14"/>
  <c r="AT61" i="14"/>
  <c r="AV58" i="14"/>
  <c r="AV59" i="14"/>
  <c r="AV60" i="14"/>
  <c r="AU61" i="14"/>
  <c r="AW58" i="14"/>
  <c r="AW59" i="14"/>
  <c r="AW60" i="14"/>
  <c r="AV61" i="14"/>
  <c r="AX58" i="14"/>
  <c r="AX59" i="14"/>
  <c r="AX60" i="14"/>
  <c r="AW61" i="14"/>
  <c r="AY58" i="14"/>
  <c r="AY59" i="14"/>
  <c r="AY60" i="14"/>
  <c r="AX61" i="14"/>
  <c r="AZ58" i="14"/>
  <c r="AZ59" i="14"/>
  <c r="AZ60" i="14"/>
  <c r="AY61" i="14"/>
  <c r="BA58" i="14"/>
  <c r="BA59" i="14"/>
  <c r="BA60" i="14"/>
  <c r="AZ61" i="14"/>
  <c r="BB58" i="14"/>
  <c r="BB59" i="14"/>
  <c r="BB60" i="14"/>
  <c r="BA61" i="14"/>
  <c r="BC58" i="14"/>
  <c r="BC59" i="14"/>
  <c r="BC60" i="14"/>
  <c r="BB61" i="14"/>
  <c r="BD58" i="14"/>
  <c r="BD59" i="14"/>
  <c r="BD60" i="14"/>
  <c r="BC61" i="14"/>
  <c r="BE58" i="14"/>
  <c r="BE59" i="14"/>
  <c r="BE60" i="14"/>
  <c r="BD61" i="14"/>
  <c r="BF58" i="14"/>
  <c r="BF59" i="14"/>
  <c r="BF60" i="14"/>
  <c r="BE61" i="14"/>
  <c r="BG58" i="14"/>
  <c r="BG59" i="14"/>
  <c r="BG60" i="14"/>
  <c r="BF61" i="14"/>
  <c r="BH58" i="14"/>
  <c r="BH59" i="14"/>
  <c r="BH60" i="14"/>
  <c r="BG61" i="14"/>
  <c r="BI58" i="14"/>
  <c r="BI59" i="14"/>
  <c r="BI60" i="14"/>
  <c r="BH61" i="14"/>
  <c r="BJ58" i="14"/>
  <c r="BJ59" i="14"/>
  <c r="BJ60" i="14"/>
  <c r="BI61" i="14"/>
  <c r="BK58" i="14"/>
  <c r="BK59" i="14"/>
  <c r="BK60" i="14"/>
  <c r="BJ61" i="14"/>
  <c r="BL58" i="14"/>
  <c r="BL59" i="14"/>
  <c r="BL60" i="14"/>
  <c r="BK61" i="14"/>
  <c r="BM58" i="14"/>
  <c r="BM59" i="14"/>
  <c r="BM60" i="14"/>
  <c r="BL61" i="14"/>
  <c r="BN58" i="14"/>
  <c r="BN59" i="14"/>
  <c r="BN60" i="14"/>
  <c r="BM61" i="14"/>
  <c r="BO58" i="14"/>
  <c r="BO59" i="14"/>
  <c r="BO60" i="14"/>
  <c r="BN61" i="14"/>
  <c r="BP58" i="14"/>
  <c r="BP59" i="14"/>
  <c r="BP60" i="14"/>
  <c r="BO61" i="14"/>
  <c r="BQ58" i="14"/>
  <c r="BQ59" i="14"/>
  <c r="BQ60" i="14"/>
  <c r="BP61" i="14"/>
  <c r="BQ61" i="14"/>
  <c r="AW62" i="14"/>
  <c r="AT53" i="14"/>
  <c r="AS53" i="14"/>
  <c r="AT54" i="14"/>
  <c r="AS54" i="14"/>
  <c r="AT55" i="14"/>
  <c r="AS55" i="14"/>
  <c r="AS56" i="14"/>
  <c r="AU53" i="14"/>
  <c r="AU54" i="14"/>
  <c r="AU55" i="14"/>
  <c r="AT56" i="14"/>
  <c r="AV53" i="14"/>
  <c r="AV54" i="14"/>
  <c r="AV55" i="14"/>
  <c r="AU56" i="14"/>
  <c r="AW53" i="14"/>
  <c r="AW54" i="14"/>
  <c r="AW55" i="14"/>
  <c r="AV56" i="14"/>
  <c r="AX53" i="14"/>
  <c r="AX54" i="14"/>
  <c r="AX55" i="14"/>
  <c r="AW56" i="14"/>
  <c r="AY53" i="14"/>
  <c r="AY54" i="14"/>
  <c r="AY55" i="14"/>
  <c r="AX56" i="14"/>
  <c r="AZ53" i="14"/>
  <c r="AZ54" i="14"/>
  <c r="AZ55" i="14"/>
  <c r="AY56" i="14"/>
  <c r="BA53" i="14"/>
  <c r="BA54" i="14"/>
  <c r="BA55" i="14"/>
  <c r="AZ56" i="14"/>
  <c r="BB53" i="14"/>
  <c r="BB54" i="14"/>
  <c r="BB55" i="14"/>
  <c r="BA56" i="14"/>
  <c r="BC53" i="14"/>
  <c r="BC54" i="14"/>
  <c r="BC55" i="14"/>
  <c r="BB56" i="14"/>
  <c r="BD53" i="14"/>
  <c r="BD54" i="14"/>
  <c r="BD55" i="14"/>
  <c r="BC56" i="14"/>
  <c r="BE53" i="14"/>
  <c r="BE54" i="14"/>
  <c r="BE55" i="14"/>
  <c r="BD56" i="14"/>
  <c r="BF53" i="14"/>
  <c r="BF54" i="14"/>
  <c r="BF55" i="14"/>
  <c r="BE56" i="14"/>
  <c r="BG53" i="14"/>
  <c r="BG54" i="14"/>
  <c r="BG55" i="14"/>
  <c r="BF56" i="14"/>
  <c r="BH53" i="14"/>
  <c r="BH54" i="14"/>
  <c r="BH55" i="14"/>
  <c r="BG56" i="14"/>
  <c r="BI53" i="14"/>
  <c r="BI54" i="14"/>
  <c r="BI55" i="14"/>
  <c r="BH56" i="14"/>
  <c r="BJ53" i="14"/>
  <c r="BJ54" i="14"/>
  <c r="BJ55" i="14"/>
  <c r="BI56" i="14"/>
  <c r="BK53" i="14"/>
  <c r="BK54" i="14"/>
  <c r="BK55" i="14"/>
  <c r="BJ56" i="14"/>
  <c r="BL53" i="14"/>
  <c r="BL54" i="14"/>
  <c r="BL55" i="14"/>
  <c r="BK56" i="14"/>
  <c r="BM53" i="14"/>
  <c r="BM54" i="14"/>
  <c r="BM55" i="14"/>
  <c r="BL56" i="14"/>
  <c r="BN53" i="14"/>
  <c r="BN54" i="14"/>
  <c r="BN55" i="14"/>
  <c r="BM56" i="14"/>
  <c r="BO53" i="14"/>
  <c r="BO54" i="14"/>
  <c r="BO55" i="14"/>
  <c r="BN56" i="14"/>
  <c r="BP53" i="14"/>
  <c r="BP54" i="14"/>
  <c r="BP55" i="14"/>
  <c r="BO56" i="14"/>
  <c r="BP56" i="14"/>
  <c r="AW57" i="14"/>
  <c r="AT48" i="14"/>
  <c r="AS48" i="14"/>
  <c r="AT49" i="14"/>
  <c r="AS49" i="14"/>
  <c r="AT50" i="14"/>
  <c r="AS50" i="14"/>
  <c r="AS51" i="14"/>
  <c r="AU48" i="14"/>
  <c r="AU49" i="14"/>
  <c r="AU50" i="14"/>
  <c r="AT51" i="14"/>
  <c r="AV48" i="14"/>
  <c r="AV49" i="14"/>
  <c r="AV50" i="14"/>
  <c r="AU51" i="14"/>
  <c r="AW48" i="14"/>
  <c r="AW49" i="14"/>
  <c r="AW50" i="14"/>
  <c r="AV51" i="14"/>
  <c r="AX48" i="14"/>
  <c r="AX49" i="14"/>
  <c r="AX50" i="14"/>
  <c r="AW51" i="14"/>
  <c r="AY48" i="14"/>
  <c r="AY49" i="14"/>
  <c r="AY50" i="14"/>
  <c r="AX51" i="14"/>
  <c r="AZ48" i="14"/>
  <c r="AZ49" i="14"/>
  <c r="AZ50" i="14"/>
  <c r="AY51" i="14"/>
  <c r="BA48" i="14"/>
  <c r="BA49" i="14"/>
  <c r="BA50" i="14"/>
  <c r="AZ51" i="14"/>
  <c r="BB48" i="14"/>
  <c r="BB49" i="14"/>
  <c r="BB50" i="14"/>
  <c r="BA51" i="14"/>
  <c r="BC48" i="14"/>
  <c r="BC49" i="14"/>
  <c r="BC50" i="14"/>
  <c r="BB51" i="14"/>
  <c r="BD48" i="14"/>
  <c r="BD49" i="14"/>
  <c r="BD50" i="14"/>
  <c r="BC51" i="14"/>
  <c r="BE48" i="14"/>
  <c r="BE49" i="14"/>
  <c r="BE50" i="14"/>
  <c r="BD51" i="14"/>
  <c r="BF48" i="14"/>
  <c r="BF49" i="14"/>
  <c r="BF50" i="14"/>
  <c r="BE51" i="14"/>
  <c r="BG48" i="14"/>
  <c r="BG49" i="14"/>
  <c r="BG50" i="14"/>
  <c r="BF51" i="14"/>
  <c r="BH48" i="14"/>
  <c r="BH49" i="14"/>
  <c r="BH50" i="14"/>
  <c r="BG51" i="14"/>
  <c r="BI48" i="14"/>
  <c r="BI49" i="14"/>
  <c r="BI50" i="14"/>
  <c r="BH51" i="14"/>
  <c r="BJ48" i="14"/>
  <c r="BJ49" i="14"/>
  <c r="BJ50" i="14"/>
  <c r="BI51" i="14"/>
  <c r="BK48" i="14"/>
  <c r="BK49" i="14"/>
  <c r="BK50" i="14"/>
  <c r="BJ51" i="14"/>
  <c r="BL48" i="14"/>
  <c r="BL49" i="14"/>
  <c r="BL50" i="14"/>
  <c r="BK51" i="14"/>
  <c r="BM48" i="14"/>
  <c r="BM49" i="14"/>
  <c r="BM50" i="14"/>
  <c r="BL51" i="14"/>
  <c r="BN48" i="14"/>
  <c r="BN49" i="14"/>
  <c r="BN50" i="14"/>
  <c r="BM51" i="14"/>
  <c r="BO48" i="14"/>
  <c r="BO49" i="14"/>
  <c r="BO50" i="14"/>
  <c r="BN51" i="14"/>
  <c r="BP48" i="14"/>
  <c r="BP49" i="14"/>
  <c r="BP50" i="14"/>
  <c r="BO51" i="14"/>
  <c r="BQ48" i="14"/>
  <c r="BQ49" i="14"/>
  <c r="BQ50" i="14"/>
  <c r="BP51" i="14"/>
  <c r="BQ51" i="14"/>
  <c r="AW52" i="14"/>
  <c r="AT43" i="14"/>
  <c r="AS43" i="14"/>
  <c r="AT44" i="14"/>
  <c r="AS44" i="14"/>
  <c r="AT45" i="14"/>
  <c r="AS45" i="14"/>
  <c r="AS46" i="14"/>
  <c r="AU43" i="14"/>
  <c r="AU44" i="14"/>
  <c r="AU45" i="14"/>
  <c r="AT46" i="14"/>
  <c r="AV43" i="14"/>
  <c r="AV44" i="14"/>
  <c r="AV45" i="14"/>
  <c r="AU46" i="14"/>
  <c r="AW43" i="14"/>
  <c r="AW44" i="14"/>
  <c r="AW45" i="14"/>
  <c r="AV46" i="14"/>
  <c r="AX43" i="14"/>
  <c r="AX44" i="14"/>
  <c r="AX45" i="14"/>
  <c r="AW46" i="14"/>
  <c r="AY43" i="14"/>
  <c r="AY44" i="14"/>
  <c r="AY45" i="14"/>
  <c r="AX46" i="14"/>
  <c r="AZ43" i="14"/>
  <c r="AZ44" i="14"/>
  <c r="AZ45" i="14"/>
  <c r="AY46" i="14"/>
  <c r="BA43" i="14"/>
  <c r="BA44" i="14"/>
  <c r="BA45" i="14"/>
  <c r="AZ46" i="14"/>
  <c r="BB43" i="14"/>
  <c r="BB44" i="14"/>
  <c r="BB45" i="14"/>
  <c r="BA46" i="14"/>
  <c r="BC43" i="14"/>
  <c r="BC44" i="14"/>
  <c r="BC45" i="14"/>
  <c r="BB46" i="14"/>
  <c r="BD43" i="14"/>
  <c r="BD44" i="14"/>
  <c r="BD45" i="14"/>
  <c r="BC46" i="14"/>
  <c r="BE43" i="14"/>
  <c r="BE44" i="14"/>
  <c r="BE45" i="14"/>
  <c r="BD46" i="14"/>
  <c r="BF43" i="14"/>
  <c r="BF44" i="14"/>
  <c r="BF45" i="14"/>
  <c r="BE46" i="14"/>
  <c r="BG43" i="14"/>
  <c r="BG44" i="14"/>
  <c r="BG45" i="14"/>
  <c r="BF46" i="14"/>
  <c r="BH43" i="14"/>
  <c r="BH44" i="14"/>
  <c r="BH45" i="14"/>
  <c r="BG46" i="14"/>
  <c r="BI43" i="14"/>
  <c r="BI44" i="14"/>
  <c r="BI45" i="14"/>
  <c r="BH46" i="14"/>
  <c r="BJ43" i="14"/>
  <c r="BJ44" i="14"/>
  <c r="BJ45" i="14"/>
  <c r="BI46" i="14"/>
  <c r="BK43" i="14"/>
  <c r="BK44" i="14"/>
  <c r="BK45" i="14"/>
  <c r="BJ46" i="14"/>
  <c r="BL43" i="14"/>
  <c r="BL44" i="14"/>
  <c r="BL45" i="14"/>
  <c r="BK46" i="14"/>
  <c r="BM43" i="14"/>
  <c r="BM44" i="14"/>
  <c r="BM45" i="14"/>
  <c r="BL46" i="14"/>
  <c r="BN43" i="14"/>
  <c r="BN44" i="14"/>
  <c r="BN45" i="14"/>
  <c r="BM46" i="14"/>
  <c r="BO43" i="14"/>
  <c r="BO44" i="14"/>
  <c r="BO45" i="14"/>
  <c r="BN46" i="14"/>
  <c r="BP43" i="14"/>
  <c r="BP44" i="14"/>
  <c r="BP45" i="14"/>
  <c r="BO46" i="14"/>
  <c r="BQ43" i="14"/>
  <c r="BQ44" i="14"/>
  <c r="BQ45" i="14"/>
  <c r="BP46" i="14"/>
  <c r="BQ46" i="14"/>
  <c r="AW47" i="14"/>
  <c r="AO170" i="14"/>
  <c r="AN170" i="14"/>
  <c r="AM170" i="14"/>
  <c r="AL170" i="14"/>
  <c r="AK170" i="14"/>
  <c r="AJ170" i="14"/>
  <c r="AI170" i="14"/>
  <c r="AH170" i="14"/>
  <c r="AG170" i="14"/>
  <c r="AF170" i="14"/>
  <c r="AE170" i="14"/>
  <c r="AD170" i="14"/>
  <c r="AC170" i="14"/>
  <c r="AB170" i="14"/>
  <c r="AA170" i="14"/>
  <c r="Z170" i="14"/>
  <c r="Y170" i="14"/>
  <c r="X170" i="14"/>
  <c r="W170" i="14"/>
  <c r="V170" i="14"/>
  <c r="U170" i="14"/>
  <c r="T170" i="14"/>
  <c r="S170" i="14"/>
  <c r="R170" i="14"/>
  <c r="AO165" i="14"/>
  <c r="AN165" i="14"/>
  <c r="AM165" i="14"/>
  <c r="AL165" i="14"/>
  <c r="AK165" i="14"/>
  <c r="AJ165" i="14"/>
  <c r="AI165" i="14"/>
  <c r="AH165" i="14"/>
  <c r="AG165" i="14"/>
  <c r="AF165" i="14"/>
  <c r="AE165" i="14"/>
  <c r="AD165" i="14"/>
  <c r="AC165" i="14"/>
  <c r="AB165" i="14"/>
  <c r="AA165" i="14"/>
  <c r="Z165" i="14"/>
  <c r="Y165" i="14"/>
  <c r="X165" i="14"/>
  <c r="W165" i="14"/>
  <c r="V165" i="14"/>
  <c r="U165" i="14"/>
  <c r="T165" i="14"/>
  <c r="S165" i="14"/>
  <c r="R165" i="14"/>
  <c r="AO160" i="14"/>
  <c r="AN160" i="14"/>
  <c r="AM160" i="14"/>
  <c r="AL160" i="14"/>
  <c r="AK160" i="14"/>
  <c r="AJ160" i="14"/>
  <c r="AI160" i="14"/>
  <c r="AH160" i="14"/>
  <c r="AG160" i="14"/>
  <c r="AF160" i="14"/>
  <c r="AE160" i="14"/>
  <c r="AD160" i="14"/>
  <c r="AC160" i="14"/>
  <c r="AB160" i="14"/>
  <c r="AA160" i="14"/>
  <c r="Z160" i="14"/>
  <c r="Y160" i="14"/>
  <c r="X160" i="14"/>
  <c r="W160" i="14"/>
  <c r="V160" i="14"/>
  <c r="U160" i="14"/>
  <c r="T160" i="14"/>
  <c r="S160" i="14"/>
  <c r="R160" i="14"/>
  <c r="AO155" i="14"/>
  <c r="AN155" i="14"/>
  <c r="AM155" i="14"/>
  <c r="AL155" i="14"/>
  <c r="AK155" i="14"/>
  <c r="AJ155" i="14"/>
  <c r="AI155" i="14"/>
  <c r="AH155" i="14"/>
  <c r="AG155" i="14"/>
  <c r="AF155" i="14"/>
  <c r="AE155" i="14"/>
  <c r="AD155" i="14"/>
  <c r="AC155" i="14"/>
  <c r="AB155" i="14"/>
  <c r="AA155" i="14"/>
  <c r="Z155" i="14"/>
  <c r="Y155" i="14"/>
  <c r="X155" i="14"/>
  <c r="W155" i="14"/>
  <c r="V155" i="14"/>
  <c r="U155" i="14"/>
  <c r="T155" i="14"/>
  <c r="S155" i="14"/>
  <c r="R155" i="14"/>
  <c r="AO150" i="14"/>
  <c r="AN150" i="14"/>
  <c r="AM150" i="14"/>
  <c r="AL150" i="14"/>
  <c r="AK150" i="14"/>
  <c r="AJ150" i="14"/>
  <c r="AI150" i="14"/>
  <c r="AH150" i="14"/>
  <c r="AG150" i="14"/>
  <c r="AF150" i="14"/>
  <c r="AE150" i="14"/>
  <c r="AD150" i="14"/>
  <c r="AC150" i="14"/>
  <c r="AB150" i="14"/>
  <c r="AA150" i="14"/>
  <c r="Z150" i="14"/>
  <c r="Y150" i="14"/>
  <c r="X150" i="14"/>
  <c r="W150" i="14"/>
  <c r="V150" i="14"/>
  <c r="U150" i="14"/>
  <c r="T150" i="14"/>
  <c r="S150" i="14"/>
  <c r="R150" i="14"/>
  <c r="AO145" i="14"/>
  <c r="AN145" i="14"/>
  <c r="AM145" i="14"/>
  <c r="AL145" i="14"/>
  <c r="AK145" i="14"/>
  <c r="AJ145" i="14"/>
  <c r="AI145" i="14"/>
  <c r="AH145" i="14"/>
  <c r="AG145" i="14"/>
  <c r="AF145" i="14"/>
  <c r="AE145" i="14"/>
  <c r="AD145" i="14"/>
  <c r="AC145" i="14"/>
  <c r="AB145" i="14"/>
  <c r="AA145" i="14"/>
  <c r="Z145" i="14"/>
  <c r="Y145" i="14"/>
  <c r="X145" i="14"/>
  <c r="W145" i="14"/>
  <c r="V145" i="14"/>
  <c r="U145" i="14"/>
  <c r="T145" i="14"/>
  <c r="S145" i="14"/>
  <c r="R145" i="14"/>
  <c r="AO140" i="14"/>
  <c r="AN140" i="14"/>
  <c r="AM140" i="14"/>
  <c r="AL140" i="14"/>
  <c r="AK140" i="14"/>
  <c r="AJ140" i="14"/>
  <c r="AI140" i="14"/>
  <c r="AH140" i="14"/>
  <c r="AG140" i="14"/>
  <c r="AF140" i="14"/>
  <c r="AE140" i="14"/>
  <c r="AD140" i="14"/>
  <c r="AC140" i="14"/>
  <c r="AB140" i="14"/>
  <c r="AA140" i="14"/>
  <c r="Z140" i="14"/>
  <c r="Y140" i="14"/>
  <c r="X140" i="14"/>
  <c r="W140" i="14"/>
  <c r="V140" i="14"/>
  <c r="U140" i="14"/>
  <c r="T140" i="14"/>
  <c r="S140" i="14"/>
  <c r="R140" i="14"/>
  <c r="AO135" i="14"/>
  <c r="AN135" i="14"/>
  <c r="AM135" i="14"/>
  <c r="AL135" i="14"/>
  <c r="AK135" i="14"/>
  <c r="AJ135" i="14"/>
  <c r="AI135" i="14"/>
  <c r="AH135" i="14"/>
  <c r="AG135" i="14"/>
  <c r="AF135" i="14"/>
  <c r="AE135" i="14"/>
  <c r="AD135" i="14"/>
  <c r="AC135" i="14"/>
  <c r="AB135" i="14"/>
  <c r="AA135" i="14"/>
  <c r="Z135" i="14"/>
  <c r="Y135" i="14"/>
  <c r="X135" i="14"/>
  <c r="W135" i="14"/>
  <c r="V135" i="14"/>
  <c r="U135" i="14"/>
  <c r="T135" i="14"/>
  <c r="S135" i="14"/>
  <c r="R135" i="14"/>
  <c r="AO130" i="14"/>
  <c r="AN130" i="14"/>
  <c r="AM130" i="14"/>
  <c r="AL130" i="14"/>
  <c r="AK130" i="14"/>
  <c r="AJ130" i="14"/>
  <c r="AI130" i="14"/>
  <c r="AH130" i="14"/>
  <c r="AG130" i="14"/>
  <c r="AF130" i="14"/>
  <c r="AE130" i="14"/>
  <c r="AD130" i="14"/>
  <c r="AC130" i="14"/>
  <c r="AB130" i="14"/>
  <c r="AA130" i="14"/>
  <c r="Z130" i="14"/>
  <c r="Y130" i="14"/>
  <c r="X130" i="14"/>
  <c r="W130" i="14"/>
  <c r="V130" i="14"/>
  <c r="U130" i="14"/>
  <c r="T130" i="14"/>
  <c r="S130" i="14"/>
  <c r="R130" i="14"/>
  <c r="AN125" i="14"/>
  <c r="AM125" i="14"/>
  <c r="AL125" i="14"/>
  <c r="AK125" i="14"/>
  <c r="AJ125" i="14"/>
  <c r="AI125" i="14"/>
  <c r="AH125" i="14"/>
  <c r="AG125" i="14"/>
  <c r="AF125" i="14"/>
  <c r="AE125" i="14"/>
  <c r="AD125" i="14"/>
  <c r="AC125" i="14"/>
  <c r="AB125" i="14"/>
  <c r="AA125" i="14"/>
  <c r="Z125" i="14"/>
  <c r="Y125" i="14"/>
  <c r="X125" i="14"/>
  <c r="W125" i="14"/>
  <c r="V125" i="14"/>
  <c r="U125" i="14"/>
  <c r="T125" i="14"/>
  <c r="S125" i="14"/>
  <c r="R125" i="14"/>
  <c r="AO120" i="14"/>
  <c r="AN120" i="14"/>
  <c r="AM120" i="14"/>
  <c r="AL120" i="14"/>
  <c r="AK120" i="14"/>
  <c r="AJ120" i="14"/>
  <c r="AI120" i="14"/>
  <c r="AH120" i="14"/>
  <c r="AG120" i="14"/>
  <c r="AF120" i="14"/>
  <c r="AE120" i="14"/>
  <c r="AD120" i="14"/>
  <c r="AC120" i="14"/>
  <c r="AB120" i="14"/>
  <c r="AA120" i="14"/>
  <c r="Z120" i="14"/>
  <c r="Y120" i="14"/>
  <c r="X120" i="14"/>
  <c r="W120" i="14"/>
  <c r="V120" i="14"/>
  <c r="U120" i="14"/>
  <c r="T120" i="14"/>
  <c r="S120" i="14"/>
  <c r="R120" i="14"/>
  <c r="AN115" i="14"/>
  <c r="AM115" i="14"/>
  <c r="AL115" i="14"/>
  <c r="AK115" i="14"/>
  <c r="AJ115" i="14"/>
  <c r="AI115" i="14"/>
  <c r="AH115" i="14"/>
  <c r="AG115" i="14"/>
  <c r="AF115" i="14"/>
  <c r="AE115" i="14"/>
  <c r="AD115" i="14"/>
  <c r="AC115" i="14"/>
  <c r="AB115" i="14"/>
  <c r="AA115" i="14"/>
  <c r="Z115" i="14"/>
  <c r="Y115" i="14"/>
  <c r="X115" i="14"/>
  <c r="W115" i="14"/>
  <c r="V115" i="14"/>
  <c r="U115" i="14"/>
  <c r="T115" i="14"/>
  <c r="S115" i="14"/>
  <c r="R115" i="14"/>
  <c r="AO110" i="14"/>
  <c r="AN110" i="14"/>
  <c r="AM110" i="14"/>
  <c r="AL110" i="14"/>
  <c r="AK110" i="14"/>
  <c r="AJ110" i="14"/>
  <c r="AI110" i="14"/>
  <c r="AH110" i="14"/>
  <c r="AG110" i="14"/>
  <c r="AF110" i="14"/>
  <c r="AE110" i="14"/>
  <c r="AD110" i="14"/>
  <c r="AC110" i="14"/>
  <c r="AB110" i="14"/>
  <c r="AA110" i="14"/>
  <c r="Z110" i="14"/>
  <c r="Y110" i="14"/>
  <c r="X110" i="14"/>
  <c r="W110" i="14"/>
  <c r="V110" i="14"/>
  <c r="U110" i="14"/>
  <c r="T110" i="14"/>
  <c r="S110" i="14"/>
  <c r="R110" i="14"/>
  <c r="AO105" i="14"/>
  <c r="AN105" i="14"/>
  <c r="AM105" i="14"/>
  <c r="AL105" i="14"/>
  <c r="AK105" i="14"/>
  <c r="AJ105" i="14"/>
  <c r="AI105" i="14"/>
  <c r="AH105" i="14"/>
  <c r="AG105" i="14"/>
  <c r="AF105" i="14"/>
  <c r="AE105" i="14"/>
  <c r="AD105" i="14"/>
  <c r="AC105" i="14"/>
  <c r="AB105" i="14"/>
  <c r="AA105" i="14"/>
  <c r="Z105" i="14"/>
  <c r="Y105" i="14"/>
  <c r="X105" i="14"/>
  <c r="W105" i="14"/>
  <c r="V105" i="14"/>
  <c r="U105" i="14"/>
  <c r="T105" i="14"/>
  <c r="S105" i="14"/>
  <c r="R105" i="14"/>
  <c r="AO100" i="14"/>
  <c r="AN100" i="14"/>
  <c r="AM100" i="14"/>
  <c r="AL100" i="14"/>
  <c r="AK100" i="14"/>
  <c r="AJ100" i="14"/>
  <c r="AI100" i="14"/>
  <c r="AH100" i="14"/>
  <c r="AG100" i="14"/>
  <c r="AF100" i="14"/>
  <c r="AE100" i="14"/>
  <c r="AD100" i="14"/>
  <c r="AC100" i="14"/>
  <c r="AB100" i="14"/>
  <c r="AA100" i="14"/>
  <c r="Z100" i="14"/>
  <c r="Y100" i="14"/>
  <c r="X100" i="14"/>
  <c r="W100" i="14"/>
  <c r="V100" i="14"/>
  <c r="U100" i="14"/>
  <c r="T100" i="14"/>
  <c r="S100" i="14"/>
  <c r="R100" i="14"/>
  <c r="AO90" i="14"/>
  <c r="AN90" i="14"/>
  <c r="AM90" i="14"/>
  <c r="AL90" i="14"/>
  <c r="AK90" i="14"/>
  <c r="AJ90" i="14"/>
  <c r="AI90" i="14"/>
  <c r="AH90" i="14"/>
  <c r="AG90" i="14"/>
  <c r="AF90" i="14"/>
  <c r="AE90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AO95" i="14"/>
  <c r="AN95" i="14"/>
  <c r="AM95" i="14"/>
  <c r="AL95" i="14"/>
  <c r="AK95" i="14"/>
  <c r="AJ95" i="14"/>
  <c r="AI95" i="14"/>
  <c r="AH95" i="14"/>
  <c r="AG95" i="14"/>
  <c r="AF95" i="14"/>
  <c r="AE95" i="14"/>
  <c r="AD95" i="14"/>
  <c r="AC95" i="14"/>
  <c r="AB95" i="14"/>
  <c r="AA95" i="14"/>
  <c r="Z95" i="14"/>
  <c r="Y95" i="14"/>
  <c r="X95" i="14"/>
  <c r="W95" i="14"/>
  <c r="V95" i="14"/>
  <c r="U95" i="14"/>
  <c r="T95" i="14"/>
  <c r="S95" i="14"/>
  <c r="R95" i="14"/>
  <c r="AO85" i="14"/>
  <c r="AN85" i="14"/>
  <c r="AM85" i="14"/>
  <c r="AL85" i="14"/>
  <c r="AK85" i="14"/>
  <c r="AJ85" i="14"/>
  <c r="AI85" i="14"/>
  <c r="AH85" i="14"/>
  <c r="AG85" i="14"/>
  <c r="AF85" i="14"/>
  <c r="AE85" i="14"/>
  <c r="AD85" i="14"/>
  <c r="AC85" i="14"/>
  <c r="AB85" i="14"/>
  <c r="AA85" i="14"/>
  <c r="Z85" i="14"/>
  <c r="Y85" i="14"/>
  <c r="X85" i="14"/>
  <c r="W85" i="14"/>
  <c r="V85" i="14"/>
  <c r="U85" i="14"/>
  <c r="T85" i="14"/>
  <c r="S85" i="14"/>
  <c r="R85" i="14"/>
  <c r="AO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S80" i="14"/>
  <c r="R80" i="14"/>
  <c r="AO75" i="14"/>
  <c r="AN75" i="14"/>
  <c r="AM75" i="14"/>
  <c r="AL75" i="14"/>
  <c r="AK75" i="14"/>
  <c r="AJ75" i="14"/>
  <c r="AI75" i="14"/>
  <c r="AH75" i="14"/>
  <c r="AG75" i="14"/>
  <c r="AF75" i="14"/>
  <c r="AE75" i="14"/>
  <c r="AD75" i="14"/>
  <c r="AC75" i="14"/>
  <c r="AB75" i="14"/>
  <c r="AA75" i="14"/>
  <c r="Z75" i="14"/>
  <c r="Y75" i="14"/>
  <c r="X75" i="14"/>
  <c r="W75" i="14"/>
  <c r="V75" i="14"/>
  <c r="U75" i="14"/>
  <c r="T75" i="14"/>
  <c r="S75" i="14"/>
  <c r="R75" i="14"/>
  <c r="AO70" i="14"/>
  <c r="AN70" i="14"/>
  <c r="AM70" i="14"/>
  <c r="AL70" i="14"/>
  <c r="AK70" i="14"/>
  <c r="AJ70" i="14"/>
  <c r="AI70" i="14"/>
  <c r="AH70" i="14"/>
  <c r="AG70" i="14"/>
  <c r="AF70" i="14"/>
  <c r="AE70" i="14"/>
  <c r="AD70" i="14"/>
  <c r="AC70" i="14"/>
  <c r="AB70" i="14"/>
  <c r="AA70" i="14"/>
  <c r="Z70" i="14"/>
  <c r="Y70" i="14"/>
  <c r="X70" i="14"/>
  <c r="W70" i="14"/>
  <c r="V70" i="14"/>
  <c r="U70" i="14"/>
  <c r="T70" i="14"/>
  <c r="S70" i="14"/>
  <c r="R70" i="14"/>
  <c r="AO65" i="14"/>
  <c r="AN65" i="14"/>
  <c r="AM65" i="14"/>
  <c r="AL65" i="14"/>
  <c r="AK65" i="14"/>
  <c r="AJ65" i="14"/>
  <c r="AI65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AO60" i="14"/>
  <c r="AN60" i="14"/>
  <c r="AM60" i="14"/>
  <c r="AL60" i="14"/>
  <c r="AK60" i="14"/>
  <c r="AJ60" i="14"/>
  <c r="AI60" i="14"/>
  <c r="AH60" i="14"/>
  <c r="AG60" i="14"/>
  <c r="AF60" i="14"/>
  <c r="AE60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AN55" i="14"/>
  <c r="AM55" i="14"/>
  <c r="AL55" i="14"/>
  <c r="AK55" i="14"/>
  <c r="AJ55" i="14"/>
  <c r="AI55" i="14"/>
  <c r="AH55" i="14"/>
  <c r="AG55" i="14"/>
  <c r="AF55" i="14"/>
  <c r="AE55" i="14"/>
  <c r="AD55" i="14"/>
  <c r="AC55" i="14"/>
  <c r="AB55" i="14"/>
  <c r="AA55" i="14"/>
  <c r="Z55" i="14"/>
  <c r="Y55" i="14"/>
  <c r="X55" i="14"/>
  <c r="W55" i="14"/>
  <c r="V55" i="14"/>
  <c r="U55" i="14"/>
  <c r="T55" i="14"/>
  <c r="S55" i="14"/>
  <c r="R55" i="14"/>
  <c r="AO50" i="14"/>
  <c r="AN50" i="14"/>
  <c r="AM50" i="14"/>
  <c r="AL50" i="14"/>
  <c r="AK50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AO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AT23" i="14"/>
  <c r="AS23" i="14"/>
  <c r="AT24" i="14"/>
  <c r="AS24" i="14"/>
  <c r="AT25" i="14"/>
  <c r="AS25" i="14"/>
  <c r="AS26" i="14"/>
  <c r="AU23" i="14"/>
  <c r="AU24" i="14"/>
  <c r="AU25" i="14"/>
  <c r="AT26" i="14"/>
  <c r="AV23" i="14"/>
  <c r="AV24" i="14"/>
  <c r="AV25" i="14"/>
  <c r="AU26" i="14"/>
  <c r="AW23" i="14"/>
  <c r="AW24" i="14"/>
  <c r="AW25" i="14"/>
  <c r="AV26" i="14"/>
  <c r="AX23" i="14"/>
  <c r="AX24" i="14"/>
  <c r="AX25" i="14"/>
  <c r="AW26" i="14"/>
  <c r="AY23" i="14"/>
  <c r="AY24" i="14"/>
  <c r="AY25" i="14"/>
  <c r="AX26" i="14"/>
  <c r="AZ23" i="14"/>
  <c r="AZ24" i="14"/>
  <c r="AZ25" i="14"/>
  <c r="AY26" i="14"/>
  <c r="BA23" i="14"/>
  <c r="BA24" i="14"/>
  <c r="BA25" i="14"/>
  <c r="AZ26" i="14"/>
  <c r="BB23" i="14"/>
  <c r="BB24" i="14"/>
  <c r="BB25" i="14"/>
  <c r="BA26" i="14"/>
  <c r="BC23" i="14"/>
  <c r="BC24" i="14"/>
  <c r="BC25" i="14"/>
  <c r="BB26" i="14"/>
  <c r="BD23" i="14"/>
  <c r="BD24" i="14"/>
  <c r="BD25" i="14"/>
  <c r="BC26" i="14"/>
  <c r="BE23" i="14"/>
  <c r="BE24" i="14"/>
  <c r="BE25" i="14"/>
  <c r="BD26" i="14"/>
  <c r="BF23" i="14"/>
  <c r="BF24" i="14"/>
  <c r="BF25" i="14"/>
  <c r="BE26" i="14"/>
  <c r="BG23" i="14"/>
  <c r="BG24" i="14"/>
  <c r="BG25" i="14"/>
  <c r="BF26" i="14"/>
  <c r="BH23" i="14"/>
  <c r="BH24" i="14"/>
  <c r="BH25" i="14"/>
  <c r="BG26" i="14"/>
  <c r="BI23" i="14"/>
  <c r="BI24" i="14"/>
  <c r="BI25" i="14"/>
  <c r="BH26" i="14"/>
  <c r="BJ23" i="14"/>
  <c r="BJ24" i="14"/>
  <c r="BJ25" i="14"/>
  <c r="BI26" i="14"/>
  <c r="BK23" i="14"/>
  <c r="BK24" i="14"/>
  <c r="BK25" i="14"/>
  <c r="BJ26" i="14"/>
  <c r="BL23" i="14"/>
  <c r="BL24" i="14"/>
  <c r="BL25" i="14"/>
  <c r="BK26" i="14"/>
  <c r="BM23" i="14"/>
  <c r="BM24" i="14"/>
  <c r="BM25" i="14"/>
  <c r="BL26" i="14"/>
  <c r="BN23" i="14"/>
  <c r="BN24" i="14"/>
  <c r="BN25" i="14"/>
  <c r="BM26" i="14"/>
  <c r="BO23" i="14"/>
  <c r="BO24" i="14"/>
  <c r="BO25" i="14"/>
  <c r="BN26" i="14"/>
  <c r="BP23" i="14"/>
  <c r="BP24" i="14"/>
  <c r="BP25" i="14"/>
  <c r="BO26" i="14"/>
  <c r="BQ23" i="14"/>
  <c r="BQ24" i="14"/>
  <c r="BQ25" i="14"/>
  <c r="BP26" i="14"/>
  <c r="BQ26" i="14"/>
  <c r="AW27" i="14"/>
  <c r="AT18" i="14"/>
  <c r="AS18" i="14"/>
  <c r="AT19" i="14"/>
  <c r="AS19" i="14"/>
  <c r="AT20" i="14"/>
  <c r="AS20" i="14"/>
  <c r="AS21" i="14"/>
  <c r="AU18" i="14"/>
  <c r="AU19" i="14"/>
  <c r="AU20" i="14"/>
  <c r="AT21" i="14"/>
  <c r="AV18" i="14"/>
  <c r="AV19" i="14"/>
  <c r="AV20" i="14"/>
  <c r="AU21" i="14"/>
  <c r="AW18" i="14"/>
  <c r="AW19" i="14"/>
  <c r="AW20" i="14"/>
  <c r="AV21" i="14"/>
  <c r="AX18" i="14"/>
  <c r="AX19" i="14"/>
  <c r="AX20" i="14"/>
  <c r="AW21" i="14"/>
  <c r="AY18" i="14"/>
  <c r="AY19" i="14"/>
  <c r="AY20" i="14"/>
  <c r="AX21" i="14"/>
  <c r="AZ18" i="14"/>
  <c r="AZ19" i="14"/>
  <c r="AZ20" i="14"/>
  <c r="AY21" i="14"/>
  <c r="BA18" i="14"/>
  <c r="BA19" i="14"/>
  <c r="BA20" i="14"/>
  <c r="AZ21" i="14"/>
  <c r="BB18" i="14"/>
  <c r="BB19" i="14"/>
  <c r="BB20" i="14"/>
  <c r="BA21" i="14"/>
  <c r="BC18" i="14"/>
  <c r="BC19" i="14"/>
  <c r="BC20" i="14"/>
  <c r="BB21" i="14"/>
  <c r="BD18" i="14"/>
  <c r="BD19" i="14"/>
  <c r="BD20" i="14"/>
  <c r="BC21" i="14"/>
  <c r="BE18" i="14"/>
  <c r="BE19" i="14"/>
  <c r="BE20" i="14"/>
  <c r="BD21" i="14"/>
  <c r="BF18" i="14"/>
  <c r="BF19" i="14"/>
  <c r="BF20" i="14"/>
  <c r="BE21" i="14"/>
  <c r="BG18" i="14"/>
  <c r="BG19" i="14"/>
  <c r="BG20" i="14"/>
  <c r="BF21" i="14"/>
  <c r="BH18" i="14"/>
  <c r="BH19" i="14"/>
  <c r="BH20" i="14"/>
  <c r="BG21" i="14"/>
  <c r="BI18" i="14"/>
  <c r="BI19" i="14"/>
  <c r="BI20" i="14"/>
  <c r="BH21" i="14"/>
  <c r="BJ18" i="14"/>
  <c r="BJ19" i="14"/>
  <c r="BJ20" i="14"/>
  <c r="BI21" i="14"/>
  <c r="BK18" i="14"/>
  <c r="BK19" i="14"/>
  <c r="BK20" i="14"/>
  <c r="BJ21" i="14"/>
  <c r="BL18" i="14"/>
  <c r="BL19" i="14"/>
  <c r="BL20" i="14"/>
  <c r="BK21" i="14"/>
  <c r="BM18" i="14"/>
  <c r="BM19" i="14"/>
  <c r="BM20" i="14"/>
  <c r="BL21" i="14"/>
  <c r="BN18" i="14"/>
  <c r="BN19" i="14"/>
  <c r="BN20" i="14"/>
  <c r="BM21" i="14"/>
  <c r="BO18" i="14"/>
  <c r="BO19" i="14"/>
  <c r="BO20" i="14"/>
  <c r="BN21" i="14"/>
  <c r="BP18" i="14"/>
  <c r="BP19" i="14"/>
  <c r="BP20" i="14"/>
  <c r="BO21" i="14"/>
  <c r="BQ18" i="14"/>
  <c r="BQ19" i="14"/>
  <c r="AP20" i="14"/>
  <c r="BQ20" i="14"/>
  <c r="BP21" i="14"/>
  <c r="BQ21" i="14"/>
  <c r="BR21" i="14"/>
  <c r="AW22" i="14"/>
  <c r="BR18" i="14"/>
  <c r="BR19" i="14"/>
  <c r="BR20" i="14"/>
  <c r="AT38" i="14"/>
  <c r="AS38" i="14"/>
  <c r="AT39" i="14"/>
  <c r="AS39" i="14"/>
  <c r="AT40" i="14"/>
  <c r="AS40" i="14"/>
  <c r="AS41" i="14"/>
  <c r="AU38" i="14"/>
  <c r="AU39" i="14"/>
  <c r="AU40" i="14"/>
  <c r="AT41" i="14"/>
  <c r="AV38" i="14"/>
  <c r="AV39" i="14"/>
  <c r="AV40" i="14"/>
  <c r="AU41" i="14"/>
  <c r="AW38" i="14"/>
  <c r="AW39" i="14"/>
  <c r="AW40" i="14"/>
  <c r="AV41" i="14"/>
  <c r="AX38" i="14"/>
  <c r="AX39" i="14"/>
  <c r="AX40" i="14"/>
  <c r="AW41" i="14"/>
  <c r="AY38" i="14"/>
  <c r="AY39" i="14"/>
  <c r="AY40" i="14"/>
  <c r="AX41" i="14"/>
  <c r="AZ38" i="14"/>
  <c r="AZ39" i="14"/>
  <c r="AZ40" i="14"/>
  <c r="AY41" i="14"/>
  <c r="BA38" i="14"/>
  <c r="BA39" i="14"/>
  <c r="BA40" i="14"/>
  <c r="AZ41" i="14"/>
  <c r="BB38" i="14"/>
  <c r="BB39" i="14"/>
  <c r="BB40" i="14"/>
  <c r="BA41" i="14"/>
  <c r="BC38" i="14"/>
  <c r="BC39" i="14"/>
  <c r="BC40" i="14"/>
  <c r="BB41" i="14"/>
  <c r="BD38" i="14"/>
  <c r="BD39" i="14"/>
  <c r="BD40" i="14"/>
  <c r="BC41" i="14"/>
  <c r="BE38" i="14"/>
  <c r="BE39" i="14"/>
  <c r="BE40" i="14"/>
  <c r="BD41" i="14"/>
  <c r="BF38" i="14"/>
  <c r="BF39" i="14"/>
  <c r="BF40" i="14"/>
  <c r="BE41" i="14"/>
  <c r="BG38" i="14"/>
  <c r="BG39" i="14"/>
  <c r="BG40" i="14"/>
  <c r="BF41" i="14"/>
  <c r="BH38" i="14"/>
  <c r="BH39" i="14"/>
  <c r="BH40" i="14"/>
  <c r="BG41" i="14"/>
  <c r="BI38" i="14"/>
  <c r="BI39" i="14"/>
  <c r="BI40" i="14"/>
  <c r="BH41" i="14"/>
  <c r="BJ38" i="14"/>
  <c r="BJ39" i="14"/>
  <c r="BJ40" i="14"/>
  <c r="BI41" i="14"/>
  <c r="BK38" i="14"/>
  <c r="BK39" i="14"/>
  <c r="BK40" i="14"/>
  <c r="BJ41" i="14"/>
  <c r="BL38" i="14"/>
  <c r="BL39" i="14"/>
  <c r="BL40" i="14"/>
  <c r="BK41" i="14"/>
  <c r="BM38" i="14"/>
  <c r="BM39" i="14"/>
  <c r="BM40" i="14"/>
  <c r="BL41" i="14"/>
  <c r="BN38" i="14"/>
  <c r="BN39" i="14"/>
  <c r="BN40" i="14"/>
  <c r="BM41" i="14"/>
  <c r="BO38" i="14"/>
  <c r="BO39" i="14"/>
  <c r="BO40" i="14"/>
  <c r="BN41" i="14"/>
  <c r="BP38" i="14"/>
  <c r="BP39" i="14"/>
  <c r="BP40" i="14"/>
  <c r="BO41" i="14"/>
  <c r="BQ38" i="14"/>
  <c r="BQ39" i="14"/>
  <c r="BQ40" i="14"/>
  <c r="BP41" i="14"/>
  <c r="BQ41" i="14"/>
  <c r="AW42" i="14"/>
  <c r="AT33" i="14"/>
  <c r="AS33" i="14"/>
  <c r="AT34" i="14"/>
  <c r="AS34" i="14"/>
  <c r="AT35" i="14"/>
  <c r="AS35" i="14"/>
  <c r="AS36" i="14"/>
  <c r="AU33" i="14"/>
  <c r="AU34" i="14"/>
  <c r="AU35" i="14"/>
  <c r="AT36" i="14"/>
  <c r="AV33" i="14"/>
  <c r="AV34" i="14"/>
  <c r="AV35" i="14"/>
  <c r="AU36" i="14"/>
  <c r="AW33" i="14"/>
  <c r="AW34" i="14"/>
  <c r="AW35" i="14"/>
  <c r="AV36" i="14"/>
  <c r="AX33" i="14"/>
  <c r="AX34" i="14"/>
  <c r="AX35" i="14"/>
  <c r="AW36" i="14"/>
  <c r="AY33" i="14"/>
  <c r="AY34" i="14"/>
  <c r="AY35" i="14"/>
  <c r="AX36" i="14"/>
  <c r="AZ33" i="14"/>
  <c r="AZ34" i="14"/>
  <c r="AZ35" i="14"/>
  <c r="AY36" i="14"/>
  <c r="BA33" i="14"/>
  <c r="BA34" i="14"/>
  <c r="BA35" i="14"/>
  <c r="AZ36" i="14"/>
  <c r="BB33" i="14"/>
  <c r="BB34" i="14"/>
  <c r="BB35" i="14"/>
  <c r="BA36" i="14"/>
  <c r="BC33" i="14"/>
  <c r="BC34" i="14"/>
  <c r="BC35" i="14"/>
  <c r="BB36" i="14"/>
  <c r="BD33" i="14"/>
  <c r="BD34" i="14"/>
  <c r="BD35" i="14"/>
  <c r="BC36" i="14"/>
  <c r="BE33" i="14"/>
  <c r="BE34" i="14"/>
  <c r="BE35" i="14"/>
  <c r="BD36" i="14"/>
  <c r="BF33" i="14"/>
  <c r="BF34" i="14"/>
  <c r="BF35" i="14"/>
  <c r="BE36" i="14"/>
  <c r="BG33" i="14"/>
  <c r="BG34" i="14"/>
  <c r="BG35" i="14"/>
  <c r="BF36" i="14"/>
  <c r="BH33" i="14"/>
  <c r="BH34" i="14"/>
  <c r="BH35" i="14"/>
  <c r="BG36" i="14"/>
  <c r="BI33" i="14"/>
  <c r="BI34" i="14"/>
  <c r="BI35" i="14"/>
  <c r="BH36" i="14"/>
  <c r="BJ33" i="14"/>
  <c r="BJ34" i="14"/>
  <c r="BJ35" i="14"/>
  <c r="BI36" i="14"/>
  <c r="BK33" i="14"/>
  <c r="BK34" i="14"/>
  <c r="BK35" i="14"/>
  <c r="BJ36" i="14"/>
  <c r="BL33" i="14"/>
  <c r="BL34" i="14"/>
  <c r="BL35" i="14"/>
  <c r="BK36" i="14"/>
  <c r="BM33" i="14"/>
  <c r="BM34" i="14"/>
  <c r="BM35" i="14"/>
  <c r="BL36" i="14"/>
  <c r="BN33" i="14"/>
  <c r="BN34" i="14"/>
  <c r="BN35" i="14"/>
  <c r="BM36" i="14"/>
  <c r="BO33" i="14"/>
  <c r="BO34" i="14"/>
  <c r="BO35" i="14"/>
  <c r="BN36" i="14"/>
  <c r="BP33" i="14"/>
  <c r="BP34" i="14"/>
  <c r="BP35" i="14"/>
  <c r="BO36" i="14"/>
  <c r="BP36" i="14"/>
  <c r="AW37" i="14"/>
  <c r="AT28" i="14"/>
  <c r="AS28" i="14"/>
  <c r="AT29" i="14"/>
  <c r="AS29" i="14"/>
  <c r="AT30" i="14"/>
  <c r="AS30" i="14"/>
  <c r="AS31" i="14"/>
  <c r="AU28" i="14"/>
  <c r="AU29" i="14"/>
  <c r="AU30" i="14"/>
  <c r="AT31" i="14"/>
  <c r="AV28" i="14"/>
  <c r="AV29" i="14"/>
  <c r="AV30" i="14"/>
  <c r="AU31" i="14"/>
  <c r="AW28" i="14"/>
  <c r="AW29" i="14"/>
  <c r="AW30" i="14"/>
  <c r="AV31" i="14"/>
  <c r="AX28" i="14"/>
  <c r="AX29" i="14"/>
  <c r="AX30" i="14"/>
  <c r="AW31" i="14"/>
  <c r="AY28" i="14"/>
  <c r="AY29" i="14"/>
  <c r="AY30" i="14"/>
  <c r="AX31" i="14"/>
  <c r="AZ28" i="14"/>
  <c r="AZ29" i="14"/>
  <c r="AZ30" i="14"/>
  <c r="AY31" i="14"/>
  <c r="BA28" i="14"/>
  <c r="BA29" i="14"/>
  <c r="BA30" i="14"/>
  <c r="AZ31" i="14"/>
  <c r="BB28" i="14"/>
  <c r="BB29" i="14"/>
  <c r="BB30" i="14"/>
  <c r="BA31" i="14"/>
  <c r="BC28" i="14"/>
  <c r="BC29" i="14"/>
  <c r="BC30" i="14"/>
  <c r="BB31" i="14"/>
  <c r="BD28" i="14"/>
  <c r="BD29" i="14"/>
  <c r="BD30" i="14"/>
  <c r="BC31" i="14"/>
  <c r="BE28" i="14"/>
  <c r="BE29" i="14"/>
  <c r="BE30" i="14"/>
  <c r="BD31" i="14"/>
  <c r="BF28" i="14"/>
  <c r="BF29" i="14"/>
  <c r="BF30" i="14"/>
  <c r="BE31" i="14"/>
  <c r="BG28" i="14"/>
  <c r="BG29" i="14"/>
  <c r="BG30" i="14"/>
  <c r="BF31" i="14"/>
  <c r="BH28" i="14"/>
  <c r="BH29" i="14"/>
  <c r="BH30" i="14"/>
  <c r="BG31" i="14"/>
  <c r="BI28" i="14"/>
  <c r="BI29" i="14"/>
  <c r="BI30" i="14"/>
  <c r="BH31" i="14"/>
  <c r="BJ28" i="14"/>
  <c r="BJ29" i="14"/>
  <c r="BJ30" i="14"/>
  <c r="BI31" i="14"/>
  <c r="BK28" i="14"/>
  <c r="BK29" i="14"/>
  <c r="BK30" i="14"/>
  <c r="BJ31" i="14"/>
  <c r="BL28" i="14"/>
  <c r="BL29" i="14"/>
  <c r="BL30" i="14"/>
  <c r="BK31" i="14"/>
  <c r="BM28" i="14"/>
  <c r="BM29" i="14"/>
  <c r="BM30" i="14"/>
  <c r="BL31" i="14"/>
  <c r="BN28" i="14"/>
  <c r="BN29" i="14"/>
  <c r="BN30" i="14"/>
  <c r="BM31" i="14"/>
  <c r="BO28" i="14"/>
  <c r="BO29" i="14"/>
  <c r="BO30" i="14"/>
  <c r="BN31" i="14"/>
  <c r="BP28" i="14"/>
  <c r="BP29" i="14"/>
  <c r="BP30" i="14"/>
  <c r="BO31" i="14"/>
  <c r="BQ28" i="14"/>
  <c r="BQ29" i="14"/>
  <c r="BQ30" i="14"/>
  <c r="BP31" i="14"/>
  <c r="BQ31" i="14"/>
  <c r="AW32" i="14"/>
  <c r="AO40" i="14"/>
  <c r="AN40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AT13" i="14"/>
  <c r="AS13" i="14"/>
  <c r="AT14" i="14"/>
  <c r="AS14" i="14"/>
  <c r="AT15" i="14"/>
  <c r="AS15" i="14"/>
  <c r="AS16" i="14"/>
  <c r="AU13" i="14"/>
  <c r="AU14" i="14"/>
  <c r="AU15" i="14"/>
  <c r="AT16" i="14"/>
  <c r="AV13" i="14"/>
  <c r="AV14" i="14"/>
  <c r="AV15" i="14"/>
  <c r="AU16" i="14"/>
  <c r="AW13" i="14"/>
  <c r="AW14" i="14"/>
  <c r="AW15" i="14"/>
  <c r="AV16" i="14"/>
  <c r="AX13" i="14"/>
  <c r="AX14" i="14"/>
  <c r="AX15" i="14"/>
  <c r="AW16" i="14"/>
  <c r="AY13" i="14"/>
  <c r="AY14" i="14"/>
  <c r="AY15" i="14"/>
  <c r="AX16" i="14"/>
  <c r="AZ13" i="14"/>
  <c r="AZ14" i="14"/>
  <c r="AZ15" i="14"/>
  <c r="AY16" i="14"/>
  <c r="BA13" i="14"/>
  <c r="BA14" i="14"/>
  <c r="BA15" i="14"/>
  <c r="AZ16" i="14"/>
  <c r="BB13" i="14"/>
  <c r="BB14" i="14"/>
  <c r="BB15" i="14"/>
  <c r="BA16" i="14"/>
  <c r="BC13" i="14"/>
  <c r="BC14" i="14"/>
  <c r="BC15" i="14"/>
  <c r="BB16" i="14"/>
  <c r="BD13" i="14"/>
  <c r="BD14" i="14"/>
  <c r="BD15" i="14"/>
  <c r="BC16" i="14"/>
  <c r="BE13" i="14"/>
  <c r="BE14" i="14"/>
  <c r="BE15" i="14"/>
  <c r="BD16" i="14"/>
  <c r="BF13" i="14"/>
  <c r="BF14" i="14"/>
  <c r="BF15" i="14"/>
  <c r="BE16" i="14"/>
  <c r="BG13" i="14"/>
  <c r="BG14" i="14"/>
  <c r="BG15" i="14"/>
  <c r="BF16" i="14"/>
  <c r="BH13" i="14"/>
  <c r="BH14" i="14"/>
  <c r="BH15" i="14"/>
  <c r="BG16" i="14"/>
  <c r="BI13" i="14"/>
  <c r="BI14" i="14"/>
  <c r="BI15" i="14"/>
  <c r="BH16" i="14"/>
  <c r="BJ13" i="14"/>
  <c r="BJ14" i="14"/>
  <c r="BJ15" i="14"/>
  <c r="BI16" i="14"/>
  <c r="BK13" i="14"/>
  <c r="BK14" i="14"/>
  <c r="BK15" i="14"/>
  <c r="BJ16" i="14"/>
  <c r="BL13" i="14"/>
  <c r="BL14" i="14"/>
  <c r="BL15" i="14"/>
  <c r="BK16" i="14"/>
  <c r="BM13" i="14"/>
  <c r="BM14" i="14"/>
  <c r="BM15" i="14"/>
  <c r="BL16" i="14"/>
  <c r="BN13" i="14"/>
  <c r="BN14" i="14"/>
  <c r="BN15" i="14"/>
  <c r="BM16" i="14"/>
  <c r="BO13" i="14"/>
  <c r="BO14" i="14"/>
  <c r="BO15" i="14"/>
  <c r="BN16" i="14"/>
  <c r="BP13" i="14"/>
  <c r="BP14" i="14"/>
  <c r="BP15" i="14"/>
  <c r="BO16" i="14"/>
  <c r="BQ13" i="14"/>
  <c r="BQ14" i="14"/>
  <c r="BQ15" i="14"/>
  <c r="BP16" i="14"/>
  <c r="BQ16" i="14"/>
  <c r="AW17" i="14"/>
  <c r="AT8" i="14"/>
  <c r="AS8" i="14"/>
  <c r="AT9" i="14"/>
  <c r="AS9" i="14"/>
  <c r="AT10" i="14"/>
  <c r="AS10" i="14"/>
  <c r="AS11" i="14"/>
  <c r="AU8" i="14"/>
  <c r="AU9" i="14"/>
  <c r="AU10" i="14"/>
  <c r="AT11" i="14"/>
  <c r="AV8" i="14"/>
  <c r="AV9" i="14"/>
  <c r="AV10" i="14"/>
  <c r="AU11" i="14"/>
  <c r="AW8" i="14"/>
  <c r="AW9" i="14"/>
  <c r="AW10" i="14"/>
  <c r="AV11" i="14"/>
  <c r="AX8" i="14"/>
  <c r="AX9" i="14"/>
  <c r="AX10" i="14"/>
  <c r="AW11" i="14"/>
  <c r="AY8" i="14"/>
  <c r="AY9" i="14"/>
  <c r="AY10" i="14"/>
  <c r="AX11" i="14"/>
  <c r="AZ8" i="14"/>
  <c r="AZ9" i="14"/>
  <c r="AZ10" i="14"/>
  <c r="AY11" i="14"/>
  <c r="BA8" i="14"/>
  <c r="BA9" i="14"/>
  <c r="BA10" i="14"/>
  <c r="AZ11" i="14"/>
  <c r="BB8" i="14"/>
  <c r="BB9" i="14"/>
  <c r="BB10" i="14"/>
  <c r="BA11" i="14"/>
  <c r="BC8" i="14"/>
  <c r="BC9" i="14"/>
  <c r="BC10" i="14"/>
  <c r="BB11" i="14"/>
  <c r="BD8" i="14"/>
  <c r="BD9" i="14"/>
  <c r="BD10" i="14"/>
  <c r="BC11" i="14"/>
  <c r="BE8" i="14"/>
  <c r="BE9" i="14"/>
  <c r="BE10" i="14"/>
  <c r="BD11" i="14"/>
  <c r="BF8" i="14"/>
  <c r="BF9" i="14"/>
  <c r="BF10" i="14"/>
  <c r="BE11" i="14"/>
  <c r="BG8" i="14"/>
  <c r="BG9" i="14"/>
  <c r="BG10" i="14"/>
  <c r="BF11" i="14"/>
  <c r="BH8" i="14"/>
  <c r="BH9" i="14"/>
  <c r="BH10" i="14"/>
  <c r="BG11" i="14"/>
  <c r="BI8" i="14"/>
  <c r="BI9" i="14"/>
  <c r="BI10" i="14"/>
  <c r="BH11" i="14"/>
  <c r="BJ8" i="14"/>
  <c r="BJ9" i="14"/>
  <c r="BJ10" i="14"/>
  <c r="BI11" i="14"/>
  <c r="BK8" i="14"/>
  <c r="BK9" i="14"/>
  <c r="BK10" i="14"/>
  <c r="BJ11" i="14"/>
  <c r="BL8" i="14"/>
  <c r="BL9" i="14"/>
  <c r="BL10" i="14"/>
  <c r="BK11" i="14"/>
  <c r="BM8" i="14"/>
  <c r="BM9" i="14"/>
  <c r="BM10" i="14"/>
  <c r="BL11" i="14"/>
  <c r="BN8" i="14"/>
  <c r="BN9" i="14"/>
  <c r="BN10" i="14"/>
  <c r="BM11" i="14"/>
  <c r="BO8" i="14"/>
  <c r="BO9" i="14"/>
  <c r="BO10" i="14"/>
  <c r="BN11" i="14"/>
  <c r="BP8" i="14"/>
  <c r="BP9" i="14"/>
  <c r="BP10" i="14"/>
  <c r="BO11" i="14"/>
  <c r="BQ8" i="14"/>
  <c r="BQ9" i="14"/>
  <c r="BQ10" i="14"/>
  <c r="BP11" i="14"/>
  <c r="BQ11" i="14"/>
  <c r="AW12" i="14"/>
  <c r="BQ6" i="14"/>
  <c r="BQ4" i="14"/>
  <c r="BQ5" i="14"/>
  <c r="BP3" i="14"/>
  <c r="BQ3" i="14"/>
  <c r="AS3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AT3" i="14"/>
  <c r="AT4" i="14"/>
  <c r="AS4" i="14"/>
  <c r="AT5" i="14"/>
  <c r="AS5" i="14"/>
  <c r="AS6" i="14"/>
  <c r="BO3" i="14"/>
  <c r="BP4" i="14"/>
  <c r="BO4" i="14"/>
  <c r="BP5" i="14"/>
  <c r="BO5" i="14"/>
  <c r="BO6" i="14"/>
  <c r="BP6" i="14"/>
  <c r="AU3" i="14"/>
  <c r="AU4" i="14"/>
  <c r="AU5" i="14"/>
  <c r="AT6" i="14"/>
  <c r="AV3" i="14"/>
  <c r="AV4" i="14"/>
  <c r="AV5" i="14"/>
  <c r="AU6" i="14"/>
  <c r="AW3" i="14"/>
  <c r="AW4" i="14"/>
  <c r="AW5" i="14"/>
  <c r="AV6" i="14"/>
  <c r="AX3" i="14"/>
  <c r="AX4" i="14"/>
  <c r="AX5" i="14"/>
  <c r="AW6" i="14"/>
  <c r="AY3" i="14"/>
  <c r="AY4" i="14"/>
  <c r="AY5" i="14"/>
  <c r="AX6" i="14"/>
  <c r="AZ3" i="14"/>
  <c r="AZ4" i="14"/>
  <c r="AZ5" i="14"/>
  <c r="AY6" i="14"/>
  <c r="BA3" i="14"/>
  <c r="BA4" i="14"/>
  <c r="BA5" i="14"/>
  <c r="AZ6" i="14"/>
  <c r="BB3" i="14"/>
  <c r="BB4" i="14"/>
  <c r="BB5" i="14"/>
  <c r="BA6" i="14"/>
  <c r="BC3" i="14"/>
  <c r="BC4" i="14"/>
  <c r="BC5" i="14"/>
  <c r="BB6" i="14"/>
  <c r="BD3" i="14"/>
  <c r="BD4" i="14"/>
  <c r="BD5" i="14"/>
  <c r="BC6" i="14"/>
  <c r="BE3" i="14"/>
  <c r="BE4" i="14"/>
  <c r="BE5" i="14"/>
  <c r="BD6" i="14"/>
  <c r="BF3" i="14"/>
  <c r="BF4" i="14"/>
  <c r="BF5" i="14"/>
  <c r="BE6" i="14"/>
  <c r="BG3" i="14"/>
  <c r="BG4" i="14"/>
  <c r="BG5" i="14"/>
  <c r="BF6" i="14"/>
  <c r="BH3" i="14"/>
  <c r="BH4" i="14"/>
  <c r="BH5" i="14"/>
  <c r="BG6" i="14"/>
  <c r="BI3" i="14"/>
  <c r="BI4" i="14"/>
  <c r="BI5" i="14"/>
  <c r="BH6" i="14"/>
  <c r="BJ3" i="14"/>
  <c r="BJ4" i="14"/>
  <c r="BJ5" i="14"/>
  <c r="BI6" i="14"/>
  <c r="BK3" i="14"/>
  <c r="BK4" i="14"/>
  <c r="BK5" i="14"/>
  <c r="BJ6" i="14"/>
  <c r="BL3" i="14"/>
  <c r="BL4" i="14"/>
  <c r="BL5" i="14"/>
  <c r="BK6" i="14"/>
  <c r="BM3" i="14"/>
  <c r="BM4" i="14"/>
  <c r="BM5" i="14"/>
  <c r="BL6" i="14"/>
  <c r="BN3" i="14"/>
  <c r="BN4" i="14"/>
  <c r="BN5" i="14"/>
  <c r="BM6" i="14"/>
  <c r="BN6" i="14"/>
  <c r="AW7" i="14"/>
  <c r="R5" i="14"/>
  <c r="R7" i="14"/>
  <c r="S5" i="14"/>
  <c r="S7" i="14"/>
  <c r="T5" i="14"/>
  <c r="T7" i="14"/>
  <c r="U5" i="14"/>
  <c r="U7" i="14"/>
  <c r="V5" i="14"/>
  <c r="V7" i="14"/>
  <c r="W5" i="14"/>
  <c r="W7" i="14"/>
  <c r="X5" i="14"/>
  <c r="X7" i="14"/>
  <c r="Y5" i="14"/>
  <c r="Y7" i="14"/>
  <c r="Z5" i="14"/>
  <c r="Z7" i="14"/>
  <c r="AA5" i="14"/>
  <c r="AA7" i="14"/>
  <c r="AB5" i="14"/>
  <c r="AB7" i="14"/>
  <c r="AC5" i="14"/>
  <c r="AC7" i="14"/>
  <c r="AD5" i="14"/>
  <c r="AD7" i="14"/>
  <c r="AE5" i="14"/>
  <c r="AE7" i="14"/>
  <c r="AF5" i="14"/>
  <c r="AF7" i="14"/>
  <c r="AG5" i="14"/>
  <c r="AG7" i="14"/>
  <c r="AH5" i="14"/>
  <c r="AH7" i="14"/>
  <c r="AI5" i="14"/>
  <c r="AI7" i="14"/>
  <c r="AJ5" i="14"/>
  <c r="AJ7" i="14"/>
  <c r="AK5" i="14"/>
  <c r="AK7" i="14"/>
  <c r="AL5" i="14"/>
  <c r="AL7" i="14"/>
  <c r="AM5" i="14"/>
  <c r="AM7" i="14"/>
  <c r="AN5" i="14"/>
  <c r="AN7" i="14"/>
  <c r="AO5" i="14"/>
  <c r="AO7" i="14"/>
  <c r="E15" i="14"/>
  <c r="E4" i="14"/>
  <c r="E5" i="14"/>
  <c r="E6" i="14"/>
  <c r="E7" i="14"/>
  <c r="E8" i="14"/>
  <c r="E9" i="14"/>
  <c r="E10" i="14"/>
  <c r="E11" i="14"/>
  <c r="E12" i="14"/>
  <c r="E13" i="14"/>
  <c r="E14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3" i="14"/>
  <c r="K172" i="14"/>
  <c r="K171" i="14"/>
  <c r="K170" i="14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41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T61" i="13"/>
  <c r="S64" i="13"/>
  <c r="U61" i="13"/>
  <c r="T64" i="13"/>
  <c r="V61" i="13"/>
  <c r="U64" i="13"/>
  <c r="W61" i="13"/>
  <c r="V64" i="13"/>
  <c r="X61" i="13"/>
  <c r="W64" i="13"/>
  <c r="Y61" i="13"/>
  <c r="X64" i="13"/>
  <c r="Z61" i="13"/>
  <c r="Y64" i="13"/>
  <c r="AA61" i="13"/>
  <c r="Z64" i="13"/>
  <c r="AB61" i="13"/>
  <c r="AA64" i="13"/>
  <c r="AC61" i="13"/>
  <c r="AB64" i="13"/>
  <c r="AD61" i="13"/>
  <c r="AC64" i="13"/>
  <c r="AE61" i="13"/>
  <c r="AD64" i="13"/>
  <c r="AF61" i="13"/>
  <c r="AE64" i="13"/>
  <c r="AG61" i="13"/>
  <c r="AF64" i="13"/>
  <c r="AH61" i="13"/>
  <c r="AG64" i="13"/>
  <c r="AI61" i="13"/>
  <c r="AH64" i="13"/>
  <c r="AJ61" i="13"/>
  <c r="AI64" i="13"/>
  <c r="AK61" i="13"/>
  <c r="AJ64" i="13"/>
  <c r="AL61" i="13"/>
  <c r="AK64" i="13"/>
  <c r="AM61" i="13"/>
  <c r="AL64" i="13"/>
  <c r="AN61" i="13"/>
  <c r="AM64" i="13"/>
  <c r="AO61" i="13"/>
  <c r="AN64" i="13"/>
  <c r="AP61" i="13"/>
  <c r="AO64" i="13"/>
  <c r="AP64" i="13"/>
  <c r="R64" i="13"/>
  <c r="V65" i="13"/>
  <c r="N4" i="13"/>
  <c r="N5" i="13"/>
  <c r="N6" i="13"/>
  <c r="N7" i="13"/>
  <c r="N8" i="13"/>
  <c r="N9" i="13"/>
  <c r="N10" i="13"/>
  <c r="N11" i="13"/>
  <c r="N12" i="13"/>
  <c r="N15" i="13"/>
  <c r="N16" i="13"/>
  <c r="N17" i="13"/>
  <c r="N18" i="13"/>
  <c r="N19" i="13"/>
  <c r="N20" i="13"/>
  <c r="N21" i="13"/>
  <c r="N22" i="13"/>
  <c r="N23" i="13"/>
  <c r="N24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30" i="13"/>
  <c r="N131" i="13"/>
  <c r="N132" i="13"/>
  <c r="N133" i="13"/>
  <c r="N134" i="13"/>
  <c r="N136" i="13"/>
  <c r="N137" i="13"/>
  <c r="N138" i="13"/>
  <c r="N139" i="13"/>
  <c r="N140" i="13"/>
  <c r="N141" i="13"/>
  <c r="N142" i="13"/>
  <c r="N143" i="13"/>
  <c r="N144" i="13"/>
  <c r="N145" i="13"/>
  <c r="N147" i="13"/>
  <c r="N148" i="13"/>
  <c r="N149" i="13"/>
  <c r="N150" i="13"/>
  <c r="N151" i="13"/>
  <c r="N152" i="13"/>
  <c r="N153" i="13"/>
  <c r="N154" i="13"/>
  <c r="N155" i="13"/>
  <c r="N156" i="13"/>
  <c r="N158" i="13"/>
  <c r="N159" i="13"/>
  <c r="N160" i="13"/>
  <c r="N161" i="13"/>
  <c r="N162" i="13"/>
  <c r="N163" i="13"/>
  <c r="N164" i="13"/>
  <c r="N165" i="13"/>
  <c r="N166" i="13"/>
  <c r="N167" i="13"/>
  <c r="N3" i="13"/>
  <c r="K4" i="13"/>
  <c r="K5" i="13"/>
  <c r="K6" i="13"/>
  <c r="K7" i="13"/>
  <c r="K8" i="13"/>
  <c r="K9" i="13"/>
  <c r="K10" i="13"/>
  <c r="K11" i="13"/>
  <c r="K12" i="13"/>
  <c r="K15" i="13"/>
  <c r="K16" i="13"/>
  <c r="K17" i="13"/>
  <c r="K18" i="13"/>
  <c r="K19" i="13"/>
  <c r="K20" i="13"/>
  <c r="K21" i="13"/>
  <c r="K22" i="13"/>
  <c r="K23" i="13"/>
  <c r="K24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30" i="13"/>
  <c r="K131" i="13"/>
  <c r="K132" i="13"/>
  <c r="K133" i="13"/>
  <c r="K134" i="13"/>
  <c r="K136" i="13"/>
  <c r="K137" i="13"/>
  <c r="K138" i="13"/>
  <c r="K139" i="13"/>
  <c r="K140" i="13"/>
  <c r="K141" i="13"/>
  <c r="K142" i="13"/>
  <c r="K143" i="13"/>
  <c r="K144" i="13"/>
  <c r="K145" i="13"/>
  <c r="K147" i="13"/>
  <c r="K148" i="13"/>
  <c r="K149" i="13"/>
  <c r="K150" i="13"/>
  <c r="K151" i="13"/>
  <c r="K152" i="13"/>
  <c r="K153" i="13"/>
  <c r="K154" i="13"/>
  <c r="K155" i="13"/>
  <c r="K156" i="13"/>
  <c r="K158" i="13"/>
  <c r="K159" i="13"/>
  <c r="K160" i="13"/>
  <c r="K161" i="13"/>
  <c r="K162" i="13"/>
  <c r="K163" i="13"/>
  <c r="K164" i="13"/>
  <c r="K165" i="13"/>
  <c r="K166" i="13"/>
  <c r="K167" i="13"/>
  <c r="K3" i="13"/>
  <c r="H4" i="13"/>
  <c r="H5" i="13"/>
  <c r="H6" i="13"/>
  <c r="H7" i="13"/>
  <c r="H8" i="13"/>
  <c r="H9" i="13"/>
  <c r="H10" i="13"/>
  <c r="H11" i="13"/>
  <c r="H12" i="13"/>
  <c r="H15" i="13"/>
  <c r="H16" i="13"/>
  <c r="H17" i="13"/>
  <c r="H18" i="13"/>
  <c r="H19" i="13"/>
  <c r="H20" i="13"/>
  <c r="H21" i="13"/>
  <c r="H22" i="13"/>
  <c r="H23" i="13"/>
  <c r="H24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30" i="13"/>
  <c r="H131" i="13"/>
  <c r="H132" i="13"/>
  <c r="H133" i="13"/>
  <c r="H134" i="13"/>
  <c r="H136" i="13"/>
  <c r="H137" i="13"/>
  <c r="H138" i="13"/>
  <c r="H139" i="13"/>
  <c r="H140" i="13"/>
  <c r="H141" i="13"/>
  <c r="H142" i="13"/>
  <c r="H143" i="13"/>
  <c r="H144" i="13"/>
  <c r="H145" i="13"/>
  <c r="H147" i="13"/>
  <c r="H148" i="13"/>
  <c r="H149" i="13"/>
  <c r="H150" i="13"/>
  <c r="H151" i="13"/>
  <c r="H152" i="13"/>
  <c r="H153" i="13"/>
  <c r="H154" i="13"/>
  <c r="H155" i="13"/>
  <c r="H156" i="13"/>
  <c r="H158" i="13"/>
  <c r="H159" i="13"/>
  <c r="H160" i="13"/>
  <c r="H161" i="13"/>
  <c r="H162" i="13"/>
  <c r="H163" i="13"/>
  <c r="H164" i="13"/>
  <c r="H165" i="13"/>
  <c r="H166" i="13"/>
  <c r="H167" i="13"/>
  <c r="H3" i="13"/>
  <c r="E4" i="13"/>
  <c r="E5" i="13"/>
  <c r="E6" i="13"/>
  <c r="E7" i="13"/>
  <c r="E8" i="13"/>
  <c r="E9" i="13"/>
  <c r="E10" i="13"/>
  <c r="E11" i="13"/>
  <c r="E12" i="13"/>
  <c r="E15" i="13"/>
  <c r="E16" i="13"/>
  <c r="E17" i="13"/>
  <c r="E18" i="13"/>
  <c r="E19" i="13"/>
  <c r="E20" i="13"/>
  <c r="E21" i="13"/>
  <c r="E22" i="13"/>
  <c r="E23" i="13"/>
  <c r="E24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30" i="13"/>
  <c r="E131" i="13"/>
  <c r="E132" i="13"/>
  <c r="E133" i="13"/>
  <c r="E134" i="13"/>
  <c r="E136" i="13"/>
  <c r="E137" i="13"/>
  <c r="E138" i="13"/>
  <c r="E139" i="13"/>
  <c r="E140" i="13"/>
  <c r="E141" i="13"/>
  <c r="E142" i="13"/>
  <c r="E143" i="13"/>
  <c r="E144" i="13"/>
  <c r="E145" i="13"/>
  <c r="E147" i="13"/>
  <c r="E148" i="13"/>
  <c r="E149" i="13"/>
  <c r="E150" i="13"/>
  <c r="E151" i="13"/>
  <c r="E152" i="13"/>
  <c r="E153" i="13"/>
  <c r="E154" i="13"/>
  <c r="E155" i="13"/>
  <c r="E156" i="13"/>
  <c r="E158" i="13"/>
  <c r="E159" i="13"/>
  <c r="E160" i="13"/>
  <c r="E161" i="13"/>
  <c r="E162" i="13"/>
  <c r="E163" i="13"/>
  <c r="E164" i="13"/>
  <c r="E165" i="13"/>
  <c r="E166" i="13"/>
  <c r="E167" i="13"/>
  <c r="E3" i="13"/>
  <c r="AR6" i="13"/>
  <c r="V143" i="3"/>
  <c r="N18" i="3"/>
  <c r="K18" i="3"/>
  <c r="H18" i="3"/>
  <c r="E18" i="3"/>
  <c r="N17" i="3"/>
  <c r="K17" i="3"/>
  <c r="H17" i="3"/>
  <c r="E17" i="3"/>
  <c r="N16" i="3"/>
  <c r="K16" i="3"/>
  <c r="H16" i="3"/>
  <c r="E16" i="3"/>
  <c r="N15" i="3"/>
  <c r="K15" i="3"/>
  <c r="H15" i="3"/>
  <c r="E15" i="3"/>
  <c r="N14" i="3"/>
  <c r="K14" i="3"/>
  <c r="H14" i="3"/>
  <c r="E14" i="3"/>
  <c r="N13" i="3"/>
  <c r="K13" i="3"/>
  <c r="H13" i="3"/>
  <c r="E13" i="3"/>
  <c r="N12" i="3"/>
  <c r="K12" i="3"/>
  <c r="H12" i="3"/>
  <c r="E12" i="3"/>
  <c r="N11" i="3"/>
  <c r="K11" i="3"/>
  <c r="H11" i="3"/>
  <c r="E11" i="3"/>
  <c r="N10" i="3"/>
  <c r="K10" i="3"/>
  <c r="H10" i="3"/>
  <c r="E10" i="3"/>
  <c r="N9" i="3"/>
  <c r="K9" i="3"/>
  <c r="H9" i="3"/>
  <c r="E9" i="3"/>
  <c r="N7" i="3"/>
  <c r="K7" i="3"/>
  <c r="N6" i="3"/>
  <c r="K6" i="3"/>
  <c r="N5" i="3"/>
  <c r="K5" i="3"/>
  <c r="N4" i="3"/>
  <c r="K4" i="3"/>
  <c r="N3" i="3"/>
  <c r="K3" i="3"/>
  <c r="H7" i="3"/>
  <c r="H6" i="3"/>
  <c r="H5" i="3"/>
  <c r="H4" i="3"/>
  <c r="H3" i="3"/>
  <c r="E7" i="3"/>
  <c r="E6" i="3"/>
  <c r="E5" i="3"/>
  <c r="E4" i="3"/>
  <c r="E3" i="3"/>
  <c r="E124" i="6"/>
  <c r="H124" i="6"/>
  <c r="K124" i="6"/>
  <c r="N124" i="6"/>
  <c r="E125" i="6"/>
  <c r="H125" i="6"/>
  <c r="K125" i="6"/>
  <c r="N125" i="6"/>
  <c r="E126" i="6"/>
  <c r="H126" i="6"/>
  <c r="K126" i="6"/>
  <c r="N126" i="6"/>
  <c r="E127" i="6"/>
  <c r="H127" i="6"/>
  <c r="K127" i="6"/>
  <c r="N127" i="6"/>
  <c r="E128" i="6"/>
  <c r="H128" i="6"/>
  <c r="K128" i="6"/>
  <c r="N128" i="6"/>
  <c r="V126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R125" i="7"/>
  <c r="AR122" i="7"/>
  <c r="AQ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T122" i="7"/>
  <c r="V7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R6" i="7"/>
  <c r="AQ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T3" i="7"/>
  <c r="N184" i="8"/>
  <c r="N183" i="8"/>
  <c r="N182" i="8"/>
  <c r="N181" i="8"/>
  <c r="N180" i="8"/>
  <c r="K184" i="8"/>
  <c r="K183" i="8"/>
  <c r="K182" i="8"/>
  <c r="K181" i="8"/>
  <c r="K180" i="8"/>
  <c r="H184" i="8"/>
  <c r="H183" i="8"/>
  <c r="H182" i="8"/>
  <c r="H181" i="8"/>
  <c r="H180" i="8"/>
  <c r="E184" i="8"/>
  <c r="E183" i="8"/>
  <c r="E182" i="8"/>
  <c r="E181" i="8"/>
  <c r="E180" i="8"/>
  <c r="R167" i="9"/>
  <c r="T164" i="9"/>
  <c r="S167" i="9"/>
  <c r="U164" i="9"/>
  <c r="T167" i="9"/>
  <c r="V164" i="9"/>
  <c r="U167" i="9"/>
  <c r="W164" i="9"/>
  <c r="V167" i="9"/>
  <c r="X164" i="9"/>
  <c r="W167" i="9"/>
  <c r="Y164" i="9"/>
  <c r="X167" i="9"/>
  <c r="Z164" i="9"/>
  <c r="Y167" i="9"/>
  <c r="AA164" i="9"/>
  <c r="Z167" i="9"/>
  <c r="AB164" i="9"/>
  <c r="AA167" i="9"/>
  <c r="AC164" i="9"/>
  <c r="AB167" i="9"/>
  <c r="AD164" i="9"/>
  <c r="AC167" i="9"/>
  <c r="AE164" i="9"/>
  <c r="AD167" i="9"/>
  <c r="AF164" i="9"/>
  <c r="AE167" i="9"/>
  <c r="AG164" i="9"/>
  <c r="AF167" i="9"/>
  <c r="AH164" i="9"/>
  <c r="AG167" i="9"/>
  <c r="AI164" i="9"/>
  <c r="AH167" i="9"/>
  <c r="AJ164" i="9"/>
  <c r="AI167" i="9"/>
  <c r="AK164" i="9"/>
  <c r="AJ167" i="9"/>
  <c r="AL164" i="9"/>
  <c r="AK167" i="9"/>
  <c r="AM164" i="9"/>
  <c r="AL167" i="9"/>
  <c r="AN164" i="9"/>
  <c r="AM167" i="9"/>
  <c r="AO164" i="9"/>
  <c r="AN167" i="9"/>
  <c r="AP164" i="9"/>
  <c r="AO167" i="9"/>
  <c r="AQ164" i="9"/>
  <c r="AP167" i="9"/>
  <c r="AQ167" i="9"/>
  <c r="U168" i="9"/>
  <c r="R63" i="2"/>
  <c r="T60" i="2"/>
  <c r="S63" i="2"/>
  <c r="U60" i="2"/>
  <c r="T63" i="2"/>
  <c r="V60" i="2"/>
  <c r="U63" i="2"/>
  <c r="W60" i="2"/>
  <c r="V63" i="2"/>
  <c r="X60" i="2"/>
  <c r="W63" i="2"/>
  <c r="Y60" i="2"/>
  <c r="X63" i="2"/>
  <c r="Z60" i="2"/>
  <c r="Y63" i="2"/>
  <c r="AA60" i="2"/>
  <c r="Z63" i="2"/>
  <c r="AB60" i="2"/>
  <c r="AA63" i="2"/>
  <c r="AC60" i="2"/>
  <c r="AB63" i="2"/>
  <c r="AD60" i="2"/>
  <c r="AC63" i="2"/>
  <c r="AE60" i="2"/>
  <c r="AD63" i="2"/>
  <c r="AF60" i="2"/>
  <c r="AE63" i="2"/>
  <c r="AG60" i="2"/>
  <c r="AF63" i="2"/>
  <c r="AH60" i="2"/>
  <c r="AG63" i="2"/>
  <c r="AI60" i="2"/>
  <c r="AH63" i="2"/>
  <c r="AJ60" i="2"/>
  <c r="AI63" i="2"/>
  <c r="AK60" i="2"/>
  <c r="AJ63" i="2"/>
  <c r="AL60" i="2"/>
  <c r="AK63" i="2"/>
  <c r="AM60" i="2"/>
  <c r="AL63" i="2"/>
  <c r="AN60" i="2"/>
  <c r="AM63" i="2"/>
  <c r="AO60" i="2"/>
  <c r="AN63" i="2"/>
  <c r="AP60" i="2"/>
  <c r="AO63" i="2"/>
  <c r="AQ60" i="2"/>
  <c r="AP63" i="2"/>
  <c r="AQ63" i="2"/>
  <c r="V64" i="2"/>
  <c r="R56" i="2"/>
  <c r="T53" i="2"/>
  <c r="S56" i="2"/>
  <c r="U53" i="2"/>
  <c r="T56" i="2"/>
  <c r="V53" i="2"/>
  <c r="U56" i="2"/>
  <c r="W53" i="2"/>
  <c r="V56" i="2"/>
  <c r="X53" i="2"/>
  <c r="W56" i="2"/>
  <c r="Y53" i="2"/>
  <c r="X56" i="2"/>
  <c r="Z53" i="2"/>
  <c r="Y56" i="2"/>
  <c r="AA53" i="2"/>
  <c r="Z56" i="2"/>
  <c r="AB53" i="2"/>
  <c r="AA56" i="2"/>
  <c r="AC53" i="2"/>
  <c r="AB56" i="2"/>
  <c r="AD53" i="2"/>
  <c r="AC56" i="2"/>
  <c r="AE53" i="2"/>
  <c r="AD56" i="2"/>
  <c r="AF53" i="2"/>
  <c r="AE56" i="2"/>
  <c r="AG53" i="2"/>
  <c r="AF56" i="2"/>
  <c r="AH53" i="2"/>
  <c r="AG56" i="2"/>
  <c r="AI53" i="2"/>
  <c r="AH56" i="2"/>
  <c r="AJ53" i="2"/>
  <c r="AI56" i="2"/>
  <c r="AK53" i="2"/>
  <c r="AJ56" i="2"/>
  <c r="AL53" i="2"/>
  <c r="AK56" i="2"/>
  <c r="AM53" i="2"/>
  <c r="AL56" i="2"/>
  <c r="AN53" i="2"/>
  <c r="AM56" i="2"/>
  <c r="AO53" i="2"/>
  <c r="AN56" i="2"/>
  <c r="AP53" i="2"/>
  <c r="AO56" i="2"/>
  <c r="AQ53" i="2"/>
  <c r="AP56" i="2"/>
  <c r="AQ56" i="2"/>
  <c r="V57" i="2"/>
  <c r="R49" i="2"/>
  <c r="T46" i="2"/>
  <c r="S49" i="2"/>
  <c r="U46" i="2"/>
  <c r="T49" i="2"/>
  <c r="V46" i="2"/>
  <c r="U49" i="2"/>
  <c r="W46" i="2"/>
  <c r="V49" i="2"/>
  <c r="X46" i="2"/>
  <c r="W49" i="2"/>
  <c r="Y46" i="2"/>
  <c r="X49" i="2"/>
  <c r="Z46" i="2"/>
  <c r="Y49" i="2"/>
  <c r="AA46" i="2"/>
  <c r="Z49" i="2"/>
  <c r="AB46" i="2"/>
  <c r="AA49" i="2"/>
  <c r="AC46" i="2"/>
  <c r="AB49" i="2"/>
  <c r="AD46" i="2"/>
  <c r="AC49" i="2"/>
  <c r="AE46" i="2"/>
  <c r="AD49" i="2"/>
  <c r="AF46" i="2"/>
  <c r="AE49" i="2"/>
  <c r="AG46" i="2"/>
  <c r="AF49" i="2"/>
  <c r="AH46" i="2"/>
  <c r="AG49" i="2"/>
  <c r="AI46" i="2"/>
  <c r="AH49" i="2"/>
  <c r="AJ46" i="2"/>
  <c r="AI49" i="2"/>
  <c r="AK46" i="2"/>
  <c r="AJ49" i="2"/>
  <c r="AL46" i="2"/>
  <c r="AK49" i="2"/>
  <c r="AM46" i="2"/>
  <c r="AL49" i="2"/>
  <c r="AN46" i="2"/>
  <c r="AM49" i="2"/>
  <c r="AO46" i="2"/>
  <c r="AN49" i="2"/>
  <c r="AP46" i="2"/>
  <c r="AO49" i="2"/>
  <c r="AQ46" i="2"/>
  <c r="AP49" i="2"/>
  <c r="AQ49" i="2"/>
  <c r="V50" i="2"/>
  <c r="R42" i="2"/>
  <c r="T39" i="2"/>
  <c r="S42" i="2"/>
  <c r="U39" i="2"/>
  <c r="T42" i="2"/>
  <c r="V39" i="2"/>
  <c r="U42" i="2"/>
  <c r="W39" i="2"/>
  <c r="V42" i="2"/>
  <c r="X39" i="2"/>
  <c r="W42" i="2"/>
  <c r="Y39" i="2"/>
  <c r="X42" i="2"/>
  <c r="Z39" i="2"/>
  <c r="Y42" i="2"/>
  <c r="AA39" i="2"/>
  <c r="Z42" i="2"/>
  <c r="AB39" i="2"/>
  <c r="AA42" i="2"/>
  <c r="AC39" i="2"/>
  <c r="AB42" i="2"/>
  <c r="AD39" i="2"/>
  <c r="AC42" i="2"/>
  <c r="AE39" i="2"/>
  <c r="AD42" i="2"/>
  <c r="AF39" i="2"/>
  <c r="AE42" i="2"/>
  <c r="AG39" i="2"/>
  <c r="AF42" i="2"/>
  <c r="AH39" i="2"/>
  <c r="AG42" i="2"/>
  <c r="AI39" i="2"/>
  <c r="AH42" i="2"/>
  <c r="AJ39" i="2"/>
  <c r="AI42" i="2"/>
  <c r="AK39" i="2"/>
  <c r="AJ42" i="2"/>
  <c r="AL39" i="2"/>
  <c r="AK42" i="2"/>
  <c r="AM39" i="2"/>
  <c r="AL42" i="2"/>
  <c r="AN39" i="2"/>
  <c r="AM42" i="2"/>
  <c r="AO39" i="2"/>
  <c r="AN42" i="2"/>
  <c r="AP39" i="2"/>
  <c r="AO42" i="2"/>
  <c r="AQ39" i="2"/>
  <c r="AP42" i="2"/>
  <c r="AR39" i="2"/>
  <c r="AQ42" i="2"/>
  <c r="AR42" i="2"/>
  <c r="V43" i="2"/>
  <c r="R28" i="2"/>
  <c r="T25" i="2"/>
  <c r="S28" i="2"/>
  <c r="U25" i="2"/>
  <c r="T28" i="2"/>
  <c r="V25" i="2"/>
  <c r="U28" i="2"/>
  <c r="W25" i="2"/>
  <c r="V28" i="2"/>
  <c r="X25" i="2"/>
  <c r="W28" i="2"/>
  <c r="Y25" i="2"/>
  <c r="X28" i="2"/>
  <c r="Z25" i="2"/>
  <c r="Y28" i="2"/>
  <c r="AA25" i="2"/>
  <c r="Z28" i="2"/>
  <c r="AB25" i="2"/>
  <c r="AA28" i="2"/>
  <c r="AC25" i="2"/>
  <c r="AB28" i="2"/>
  <c r="AD25" i="2"/>
  <c r="AC28" i="2"/>
  <c r="AE25" i="2"/>
  <c r="AD28" i="2"/>
  <c r="AF25" i="2"/>
  <c r="AE28" i="2"/>
  <c r="AG25" i="2"/>
  <c r="AF28" i="2"/>
  <c r="AH25" i="2"/>
  <c r="AG28" i="2"/>
  <c r="AI25" i="2"/>
  <c r="AH28" i="2"/>
  <c r="AJ25" i="2"/>
  <c r="AI28" i="2"/>
  <c r="AK25" i="2"/>
  <c r="AJ28" i="2"/>
  <c r="AL25" i="2"/>
  <c r="AK28" i="2"/>
  <c r="AM25" i="2"/>
  <c r="AL28" i="2"/>
  <c r="AN25" i="2"/>
  <c r="AM28" i="2"/>
  <c r="AO25" i="2"/>
  <c r="AN28" i="2"/>
  <c r="AP25" i="2"/>
  <c r="AO28" i="2"/>
  <c r="AQ25" i="2"/>
  <c r="AP28" i="2"/>
  <c r="AR25" i="2"/>
  <c r="AQ28" i="2"/>
  <c r="AR28" i="2"/>
  <c r="V29" i="2"/>
  <c r="N89" i="10"/>
  <c r="N88" i="10"/>
  <c r="K89" i="10"/>
  <c r="K88" i="10"/>
  <c r="H89" i="10"/>
  <c r="H88" i="10"/>
  <c r="E89" i="10"/>
  <c r="E88" i="10"/>
  <c r="U35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Q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S31" i="11"/>
  <c r="U30" i="11"/>
  <c r="AQ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S26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Q29" i="11"/>
  <c r="U12" i="11"/>
  <c r="AQ11" i="11"/>
  <c r="AQ8" i="11"/>
  <c r="AP8" i="11"/>
  <c r="Q6" i="11"/>
  <c r="S3" i="11"/>
  <c r="R6" i="11"/>
  <c r="T3" i="11"/>
  <c r="S6" i="11"/>
  <c r="U3" i="11"/>
  <c r="T6" i="11"/>
  <c r="V3" i="11"/>
  <c r="U6" i="11"/>
  <c r="W3" i="11"/>
  <c r="V6" i="11"/>
  <c r="X3" i="11"/>
  <c r="W6" i="11"/>
  <c r="Y3" i="11"/>
  <c r="X6" i="11"/>
  <c r="Z3" i="11"/>
  <c r="Y6" i="11"/>
  <c r="AA3" i="11"/>
  <c r="Z6" i="11"/>
  <c r="AB3" i="11"/>
  <c r="AA6" i="11"/>
  <c r="AC3" i="11"/>
  <c r="AB6" i="11"/>
  <c r="AD3" i="11"/>
  <c r="AC6" i="11"/>
  <c r="AE3" i="11"/>
  <c r="AD6" i="11"/>
  <c r="AF3" i="11"/>
  <c r="AE6" i="11"/>
  <c r="AG3" i="11"/>
  <c r="AF6" i="11"/>
  <c r="AH3" i="11"/>
  <c r="AG6" i="11"/>
  <c r="AI3" i="11"/>
  <c r="AH6" i="11"/>
  <c r="AJ3" i="11"/>
  <c r="AI6" i="11"/>
  <c r="AK3" i="11"/>
  <c r="AJ6" i="11"/>
  <c r="AL3" i="11"/>
  <c r="AK6" i="11"/>
  <c r="AM3" i="11"/>
  <c r="AL6" i="11"/>
  <c r="AN3" i="11"/>
  <c r="AM6" i="11"/>
  <c r="AO3" i="11"/>
  <c r="AN6" i="11"/>
  <c r="AP3" i="11"/>
  <c r="AO6" i="11"/>
  <c r="AQ3" i="11"/>
  <c r="AP6" i="11"/>
  <c r="AQ6" i="11"/>
  <c r="U7" i="11"/>
  <c r="Q34" i="11"/>
  <c r="Q11" i="11"/>
  <c r="S8" i="11"/>
  <c r="R11" i="11"/>
  <c r="T8" i="11"/>
  <c r="S11" i="11"/>
  <c r="U8" i="11"/>
  <c r="T11" i="11"/>
  <c r="V8" i="11"/>
  <c r="U11" i="11"/>
  <c r="W8" i="11"/>
  <c r="V11" i="11"/>
  <c r="X8" i="11"/>
  <c r="W11" i="11"/>
  <c r="Y8" i="11"/>
  <c r="X11" i="11"/>
  <c r="Z8" i="11"/>
  <c r="Y11" i="11"/>
  <c r="AA8" i="11"/>
  <c r="Z11" i="11"/>
  <c r="AB8" i="11"/>
  <c r="AA11" i="11"/>
  <c r="AC8" i="11"/>
  <c r="AB11" i="11"/>
  <c r="AD8" i="11"/>
  <c r="AC11" i="11"/>
  <c r="AE8" i="11"/>
  <c r="AD11" i="11"/>
  <c r="AF8" i="11"/>
  <c r="AE11" i="11"/>
  <c r="AG8" i="11"/>
  <c r="AF11" i="11"/>
  <c r="AH8" i="11"/>
  <c r="AG11" i="11"/>
  <c r="AI8" i="11"/>
  <c r="AH11" i="11"/>
  <c r="AJ8" i="11"/>
  <c r="AI11" i="11"/>
  <c r="AK8" i="11"/>
  <c r="AJ11" i="11"/>
  <c r="AL8" i="11"/>
  <c r="AK11" i="11"/>
  <c r="AM8" i="11"/>
  <c r="AL11" i="11"/>
  <c r="AN8" i="11"/>
  <c r="AM11" i="11"/>
  <c r="AO8" i="11"/>
  <c r="AN11" i="11"/>
  <c r="AO11" i="11"/>
  <c r="AP11" i="11"/>
  <c r="R78" i="10"/>
  <c r="Q81" i="10"/>
  <c r="S78" i="10"/>
  <c r="R81" i="10"/>
  <c r="T78" i="10"/>
  <c r="S81" i="10"/>
  <c r="U78" i="10"/>
  <c r="T81" i="10"/>
  <c r="V78" i="10"/>
  <c r="U81" i="10"/>
  <c r="W78" i="10"/>
  <c r="V81" i="10"/>
  <c r="X78" i="10"/>
  <c r="W81" i="10"/>
  <c r="Y78" i="10"/>
  <c r="X81" i="10"/>
  <c r="Z78" i="10"/>
  <c r="Y81" i="10"/>
  <c r="AA78" i="10"/>
  <c r="Z81" i="10"/>
  <c r="AB78" i="10"/>
  <c r="AA81" i="10"/>
  <c r="AC78" i="10"/>
  <c r="AB81" i="10"/>
  <c r="AD78" i="10"/>
  <c r="AC81" i="10"/>
  <c r="AE78" i="10"/>
  <c r="AD81" i="10"/>
  <c r="AF78" i="10"/>
  <c r="AE81" i="10"/>
  <c r="AG78" i="10"/>
  <c r="AF81" i="10"/>
  <c r="AH78" i="10"/>
  <c r="AG81" i="10"/>
  <c r="AI78" i="10"/>
  <c r="AH81" i="10"/>
  <c r="AJ78" i="10"/>
  <c r="AI81" i="10"/>
  <c r="AK78" i="10"/>
  <c r="AJ81" i="10"/>
  <c r="AL78" i="10"/>
  <c r="AK81" i="10"/>
  <c r="AM78" i="10"/>
  <c r="AL81" i="10"/>
  <c r="AN78" i="10"/>
  <c r="AM81" i="10"/>
  <c r="AO78" i="10"/>
  <c r="AN81" i="10"/>
  <c r="AO81" i="10"/>
  <c r="U82" i="10"/>
  <c r="T5" i="10"/>
  <c r="R8" i="10"/>
  <c r="S8" i="10"/>
  <c r="U5" i="10"/>
  <c r="T8" i="10"/>
  <c r="V5" i="10"/>
  <c r="U8" i="10"/>
  <c r="W5" i="10"/>
  <c r="V8" i="10"/>
  <c r="X5" i="10"/>
  <c r="W8" i="10"/>
  <c r="Y5" i="10"/>
  <c r="X8" i="10"/>
  <c r="Z5" i="10"/>
  <c r="Y8" i="10"/>
  <c r="AA5" i="10"/>
  <c r="Z8" i="10"/>
  <c r="AB5" i="10"/>
  <c r="AA8" i="10"/>
  <c r="AC5" i="10"/>
  <c r="AB8" i="10"/>
  <c r="AD5" i="10"/>
  <c r="AC8" i="10"/>
  <c r="AE5" i="10"/>
  <c r="AD8" i="10"/>
  <c r="AF5" i="10"/>
  <c r="AE8" i="10"/>
  <c r="AG5" i="10"/>
  <c r="AF8" i="10"/>
  <c r="AH5" i="10"/>
  <c r="AG8" i="10"/>
  <c r="AI5" i="10"/>
  <c r="AH8" i="10"/>
  <c r="AJ5" i="10"/>
  <c r="AI8" i="10"/>
  <c r="AK5" i="10"/>
  <c r="AJ8" i="10"/>
  <c r="AL5" i="10"/>
  <c r="AK8" i="10"/>
  <c r="AM5" i="10"/>
  <c r="AL8" i="10"/>
  <c r="AN5" i="10"/>
  <c r="AM8" i="10"/>
  <c r="AO5" i="10"/>
  <c r="AN8" i="10"/>
  <c r="AP5" i="10"/>
  <c r="AO8" i="10"/>
  <c r="AQ5" i="10"/>
  <c r="AP8" i="10"/>
  <c r="AR5" i="10"/>
  <c r="AQ8" i="10"/>
  <c r="AR8" i="10"/>
  <c r="V9" i="10"/>
  <c r="R10" i="10"/>
  <c r="Q13" i="10"/>
  <c r="S10" i="10"/>
  <c r="R13" i="10"/>
  <c r="T10" i="10"/>
  <c r="S13" i="10"/>
  <c r="U10" i="10"/>
  <c r="T13" i="10"/>
  <c r="V10" i="10"/>
  <c r="U13" i="10"/>
  <c r="W10" i="10"/>
  <c r="V13" i="10"/>
  <c r="X10" i="10"/>
  <c r="W13" i="10"/>
  <c r="Y10" i="10"/>
  <c r="X13" i="10"/>
  <c r="Z10" i="10"/>
  <c r="Y13" i="10"/>
  <c r="AA10" i="10"/>
  <c r="Z13" i="10"/>
  <c r="AB10" i="10"/>
  <c r="AA13" i="10"/>
  <c r="AC10" i="10"/>
  <c r="AB13" i="10"/>
  <c r="AD10" i="10"/>
  <c r="AC13" i="10"/>
  <c r="AE10" i="10"/>
  <c r="AD13" i="10"/>
  <c r="AF10" i="10"/>
  <c r="AE13" i="10"/>
  <c r="AG10" i="10"/>
  <c r="AF13" i="10"/>
  <c r="AH10" i="10"/>
  <c r="AG13" i="10"/>
  <c r="AI10" i="10"/>
  <c r="AH13" i="10"/>
  <c r="AJ10" i="10"/>
  <c r="AI13" i="10"/>
  <c r="AK10" i="10"/>
  <c r="AJ13" i="10"/>
  <c r="AL10" i="10"/>
  <c r="AK13" i="10"/>
  <c r="AM10" i="10"/>
  <c r="AL13" i="10"/>
  <c r="AN10" i="10"/>
  <c r="AM13" i="10"/>
  <c r="AO10" i="10"/>
  <c r="AN13" i="10"/>
  <c r="AP10" i="10"/>
  <c r="AO13" i="10"/>
  <c r="AP13" i="10"/>
  <c r="V14" i="10"/>
  <c r="U12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N3" i="12"/>
  <c r="K3" i="12"/>
  <c r="H3" i="12"/>
  <c r="E3" i="12"/>
  <c r="R143" i="12"/>
  <c r="Q146" i="12"/>
  <c r="S143" i="12"/>
  <c r="R146" i="12"/>
  <c r="T143" i="12"/>
  <c r="S146" i="12"/>
  <c r="U143" i="12"/>
  <c r="T146" i="12"/>
  <c r="V143" i="12"/>
  <c r="U146" i="12"/>
  <c r="W143" i="12"/>
  <c r="V146" i="12"/>
  <c r="X143" i="12"/>
  <c r="W146" i="12"/>
  <c r="Y143" i="12"/>
  <c r="X146" i="12"/>
  <c r="Z143" i="12"/>
  <c r="Y146" i="12"/>
  <c r="AA143" i="12"/>
  <c r="Z146" i="12"/>
  <c r="AB143" i="12"/>
  <c r="AA146" i="12"/>
  <c r="AC143" i="12"/>
  <c r="AB146" i="12"/>
  <c r="AD143" i="12"/>
  <c r="AC146" i="12"/>
  <c r="AE143" i="12"/>
  <c r="AD146" i="12"/>
  <c r="AF143" i="12"/>
  <c r="AE146" i="12"/>
  <c r="AG143" i="12"/>
  <c r="AF146" i="12"/>
  <c r="AH143" i="12"/>
  <c r="AG146" i="12"/>
  <c r="AI143" i="12"/>
  <c r="AH146" i="12"/>
  <c r="AJ143" i="12"/>
  <c r="AI146" i="12"/>
  <c r="AK143" i="12"/>
  <c r="AJ146" i="12"/>
  <c r="AL143" i="12"/>
  <c r="AK146" i="12"/>
  <c r="AM143" i="12"/>
  <c r="AL146" i="12"/>
  <c r="AN143" i="12"/>
  <c r="AM146" i="12"/>
  <c r="AO143" i="12"/>
  <c r="AN146" i="12"/>
  <c r="AP143" i="12"/>
  <c r="AO146" i="12"/>
  <c r="AQ143" i="12"/>
  <c r="AP146" i="12"/>
  <c r="AQ146" i="12"/>
  <c r="U147" i="12"/>
  <c r="R53" i="12"/>
  <c r="Q56" i="12"/>
  <c r="S53" i="12"/>
  <c r="R56" i="12"/>
  <c r="T53" i="12"/>
  <c r="S56" i="12"/>
  <c r="U53" i="12"/>
  <c r="T56" i="12"/>
  <c r="V53" i="12"/>
  <c r="U56" i="12"/>
  <c r="W53" i="12"/>
  <c r="V56" i="12"/>
  <c r="X53" i="12"/>
  <c r="W56" i="12"/>
  <c r="Y53" i="12"/>
  <c r="X56" i="12"/>
  <c r="Z53" i="12"/>
  <c r="Y56" i="12"/>
  <c r="AA53" i="12"/>
  <c r="Z56" i="12"/>
  <c r="AB53" i="12"/>
  <c r="AA56" i="12"/>
  <c r="AC53" i="12"/>
  <c r="AB56" i="12"/>
  <c r="AD53" i="12"/>
  <c r="AC56" i="12"/>
  <c r="AE53" i="12"/>
  <c r="AD56" i="12"/>
  <c r="AF53" i="12"/>
  <c r="AE56" i="12"/>
  <c r="AG53" i="12"/>
  <c r="AF56" i="12"/>
  <c r="AH53" i="12"/>
  <c r="AG56" i="12"/>
  <c r="AI53" i="12"/>
  <c r="AH56" i="12"/>
  <c r="AJ53" i="12"/>
  <c r="AI56" i="12"/>
  <c r="AK53" i="12"/>
  <c r="AJ56" i="12"/>
  <c r="AL53" i="12"/>
  <c r="AK56" i="12"/>
  <c r="AM53" i="12"/>
  <c r="AL56" i="12"/>
  <c r="AN53" i="12"/>
  <c r="AM56" i="12"/>
  <c r="AO53" i="12"/>
  <c r="AN56" i="12"/>
  <c r="AP53" i="12"/>
  <c r="AO56" i="12"/>
  <c r="AQ53" i="12"/>
  <c r="AP56" i="12"/>
  <c r="AQ56" i="12"/>
  <c r="U57" i="12"/>
  <c r="R8" i="12"/>
  <c r="Q11" i="12"/>
  <c r="S8" i="12"/>
  <c r="R11" i="12"/>
  <c r="T8" i="12"/>
  <c r="S11" i="12"/>
  <c r="U8" i="12"/>
  <c r="T11" i="12"/>
  <c r="V8" i="12"/>
  <c r="U11" i="12"/>
  <c r="W8" i="12"/>
  <c r="V11" i="12"/>
  <c r="X8" i="12"/>
  <c r="W11" i="12"/>
  <c r="Y8" i="12"/>
  <c r="X11" i="12"/>
  <c r="Z8" i="12"/>
  <c r="Y11" i="12"/>
  <c r="AA8" i="12"/>
  <c r="Z11" i="12"/>
  <c r="AB8" i="12"/>
  <c r="AA11" i="12"/>
  <c r="AC8" i="12"/>
  <c r="AB11" i="12"/>
  <c r="AD8" i="12"/>
  <c r="AC11" i="12"/>
  <c r="AE8" i="12"/>
  <c r="AD11" i="12"/>
  <c r="AF8" i="12"/>
  <c r="AE11" i="12"/>
  <c r="AG8" i="12"/>
  <c r="AF11" i="12"/>
  <c r="AH8" i="12"/>
  <c r="AG11" i="12"/>
  <c r="AI8" i="12"/>
  <c r="AH11" i="12"/>
  <c r="AJ8" i="12"/>
  <c r="AI11" i="12"/>
  <c r="AK8" i="12"/>
  <c r="AJ11" i="12"/>
  <c r="AL8" i="12"/>
  <c r="AK11" i="12"/>
  <c r="AM8" i="12"/>
  <c r="AL11" i="12"/>
  <c r="AN8" i="12"/>
  <c r="AM11" i="12"/>
  <c r="AO8" i="12"/>
  <c r="AN11" i="12"/>
  <c r="AP8" i="12"/>
  <c r="AO11" i="12"/>
  <c r="AP11" i="12"/>
  <c r="N35" i="11"/>
  <c r="N34" i="11"/>
  <c r="N33" i="11"/>
  <c r="N32" i="11"/>
  <c r="N31" i="11"/>
  <c r="N30" i="11"/>
  <c r="N29" i="11"/>
  <c r="N28" i="11"/>
  <c r="N27" i="11"/>
  <c r="N26" i="11"/>
  <c r="K35" i="11"/>
  <c r="K34" i="11"/>
  <c r="K33" i="11"/>
  <c r="K32" i="11"/>
  <c r="K31" i="11"/>
  <c r="K30" i="11"/>
  <c r="K29" i="11"/>
  <c r="K28" i="11"/>
  <c r="K27" i="11"/>
  <c r="K26" i="11"/>
  <c r="H35" i="11"/>
  <c r="H34" i="11"/>
  <c r="H33" i="11"/>
  <c r="H32" i="11"/>
  <c r="H31" i="11"/>
  <c r="H30" i="11"/>
  <c r="H29" i="11"/>
  <c r="H28" i="11"/>
  <c r="H27" i="11"/>
  <c r="H26" i="11"/>
  <c r="E27" i="11"/>
  <c r="E28" i="11"/>
  <c r="E29" i="11"/>
  <c r="E30" i="11"/>
  <c r="E31" i="11"/>
  <c r="E32" i="11"/>
  <c r="E33" i="11"/>
  <c r="E34" i="11"/>
  <c r="E35" i="11"/>
  <c r="E26" i="11"/>
  <c r="H12" i="11"/>
  <c r="H11" i="11"/>
  <c r="H10" i="11"/>
  <c r="H9" i="11"/>
  <c r="H8" i="11"/>
  <c r="H7" i="11"/>
  <c r="H6" i="11"/>
  <c r="H5" i="11"/>
  <c r="H4" i="11"/>
  <c r="H3" i="11"/>
  <c r="K12" i="11"/>
  <c r="K11" i="11"/>
  <c r="K10" i="11"/>
  <c r="K9" i="11"/>
  <c r="K8" i="11"/>
  <c r="K7" i="11"/>
  <c r="K6" i="11"/>
  <c r="K5" i="11"/>
  <c r="K4" i="11"/>
  <c r="K3" i="11"/>
  <c r="N3" i="11"/>
  <c r="N4" i="11"/>
  <c r="N5" i="11"/>
  <c r="N6" i="11"/>
  <c r="N7" i="11"/>
  <c r="N8" i="11"/>
  <c r="N9" i="11"/>
  <c r="N10" i="11"/>
  <c r="N11" i="11"/>
  <c r="N12" i="11"/>
  <c r="N5" i="10"/>
  <c r="N78" i="10"/>
  <c r="N79" i="10"/>
  <c r="N80" i="10"/>
  <c r="N81" i="10"/>
  <c r="N82" i="10"/>
  <c r="N83" i="10"/>
  <c r="N84" i="10"/>
  <c r="N85" i="10"/>
  <c r="N86" i="10"/>
  <c r="N87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7" i="10"/>
  <c r="N108" i="10"/>
  <c r="N109" i="10"/>
  <c r="N110" i="10"/>
  <c r="N111" i="10"/>
  <c r="N113" i="10"/>
  <c r="N114" i="10"/>
  <c r="N115" i="10"/>
  <c r="N116" i="10"/>
  <c r="N117" i="10"/>
  <c r="K78" i="10"/>
  <c r="K79" i="10"/>
  <c r="K80" i="10"/>
  <c r="K81" i="10"/>
  <c r="K82" i="10"/>
  <c r="K83" i="10"/>
  <c r="K84" i="10"/>
  <c r="K85" i="10"/>
  <c r="K86" i="10"/>
  <c r="K87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7" i="10"/>
  <c r="K108" i="10"/>
  <c r="K109" i="10"/>
  <c r="K110" i="10"/>
  <c r="K111" i="10"/>
  <c r="K113" i="10"/>
  <c r="K114" i="10"/>
  <c r="K115" i="10"/>
  <c r="K116" i="10"/>
  <c r="K117" i="10"/>
  <c r="H78" i="10"/>
  <c r="H79" i="10"/>
  <c r="H80" i="10"/>
  <c r="H81" i="10"/>
  <c r="H82" i="10"/>
  <c r="H83" i="10"/>
  <c r="H84" i="10"/>
  <c r="H85" i="10"/>
  <c r="H86" i="10"/>
  <c r="H87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7" i="10"/>
  <c r="H108" i="10"/>
  <c r="H109" i="10"/>
  <c r="H110" i="10"/>
  <c r="H111" i="10"/>
  <c r="H113" i="10"/>
  <c r="H114" i="10"/>
  <c r="H115" i="10"/>
  <c r="H116" i="10"/>
  <c r="H117" i="10"/>
  <c r="E78" i="10"/>
  <c r="E79" i="10"/>
  <c r="E80" i="10"/>
  <c r="E81" i="10"/>
  <c r="E82" i="10"/>
  <c r="E83" i="10"/>
  <c r="E84" i="10"/>
  <c r="E85" i="10"/>
  <c r="E86" i="10"/>
  <c r="E87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7" i="10"/>
  <c r="E108" i="10"/>
  <c r="E109" i="10"/>
  <c r="E110" i="10"/>
  <c r="E111" i="10"/>
  <c r="E113" i="10"/>
  <c r="E114" i="10"/>
  <c r="E115" i="10"/>
  <c r="E116" i="10"/>
  <c r="E117" i="10"/>
  <c r="N58" i="10"/>
  <c r="N59" i="10"/>
  <c r="N60" i="10"/>
  <c r="N61" i="10"/>
  <c r="N62" i="10"/>
  <c r="N63" i="10"/>
  <c r="N64" i="10"/>
  <c r="N65" i="10"/>
  <c r="N66" i="10"/>
  <c r="N67" i="10"/>
  <c r="K58" i="10"/>
  <c r="K59" i="10"/>
  <c r="K60" i="10"/>
  <c r="K61" i="10"/>
  <c r="K62" i="10"/>
  <c r="K63" i="10"/>
  <c r="K64" i="10"/>
  <c r="K65" i="10"/>
  <c r="K66" i="10"/>
  <c r="K67" i="10"/>
  <c r="H58" i="10"/>
  <c r="H59" i="10"/>
  <c r="H60" i="10"/>
  <c r="H61" i="10"/>
  <c r="H62" i="10"/>
  <c r="H63" i="10"/>
  <c r="H64" i="10"/>
  <c r="H65" i="10"/>
  <c r="H66" i="10"/>
  <c r="H67" i="10"/>
  <c r="E58" i="10"/>
  <c r="E59" i="10"/>
  <c r="E60" i="10"/>
  <c r="E61" i="10"/>
  <c r="E62" i="10"/>
  <c r="E63" i="10"/>
  <c r="E64" i="10"/>
  <c r="E65" i="10"/>
  <c r="E66" i="10"/>
  <c r="E67" i="10"/>
  <c r="N6" i="10"/>
  <c r="N7" i="10"/>
  <c r="N8" i="10"/>
  <c r="N9" i="10"/>
  <c r="K5" i="10"/>
  <c r="K6" i="10"/>
  <c r="K7" i="10"/>
  <c r="K8" i="10"/>
  <c r="K9" i="10"/>
  <c r="H5" i="10"/>
  <c r="H6" i="10"/>
  <c r="H7" i="10"/>
  <c r="H8" i="10"/>
  <c r="H9" i="10"/>
  <c r="E5" i="10"/>
  <c r="E6" i="10"/>
  <c r="E7" i="10"/>
  <c r="E8" i="10"/>
  <c r="E9" i="10"/>
  <c r="N11" i="10"/>
  <c r="N12" i="10"/>
  <c r="N13" i="10"/>
  <c r="N14" i="10"/>
  <c r="N15" i="10"/>
  <c r="N16" i="10"/>
  <c r="N17" i="10"/>
  <c r="N18" i="10"/>
  <c r="N20" i="10"/>
  <c r="N21" i="10"/>
  <c r="N22" i="10"/>
  <c r="N23" i="10"/>
  <c r="N24" i="10"/>
  <c r="N25" i="10"/>
  <c r="N29" i="10"/>
  <c r="N31" i="10"/>
  <c r="N32" i="10"/>
  <c r="N34" i="10"/>
  <c r="N35" i="10"/>
  <c r="N36" i="10"/>
  <c r="N37" i="10"/>
  <c r="N38" i="10"/>
  <c r="N39" i="10"/>
  <c r="N40" i="10"/>
  <c r="N41" i="10"/>
  <c r="N42" i="10"/>
  <c r="N43" i="10"/>
  <c r="N44" i="10"/>
  <c r="N68" i="10"/>
  <c r="N69" i="10"/>
  <c r="N70" i="10"/>
  <c r="N71" i="10"/>
  <c r="N72" i="10"/>
  <c r="N73" i="10"/>
  <c r="N74" i="10"/>
  <c r="N10" i="10"/>
  <c r="K11" i="10"/>
  <c r="K12" i="10"/>
  <c r="K13" i="10"/>
  <c r="K14" i="10"/>
  <c r="K15" i="10"/>
  <c r="K16" i="10"/>
  <c r="K17" i="10"/>
  <c r="K18" i="10"/>
  <c r="K20" i="10"/>
  <c r="K21" i="10"/>
  <c r="K22" i="10"/>
  <c r="K23" i="10"/>
  <c r="K24" i="10"/>
  <c r="K25" i="10"/>
  <c r="K29" i="10"/>
  <c r="K31" i="10"/>
  <c r="K32" i="10"/>
  <c r="K34" i="10"/>
  <c r="K35" i="10"/>
  <c r="K36" i="10"/>
  <c r="K37" i="10"/>
  <c r="K38" i="10"/>
  <c r="K39" i="10"/>
  <c r="K40" i="10"/>
  <c r="K41" i="10"/>
  <c r="K42" i="10"/>
  <c r="K43" i="10"/>
  <c r="K44" i="10"/>
  <c r="K68" i="10"/>
  <c r="K69" i="10"/>
  <c r="K70" i="10"/>
  <c r="K71" i="10"/>
  <c r="K72" i="10"/>
  <c r="K73" i="10"/>
  <c r="K74" i="10"/>
  <c r="K10" i="10"/>
  <c r="H11" i="10"/>
  <c r="H12" i="10"/>
  <c r="H13" i="10"/>
  <c r="H14" i="10"/>
  <c r="H15" i="10"/>
  <c r="H16" i="10"/>
  <c r="H17" i="10"/>
  <c r="H18" i="10"/>
  <c r="H20" i="10"/>
  <c r="H21" i="10"/>
  <c r="H22" i="10"/>
  <c r="H23" i="10"/>
  <c r="H24" i="10"/>
  <c r="H25" i="10"/>
  <c r="H29" i="10"/>
  <c r="H31" i="10"/>
  <c r="H32" i="10"/>
  <c r="H34" i="10"/>
  <c r="H35" i="10"/>
  <c r="H36" i="10"/>
  <c r="H37" i="10"/>
  <c r="H38" i="10"/>
  <c r="H39" i="10"/>
  <c r="H40" i="10"/>
  <c r="H41" i="10"/>
  <c r="H42" i="10"/>
  <c r="H43" i="10"/>
  <c r="H44" i="10"/>
  <c r="H68" i="10"/>
  <c r="H69" i="10"/>
  <c r="H70" i="10"/>
  <c r="H71" i="10"/>
  <c r="H72" i="10"/>
  <c r="H73" i="10"/>
  <c r="H74" i="10"/>
  <c r="H10" i="10"/>
  <c r="E11" i="10"/>
  <c r="E12" i="10"/>
  <c r="E13" i="10"/>
  <c r="E14" i="10"/>
  <c r="E15" i="10"/>
  <c r="E16" i="10"/>
  <c r="E17" i="10"/>
  <c r="E18" i="10"/>
  <c r="E20" i="10"/>
  <c r="E21" i="10"/>
  <c r="E22" i="10"/>
  <c r="E23" i="10"/>
  <c r="E24" i="10"/>
  <c r="E25" i="10"/>
  <c r="E29" i="10"/>
  <c r="E31" i="10"/>
  <c r="E32" i="10"/>
  <c r="E34" i="10"/>
  <c r="E35" i="10"/>
  <c r="E36" i="10"/>
  <c r="E37" i="10"/>
  <c r="E38" i="10"/>
  <c r="E39" i="10"/>
  <c r="E40" i="10"/>
  <c r="E41" i="10"/>
  <c r="E42" i="10"/>
  <c r="E43" i="10"/>
  <c r="E44" i="10"/>
  <c r="E68" i="10"/>
  <c r="E69" i="10"/>
  <c r="E70" i="10"/>
  <c r="E71" i="10"/>
  <c r="E72" i="10"/>
  <c r="E73" i="10"/>
  <c r="E74" i="10"/>
  <c r="E10" i="10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N9" i="2"/>
  <c r="N8" i="2"/>
  <c r="N7" i="2"/>
  <c r="N6" i="2"/>
  <c r="N5" i="2"/>
  <c r="N4" i="2"/>
  <c r="N3" i="2"/>
  <c r="K9" i="2"/>
  <c r="K8" i="2"/>
  <c r="K7" i="2"/>
  <c r="K6" i="2"/>
  <c r="K5" i="2"/>
  <c r="K4" i="2"/>
  <c r="K3" i="2"/>
  <c r="H9" i="2"/>
  <c r="H8" i="2"/>
  <c r="H7" i="2"/>
  <c r="H6" i="2"/>
  <c r="H5" i="2"/>
  <c r="H4" i="2"/>
  <c r="H3" i="2"/>
  <c r="E4" i="2"/>
  <c r="E5" i="2"/>
  <c r="E6" i="2"/>
  <c r="E7" i="2"/>
  <c r="E8" i="2"/>
  <c r="E9" i="2"/>
  <c r="E3" i="2"/>
  <c r="N78" i="9"/>
  <c r="N79" i="9"/>
  <c r="N80" i="9"/>
  <c r="N81" i="9"/>
  <c r="N82" i="9"/>
  <c r="K78" i="9"/>
  <c r="K79" i="9"/>
  <c r="K80" i="9"/>
  <c r="K81" i="9"/>
  <c r="K82" i="9"/>
  <c r="H78" i="9"/>
  <c r="H79" i="9"/>
  <c r="H80" i="9"/>
  <c r="H81" i="9"/>
  <c r="H82" i="9"/>
  <c r="E78" i="9"/>
  <c r="E79" i="9"/>
  <c r="E80" i="9"/>
  <c r="E81" i="9"/>
  <c r="E82" i="9"/>
  <c r="N87" i="9"/>
  <c r="K87" i="9"/>
  <c r="H87" i="9"/>
  <c r="E87" i="9"/>
  <c r="N86" i="9"/>
  <c r="K86" i="9"/>
  <c r="H86" i="9"/>
  <c r="E86" i="9"/>
  <c r="N85" i="9"/>
  <c r="K85" i="9"/>
  <c r="H85" i="9"/>
  <c r="E85" i="9"/>
  <c r="N84" i="9"/>
  <c r="K84" i="9"/>
  <c r="H84" i="9"/>
  <c r="E84" i="9"/>
  <c r="N83" i="9"/>
  <c r="K83" i="9"/>
  <c r="H83" i="9"/>
  <c r="E83" i="9"/>
  <c r="N168" i="9"/>
  <c r="N167" i="9"/>
  <c r="N166" i="9"/>
  <c r="N165" i="9"/>
  <c r="N164" i="9"/>
  <c r="K168" i="9"/>
  <c r="K167" i="9"/>
  <c r="K166" i="9"/>
  <c r="K165" i="9"/>
  <c r="K164" i="9"/>
  <c r="H168" i="9"/>
  <c r="H167" i="9"/>
  <c r="H166" i="9"/>
  <c r="H165" i="9"/>
  <c r="H164" i="9"/>
  <c r="E165" i="9"/>
  <c r="E166" i="9"/>
  <c r="E167" i="9"/>
  <c r="E168" i="9"/>
  <c r="E164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77" i="9"/>
  <c r="N76" i="9"/>
  <c r="N75" i="9"/>
  <c r="N74" i="9"/>
  <c r="N73" i="9"/>
  <c r="N72" i="9"/>
  <c r="N71" i="9"/>
  <c r="N70" i="9"/>
  <c r="N69" i="9"/>
  <c r="N6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77" i="9"/>
  <c r="K76" i="9"/>
  <c r="K75" i="9"/>
  <c r="K74" i="9"/>
  <c r="K73" i="9"/>
  <c r="K72" i="9"/>
  <c r="K71" i="9"/>
  <c r="K70" i="9"/>
  <c r="K69" i="9"/>
  <c r="K6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77" i="9"/>
  <c r="H76" i="9"/>
  <c r="H75" i="9"/>
  <c r="H74" i="9"/>
  <c r="H73" i="9"/>
  <c r="H72" i="9"/>
  <c r="H71" i="9"/>
  <c r="H70" i="9"/>
  <c r="H69" i="9"/>
  <c r="H68" i="9"/>
  <c r="E69" i="9"/>
  <c r="E70" i="9"/>
  <c r="E71" i="9"/>
  <c r="E72" i="9"/>
  <c r="E73" i="9"/>
  <c r="E74" i="9"/>
  <c r="E75" i="9"/>
  <c r="E76" i="9"/>
  <c r="E7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68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13" i="9"/>
  <c r="E12" i="9"/>
  <c r="E11" i="9"/>
  <c r="E10" i="9"/>
  <c r="E9" i="9"/>
  <c r="N7" i="9"/>
  <c r="N6" i="9"/>
  <c r="N5" i="9"/>
  <c r="N4" i="9"/>
  <c r="N3" i="9"/>
  <c r="K7" i="9"/>
  <c r="K6" i="9"/>
  <c r="K5" i="9"/>
  <c r="K4" i="9"/>
  <c r="K3" i="9"/>
  <c r="H7" i="9"/>
  <c r="H6" i="9"/>
  <c r="H5" i="9"/>
  <c r="H4" i="9"/>
  <c r="H3" i="9"/>
  <c r="E4" i="9"/>
  <c r="E5" i="9"/>
  <c r="E6" i="9"/>
  <c r="E7" i="9"/>
  <c r="E3" i="9"/>
  <c r="N201" i="8"/>
  <c r="N200" i="8"/>
  <c r="N199" i="8"/>
  <c r="N198" i="8"/>
  <c r="N197" i="8"/>
  <c r="K201" i="8"/>
  <c r="K200" i="8"/>
  <c r="K199" i="8"/>
  <c r="K198" i="8"/>
  <c r="K197" i="8"/>
  <c r="H201" i="8"/>
  <c r="H200" i="8"/>
  <c r="H199" i="8"/>
  <c r="H198" i="8"/>
  <c r="H197" i="8"/>
  <c r="N195" i="8"/>
  <c r="N194" i="8"/>
  <c r="N193" i="8"/>
  <c r="N192" i="8"/>
  <c r="N191" i="8"/>
  <c r="K195" i="8"/>
  <c r="K194" i="8"/>
  <c r="K193" i="8"/>
  <c r="K192" i="8"/>
  <c r="K191" i="8"/>
  <c r="H195" i="8"/>
  <c r="H194" i="8"/>
  <c r="H193" i="8"/>
  <c r="H192" i="8"/>
  <c r="H191" i="8"/>
  <c r="N189" i="8"/>
  <c r="N188" i="8"/>
  <c r="N187" i="8"/>
  <c r="N186" i="8"/>
  <c r="N185" i="8"/>
  <c r="K189" i="8"/>
  <c r="K188" i="8"/>
  <c r="K187" i="8"/>
  <c r="K186" i="8"/>
  <c r="K185" i="8"/>
  <c r="H189" i="8"/>
  <c r="H188" i="8"/>
  <c r="H187" i="8"/>
  <c r="H186" i="8"/>
  <c r="H185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N7" i="8"/>
  <c r="N6" i="8"/>
  <c r="N5" i="8"/>
  <c r="N4" i="8"/>
  <c r="N3" i="8"/>
  <c r="K7" i="8"/>
  <c r="K6" i="8"/>
  <c r="K5" i="8"/>
  <c r="K4" i="8"/>
  <c r="K3" i="8"/>
  <c r="H7" i="8"/>
  <c r="H6" i="8"/>
  <c r="H5" i="8"/>
  <c r="H4" i="8"/>
  <c r="H3" i="8"/>
  <c r="E198" i="8"/>
  <c r="E199" i="8"/>
  <c r="E200" i="8"/>
  <c r="E201" i="8"/>
  <c r="E197" i="8"/>
  <c r="E192" i="8"/>
  <c r="E193" i="8"/>
  <c r="E194" i="8"/>
  <c r="E195" i="8"/>
  <c r="E191" i="8"/>
  <c r="E186" i="8"/>
  <c r="E187" i="8"/>
  <c r="E188" i="8"/>
  <c r="E189" i="8"/>
  <c r="E18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05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9" i="8"/>
  <c r="E4" i="8"/>
  <c r="E5" i="8"/>
  <c r="E6" i="8"/>
  <c r="E7" i="8"/>
  <c r="E3" i="8"/>
  <c r="N150" i="7"/>
  <c r="N151" i="7"/>
  <c r="N152" i="7"/>
  <c r="N153" i="7"/>
  <c r="N154" i="7"/>
  <c r="N155" i="7"/>
  <c r="N156" i="7"/>
  <c r="N157" i="7"/>
  <c r="N158" i="7"/>
  <c r="K150" i="7"/>
  <c r="K151" i="7"/>
  <c r="K152" i="7"/>
  <c r="K153" i="7"/>
  <c r="K154" i="7"/>
  <c r="K155" i="7"/>
  <c r="K156" i="7"/>
  <c r="K157" i="7"/>
  <c r="K158" i="7"/>
  <c r="H150" i="7"/>
  <c r="H151" i="7"/>
  <c r="H152" i="7"/>
  <c r="H153" i="7"/>
  <c r="H154" i="7"/>
  <c r="H155" i="7"/>
  <c r="H156" i="7"/>
  <c r="H157" i="7"/>
  <c r="H158" i="7"/>
  <c r="E150" i="7"/>
  <c r="E151" i="7"/>
  <c r="E152" i="7"/>
  <c r="E153" i="7"/>
  <c r="E154" i="7"/>
  <c r="E155" i="7"/>
  <c r="E156" i="7"/>
  <c r="E157" i="7"/>
  <c r="E158" i="7"/>
  <c r="N149" i="7"/>
  <c r="K149" i="7"/>
  <c r="H149" i="7"/>
  <c r="E149" i="7"/>
  <c r="N146" i="7"/>
  <c r="N145" i="7"/>
  <c r="N144" i="7"/>
  <c r="N143" i="7"/>
  <c r="N142" i="7"/>
  <c r="K146" i="7"/>
  <c r="K145" i="7"/>
  <c r="K144" i="7"/>
  <c r="K143" i="7"/>
  <c r="K142" i="7"/>
  <c r="H146" i="7"/>
  <c r="H145" i="7"/>
  <c r="H144" i="7"/>
  <c r="H143" i="7"/>
  <c r="H142" i="7"/>
  <c r="E146" i="7"/>
  <c r="E145" i="7"/>
  <c r="E144" i="7"/>
  <c r="E143" i="7"/>
  <c r="E142" i="7"/>
  <c r="N141" i="7"/>
  <c r="N140" i="7"/>
  <c r="N139" i="7"/>
  <c r="N138" i="7"/>
  <c r="N137" i="7"/>
  <c r="K141" i="7"/>
  <c r="K140" i="7"/>
  <c r="K139" i="7"/>
  <c r="K138" i="7"/>
  <c r="K137" i="7"/>
  <c r="H141" i="7"/>
  <c r="H140" i="7"/>
  <c r="H139" i="7"/>
  <c r="H138" i="7"/>
  <c r="H137" i="7"/>
  <c r="E141" i="7"/>
  <c r="E140" i="7"/>
  <c r="E139" i="7"/>
  <c r="E138" i="7"/>
  <c r="E137" i="7"/>
  <c r="N136" i="7"/>
  <c r="N135" i="7"/>
  <c r="N134" i="7"/>
  <c r="N133" i="7"/>
  <c r="N132" i="7"/>
  <c r="K136" i="7"/>
  <c r="K135" i="7"/>
  <c r="K134" i="7"/>
  <c r="K133" i="7"/>
  <c r="K132" i="7"/>
  <c r="H136" i="7"/>
  <c r="H135" i="7"/>
  <c r="H134" i="7"/>
  <c r="H133" i="7"/>
  <c r="H132" i="7"/>
  <c r="E136" i="7"/>
  <c r="E135" i="7"/>
  <c r="E134" i="7"/>
  <c r="E133" i="7"/>
  <c r="E132" i="7"/>
  <c r="N131" i="7"/>
  <c r="N130" i="7"/>
  <c r="N129" i="7"/>
  <c r="N128" i="7"/>
  <c r="N127" i="7"/>
  <c r="K131" i="7"/>
  <c r="K130" i="7"/>
  <c r="K129" i="7"/>
  <c r="K128" i="7"/>
  <c r="K127" i="7"/>
  <c r="H131" i="7"/>
  <c r="H130" i="7"/>
  <c r="H129" i="7"/>
  <c r="H128" i="7"/>
  <c r="H127" i="7"/>
  <c r="E131" i="7"/>
  <c r="E130" i="7"/>
  <c r="E129" i="7"/>
  <c r="E128" i="7"/>
  <c r="E127" i="7"/>
  <c r="N126" i="7"/>
  <c r="N125" i="7"/>
  <c r="N124" i="7"/>
  <c r="N123" i="7"/>
  <c r="N122" i="7"/>
  <c r="K126" i="7"/>
  <c r="K125" i="7"/>
  <c r="K124" i="7"/>
  <c r="K123" i="7"/>
  <c r="K122" i="7"/>
  <c r="H126" i="7"/>
  <c r="H125" i="7"/>
  <c r="H124" i="7"/>
  <c r="H123" i="7"/>
  <c r="H122" i="7"/>
  <c r="E126" i="7"/>
  <c r="E125" i="7"/>
  <c r="E124" i="7"/>
  <c r="E123" i="7"/>
  <c r="E122" i="7"/>
  <c r="N121" i="7"/>
  <c r="N120" i="7"/>
  <c r="N119" i="7"/>
  <c r="N118" i="7"/>
  <c r="N117" i="7"/>
  <c r="K121" i="7"/>
  <c r="K120" i="7"/>
  <c r="K119" i="7"/>
  <c r="K118" i="7"/>
  <c r="K117" i="7"/>
  <c r="H121" i="7"/>
  <c r="H120" i="7"/>
  <c r="H119" i="7"/>
  <c r="H118" i="7"/>
  <c r="H117" i="7"/>
  <c r="E121" i="7"/>
  <c r="E120" i="7"/>
  <c r="E119" i="7"/>
  <c r="E118" i="7"/>
  <c r="E117" i="7"/>
  <c r="N116" i="7"/>
  <c r="N115" i="7"/>
  <c r="N114" i="7"/>
  <c r="N113" i="7"/>
  <c r="N112" i="7"/>
  <c r="K116" i="7"/>
  <c r="K115" i="7"/>
  <c r="K114" i="7"/>
  <c r="K113" i="7"/>
  <c r="K112" i="7"/>
  <c r="H116" i="7"/>
  <c r="H115" i="7"/>
  <c r="H114" i="7"/>
  <c r="H113" i="7"/>
  <c r="H112" i="7"/>
  <c r="E116" i="7"/>
  <c r="E115" i="7"/>
  <c r="E114" i="7"/>
  <c r="E113" i="7"/>
  <c r="E112" i="7"/>
  <c r="N111" i="7"/>
  <c r="K111" i="7"/>
  <c r="H111" i="7"/>
  <c r="E111" i="7"/>
  <c r="N110" i="7"/>
  <c r="K110" i="7"/>
  <c r="H110" i="7"/>
  <c r="E110" i="7"/>
  <c r="N109" i="7"/>
  <c r="K109" i="7"/>
  <c r="H109" i="7"/>
  <c r="E109" i="7"/>
  <c r="N108" i="7"/>
  <c r="K108" i="7"/>
  <c r="H108" i="7"/>
  <c r="E108" i="7"/>
  <c r="N107" i="7"/>
  <c r="K107" i="7"/>
  <c r="H107" i="7"/>
  <c r="E107" i="7"/>
  <c r="N106" i="7"/>
  <c r="K106" i="7"/>
  <c r="H106" i="7"/>
  <c r="E106" i="7"/>
  <c r="N105" i="7"/>
  <c r="K105" i="7"/>
  <c r="H105" i="7"/>
  <c r="E105" i="7"/>
  <c r="N104" i="7"/>
  <c r="K104" i="7"/>
  <c r="H104" i="7"/>
  <c r="E104" i="7"/>
  <c r="N103" i="7"/>
  <c r="K103" i="7"/>
  <c r="H103" i="7"/>
  <c r="E103" i="7"/>
  <c r="N102" i="7"/>
  <c r="K102" i="7"/>
  <c r="H102" i="7"/>
  <c r="E102" i="7"/>
  <c r="N101" i="7"/>
  <c r="K101" i="7"/>
  <c r="H101" i="7"/>
  <c r="E101" i="7"/>
  <c r="N100" i="7"/>
  <c r="K100" i="7"/>
  <c r="H100" i="7"/>
  <c r="E100" i="7"/>
  <c r="N99" i="7"/>
  <c r="K99" i="7"/>
  <c r="H99" i="7"/>
  <c r="E99" i="7"/>
  <c r="N98" i="7"/>
  <c r="K98" i="7"/>
  <c r="H98" i="7"/>
  <c r="E98" i="7"/>
  <c r="N97" i="7"/>
  <c r="K97" i="7"/>
  <c r="H97" i="7"/>
  <c r="E97" i="7"/>
  <c r="N96" i="7"/>
  <c r="K96" i="7"/>
  <c r="H96" i="7"/>
  <c r="E96" i="7"/>
  <c r="N95" i="7"/>
  <c r="K95" i="7"/>
  <c r="H95" i="7"/>
  <c r="E95" i="7"/>
  <c r="N94" i="7"/>
  <c r="K94" i="7"/>
  <c r="H94" i="7"/>
  <c r="E94" i="7"/>
  <c r="N93" i="7"/>
  <c r="K93" i="7"/>
  <c r="H93" i="7"/>
  <c r="E93" i="7"/>
  <c r="N92" i="7"/>
  <c r="K92" i="7"/>
  <c r="H92" i="7"/>
  <c r="E92" i="7"/>
  <c r="E88" i="7"/>
  <c r="H88" i="7"/>
  <c r="K88" i="7"/>
  <c r="N88" i="7"/>
  <c r="E89" i="7"/>
  <c r="H89" i="7"/>
  <c r="K89" i="7"/>
  <c r="N89" i="7"/>
  <c r="E90" i="7"/>
  <c r="H90" i="7"/>
  <c r="K90" i="7"/>
  <c r="N90" i="7"/>
  <c r="E91" i="7"/>
  <c r="H91" i="7"/>
  <c r="K91" i="7"/>
  <c r="N91" i="7"/>
  <c r="N87" i="7"/>
  <c r="K87" i="7"/>
  <c r="H87" i="7"/>
  <c r="E87" i="7"/>
  <c r="N63" i="7"/>
  <c r="N64" i="7"/>
  <c r="N65" i="7"/>
  <c r="N66" i="7"/>
  <c r="N68" i="7"/>
  <c r="N69" i="7"/>
  <c r="N70" i="7"/>
  <c r="N71" i="7"/>
  <c r="N72" i="7"/>
  <c r="N73" i="7"/>
  <c r="N74" i="7"/>
  <c r="N75" i="7"/>
  <c r="N76" i="7"/>
  <c r="N77" i="7"/>
  <c r="K63" i="7"/>
  <c r="K64" i="7"/>
  <c r="K65" i="7"/>
  <c r="K66" i="7"/>
  <c r="K68" i="7"/>
  <c r="K69" i="7"/>
  <c r="K70" i="7"/>
  <c r="K71" i="7"/>
  <c r="K72" i="7"/>
  <c r="K73" i="7"/>
  <c r="K74" i="7"/>
  <c r="K75" i="7"/>
  <c r="K76" i="7"/>
  <c r="K77" i="7"/>
  <c r="H63" i="7"/>
  <c r="H64" i="7"/>
  <c r="H65" i="7"/>
  <c r="H66" i="7"/>
  <c r="H68" i="7"/>
  <c r="H69" i="7"/>
  <c r="H70" i="7"/>
  <c r="H71" i="7"/>
  <c r="H72" i="7"/>
  <c r="H73" i="7"/>
  <c r="H74" i="7"/>
  <c r="H75" i="7"/>
  <c r="H76" i="7"/>
  <c r="H77" i="7"/>
  <c r="E63" i="7"/>
  <c r="E64" i="7"/>
  <c r="E65" i="7"/>
  <c r="E66" i="7"/>
  <c r="E68" i="7"/>
  <c r="E69" i="7"/>
  <c r="E70" i="7"/>
  <c r="E71" i="7"/>
  <c r="E72" i="7"/>
  <c r="E73" i="7"/>
  <c r="E74" i="7"/>
  <c r="E75" i="7"/>
  <c r="E76" i="7"/>
  <c r="E77" i="7"/>
  <c r="H55" i="7"/>
  <c r="H54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48" i="7"/>
  <c r="K48" i="7"/>
  <c r="H49" i="7"/>
  <c r="H50" i="7"/>
  <c r="H51" i="7"/>
  <c r="H52" i="7"/>
  <c r="H53" i="7"/>
  <c r="H56" i="7"/>
  <c r="H57" i="7"/>
  <c r="H58" i="7"/>
  <c r="H59" i="7"/>
  <c r="H60" i="7"/>
  <c r="H61" i="7"/>
  <c r="H62" i="7"/>
  <c r="H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48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N4" i="7"/>
  <c r="N5" i="7"/>
  <c r="N6" i="7"/>
  <c r="N7" i="7"/>
  <c r="K4" i="7"/>
  <c r="K5" i="7"/>
  <c r="K6" i="7"/>
  <c r="K7" i="7"/>
  <c r="N3" i="7"/>
  <c r="K3" i="7"/>
  <c r="H4" i="7"/>
  <c r="H5" i="7"/>
  <c r="H6" i="7"/>
  <c r="H7" i="7"/>
  <c r="H3" i="7"/>
  <c r="E4" i="7"/>
  <c r="E5" i="7"/>
  <c r="E6" i="7"/>
  <c r="E7" i="7"/>
  <c r="E3" i="7"/>
  <c r="N119" i="6"/>
  <c r="N120" i="6"/>
  <c r="N121" i="6"/>
  <c r="N122" i="6"/>
  <c r="N118" i="6"/>
  <c r="N107" i="6"/>
  <c r="H119" i="6"/>
  <c r="H120" i="6"/>
  <c r="H121" i="6"/>
  <c r="H122" i="6"/>
  <c r="H116" i="6"/>
  <c r="H118" i="6"/>
  <c r="N116" i="6"/>
  <c r="N115" i="6"/>
  <c r="N114" i="6"/>
  <c r="N113" i="6"/>
  <c r="N112" i="6"/>
  <c r="N111" i="6"/>
  <c r="N110" i="6"/>
  <c r="N109" i="6"/>
  <c r="N10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7" i="5"/>
  <c r="K46" i="5"/>
  <c r="K45" i="5"/>
  <c r="K12" i="5"/>
  <c r="K11" i="5"/>
  <c r="K10" i="5"/>
  <c r="K9" i="5"/>
  <c r="K8" i="5"/>
  <c r="K7" i="5"/>
  <c r="K6" i="5"/>
  <c r="K5" i="5"/>
  <c r="K4" i="5"/>
  <c r="K3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7" i="5"/>
  <c r="H46" i="5"/>
  <c r="H45" i="5"/>
  <c r="H12" i="5"/>
  <c r="H11" i="5"/>
  <c r="H10" i="5"/>
  <c r="H9" i="5"/>
  <c r="H8" i="5"/>
  <c r="H7" i="5"/>
  <c r="H6" i="5"/>
  <c r="H5" i="5"/>
  <c r="H4" i="5"/>
  <c r="H3" i="5"/>
  <c r="K122" i="6"/>
  <c r="E122" i="6"/>
  <c r="K121" i="6"/>
  <c r="E121" i="6"/>
  <c r="K120" i="6"/>
  <c r="E120" i="6"/>
  <c r="K119" i="6"/>
  <c r="E119" i="6"/>
  <c r="K118" i="6"/>
  <c r="E118" i="6"/>
  <c r="K116" i="6"/>
  <c r="E116" i="6"/>
  <c r="K115" i="6"/>
  <c r="E115" i="6"/>
  <c r="H115" i="6"/>
  <c r="K114" i="6"/>
  <c r="E114" i="6"/>
  <c r="H114" i="6"/>
  <c r="K113" i="6"/>
  <c r="E113" i="6"/>
  <c r="H113" i="6"/>
  <c r="K112" i="6"/>
  <c r="E112" i="6"/>
  <c r="H112" i="6"/>
  <c r="K111" i="6"/>
  <c r="E111" i="6"/>
  <c r="H111" i="6"/>
  <c r="K110" i="6"/>
  <c r="E110" i="6"/>
  <c r="H110" i="6"/>
  <c r="K109" i="6"/>
  <c r="E109" i="6"/>
  <c r="H109" i="6"/>
  <c r="K108" i="6"/>
  <c r="E108" i="6"/>
  <c r="H108" i="6"/>
  <c r="K107" i="6"/>
  <c r="E107" i="6"/>
  <c r="H107" i="6"/>
  <c r="K97" i="6"/>
  <c r="E97" i="6"/>
  <c r="H97" i="6"/>
  <c r="K96" i="6"/>
  <c r="E96" i="6"/>
  <c r="H96" i="6"/>
  <c r="K95" i="6"/>
  <c r="E95" i="6"/>
  <c r="H95" i="6"/>
  <c r="K94" i="6"/>
  <c r="E94" i="6"/>
  <c r="H94" i="6"/>
  <c r="K93" i="6"/>
  <c r="E93" i="6"/>
  <c r="H93" i="6"/>
  <c r="K92" i="6"/>
  <c r="E92" i="6"/>
  <c r="H92" i="6"/>
  <c r="K91" i="6"/>
  <c r="E91" i="6"/>
  <c r="H91" i="6"/>
  <c r="K90" i="6"/>
  <c r="E90" i="6"/>
  <c r="H90" i="6"/>
  <c r="K89" i="6"/>
  <c r="E89" i="6"/>
  <c r="H89" i="6"/>
  <c r="K88" i="6"/>
  <c r="E88" i="6"/>
  <c r="H88" i="6"/>
  <c r="K87" i="6"/>
  <c r="E87" i="6"/>
  <c r="H87" i="6"/>
  <c r="K86" i="6"/>
  <c r="E86" i="6"/>
  <c r="H86" i="6"/>
  <c r="K85" i="6"/>
  <c r="E85" i="6"/>
  <c r="H85" i="6"/>
  <c r="K84" i="6"/>
  <c r="E84" i="6"/>
  <c r="H84" i="6"/>
  <c r="K83" i="6"/>
  <c r="E83" i="6"/>
  <c r="H83" i="6"/>
  <c r="K82" i="6"/>
  <c r="E82" i="6"/>
  <c r="H82" i="6"/>
  <c r="K81" i="6"/>
  <c r="E81" i="6"/>
  <c r="H81" i="6"/>
  <c r="K80" i="6"/>
  <c r="E80" i="6"/>
  <c r="H80" i="6"/>
  <c r="K79" i="6"/>
  <c r="E79" i="6"/>
  <c r="H79" i="6"/>
  <c r="K78" i="6"/>
  <c r="E78" i="6"/>
  <c r="H78" i="6"/>
  <c r="K77" i="6"/>
  <c r="E77" i="6"/>
  <c r="H77" i="6"/>
  <c r="K76" i="6"/>
  <c r="E76" i="6"/>
  <c r="H76" i="6"/>
  <c r="K75" i="6"/>
  <c r="E75" i="6"/>
  <c r="H75" i="6"/>
  <c r="K74" i="6"/>
  <c r="E74" i="6"/>
  <c r="H74" i="6"/>
  <c r="K73" i="6"/>
  <c r="E73" i="6"/>
  <c r="H73" i="6"/>
  <c r="K72" i="6"/>
  <c r="E72" i="6"/>
  <c r="H72" i="6"/>
  <c r="K71" i="6"/>
  <c r="E71" i="6"/>
  <c r="H71" i="6"/>
  <c r="K70" i="6"/>
  <c r="E70" i="6"/>
  <c r="H70" i="6"/>
  <c r="K69" i="6"/>
  <c r="E69" i="6"/>
  <c r="H69" i="6"/>
  <c r="K68" i="6"/>
  <c r="E68" i="6"/>
  <c r="H68" i="6"/>
  <c r="K67" i="6"/>
  <c r="E67" i="6"/>
  <c r="H67" i="6"/>
  <c r="K66" i="6"/>
  <c r="E66" i="6"/>
  <c r="H66" i="6"/>
  <c r="K65" i="6"/>
  <c r="E65" i="6"/>
  <c r="H65" i="6"/>
  <c r="K64" i="6"/>
  <c r="E64" i="6"/>
  <c r="H64" i="6"/>
  <c r="K63" i="6"/>
  <c r="E63" i="6"/>
  <c r="H63" i="6"/>
  <c r="K62" i="6"/>
  <c r="E62" i="6"/>
  <c r="H62" i="6"/>
  <c r="K61" i="6"/>
  <c r="E61" i="6"/>
  <c r="H61" i="6"/>
  <c r="K60" i="6"/>
  <c r="E60" i="6"/>
  <c r="H60" i="6"/>
  <c r="K59" i="6"/>
  <c r="E59" i="6"/>
  <c r="H59" i="6"/>
  <c r="K58" i="6"/>
  <c r="E58" i="6"/>
  <c r="H58" i="6"/>
  <c r="K57" i="6"/>
  <c r="E57" i="6"/>
  <c r="H57" i="6"/>
  <c r="K56" i="6"/>
  <c r="E56" i="6"/>
  <c r="H56" i="6"/>
  <c r="K55" i="6"/>
  <c r="E55" i="6"/>
  <c r="H55" i="6"/>
  <c r="K54" i="6"/>
  <c r="E54" i="6"/>
  <c r="H54" i="6"/>
  <c r="K53" i="6"/>
  <c r="E53" i="6"/>
  <c r="H53" i="6"/>
  <c r="K52" i="6"/>
  <c r="E52" i="6"/>
  <c r="H52" i="6"/>
  <c r="K51" i="6"/>
  <c r="E51" i="6"/>
  <c r="H51" i="6"/>
  <c r="K50" i="6"/>
  <c r="E50" i="6"/>
  <c r="H50" i="6"/>
  <c r="K49" i="6"/>
  <c r="E49" i="6"/>
  <c r="H49" i="6"/>
  <c r="K48" i="6"/>
  <c r="E48" i="6"/>
  <c r="H48" i="6"/>
  <c r="K47" i="6"/>
  <c r="E47" i="6"/>
  <c r="H47" i="6"/>
  <c r="K46" i="6"/>
  <c r="E46" i="6"/>
  <c r="H46" i="6"/>
  <c r="K45" i="6"/>
  <c r="E45" i="6"/>
  <c r="H45" i="6"/>
  <c r="K44" i="6"/>
  <c r="E44" i="6"/>
  <c r="H44" i="6"/>
  <c r="K43" i="6"/>
  <c r="E43" i="6"/>
  <c r="H43" i="6"/>
  <c r="K42" i="6"/>
  <c r="E42" i="6"/>
  <c r="H42" i="6"/>
  <c r="K41" i="6"/>
  <c r="E41" i="6"/>
  <c r="H41" i="6"/>
  <c r="K40" i="6"/>
  <c r="E40" i="6"/>
  <c r="H40" i="6"/>
  <c r="K39" i="6"/>
  <c r="E39" i="6"/>
  <c r="H39" i="6"/>
  <c r="K38" i="6"/>
  <c r="E38" i="6"/>
  <c r="H38" i="6"/>
  <c r="K37" i="6"/>
  <c r="E37" i="6"/>
  <c r="H37" i="6"/>
  <c r="K36" i="6"/>
  <c r="E36" i="6"/>
  <c r="H36" i="6"/>
  <c r="K35" i="6"/>
  <c r="E35" i="6"/>
  <c r="H35" i="6"/>
  <c r="K34" i="6"/>
  <c r="E34" i="6"/>
  <c r="H34" i="6"/>
  <c r="K33" i="6"/>
  <c r="E33" i="6"/>
  <c r="H33" i="6"/>
  <c r="K32" i="6"/>
  <c r="E32" i="6"/>
  <c r="H32" i="6"/>
  <c r="K31" i="6"/>
  <c r="E31" i="6"/>
  <c r="H31" i="6"/>
  <c r="K30" i="6"/>
  <c r="E30" i="6"/>
  <c r="H30" i="6"/>
  <c r="K29" i="6"/>
  <c r="E29" i="6"/>
  <c r="H29" i="6"/>
  <c r="K28" i="6"/>
  <c r="E28" i="6"/>
  <c r="H28" i="6"/>
  <c r="K27" i="6"/>
  <c r="E27" i="6"/>
  <c r="H27" i="6"/>
  <c r="K26" i="6"/>
  <c r="E26" i="6"/>
  <c r="H26" i="6"/>
  <c r="K25" i="6"/>
  <c r="E25" i="6"/>
  <c r="H25" i="6"/>
  <c r="K24" i="6"/>
  <c r="E24" i="6"/>
  <c r="H24" i="6"/>
  <c r="K23" i="6"/>
  <c r="E23" i="6"/>
  <c r="H23" i="6"/>
  <c r="K22" i="6"/>
  <c r="E22" i="6"/>
  <c r="H22" i="6"/>
  <c r="K21" i="6"/>
  <c r="E21" i="6"/>
  <c r="H21" i="6"/>
  <c r="K20" i="6"/>
  <c r="E20" i="6"/>
  <c r="H20" i="6"/>
  <c r="K19" i="6"/>
  <c r="E19" i="6"/>
  <c r="H19" i="6"/>
  <c r="K18" i="6"/>
  <c r="E18" i="6"/>
  <c r="H18" i="6"/>
  <c r="K17" i="6"/>
  <c r="E17" i="6"/>
  <c r="H17" i="6"/>
  <c r="K16" i="6"/>
  <c r="E16" i="6"/>
  <c r="H16" i="6"/>
  <c r="K15" i="6"/>
  <c r="E15" i="6"/>
  <c r="H15" i="6"/>
  <c r="K14" i="6"/>
  <c r="E14" i="6"/>
  <c r="H14" i="6"/>
  <c r="K13" i="6"/>
  <c r="E13" i="6"/>
  <c r="H13" i="6"/>
  <c r="K12" i="6"/>
  <c r="E12" i="6"/>
  <c r="H12" i="6"/>
  <c r="K11" i="6"/>
  <c r="E11" i="6"/>
  <c r="H11" i="6"/>
  <c r="K10" i="6"/>
  <c r="E10" i="6"/>
  <c r="H10" i="6"/>
  <c r="K9" i="6"/>
  <c r="E9" i="6"/>
  <c r="H9" i="6"/>
  <c r="K8" i="6"/>
  <c r="E8" i="6"/>
  <c r="H8" i="6"/>
  <c r="K7" i="6"/>
  <c r="E7" i="6"/>
  <c r="H7" i="6"/>
  <c r="K6" i="6"/>
  <c r="E6" i="6"/>
  <c r="H6" i="6"/>
  <c r="K5" i="6"/>
  <c r="E5" i="6"/>
  <c r="H5" i="6"/>
  <c r="K4" i="6"/>
  <c r="E4" i="6"/>
  <c r="H4" i="6"/>
  <c r="K3" i="6"/>
  <c r="E3" i="6"/>
  <c r="H3" i="6"/>
  <c r="N143" i="3"/>
  <c r="K143" i="3"/>
  <c r="H143" i="3"/>
  <c r="E143" i="3"/>
  <c r="N142" i="3"/>
  <c r="K142" i="3"/>
  <c r="H142" i="3"/>
  <c r="E142" i="3"/>
  <c r="N141" i="3"/>
  <c r="K141" i="3"/>
  <c r="H141" i="3"/>
  <c r="E141" i="3"/>
  <c r="N140" i="3"/>
  <c r="K140" i="3"/>
  <c r="H140" i="3"/>
  <c r="E140" i="3"/>
  <c r="N139" i="3"/>
  <c r="K139" i="3"/>
  <c r="H139" i="3"/>
  <c r="E139" i="3"/>
  <c r="N138" i="3"/>
  <c r="K138" i="3"/>
  <c r="H138" i="3"/>
  <c r="E138" i="3"/>
  <c r="N137" i="3"/>
  <c r="K137" i="3"/>
  <c r="H137" i="3"/>
  <c r="E137" i="3"/>
  <c r="N136" i="3"/>
  <c r="K136" i="3"/>
  <c r="H136" i="3"/>
  <c r="E136" i="3"/>
  <c r="N135" i="3"/>
  <c r="K135" i="3"/>
  <c r="H135" i="3"/>
  <c r="E135" i="3"/>
  <c r="N134" i="3"/>
  <c r="K134" i="3"/>
  <c r="H134" i="3"/>
  <c r="E134" i="3"/>
  <c r="N133" i="3"/>
  <c r="K133" i="3"/>
  <c r="H133" i="3"/>
  <c r="E133" i="3"/>
  <c r="N132" i="3"/>
  <c r="K132" i="3"/>
  <c r="H132" i="3"/>
  <c r="E132" i="3"/>
  <c r="N131" i="3"/>
  <c r="K131" i="3"/>
  <c r="H131" i="3"/>
  <c r="E131" i="3"/>
  <c r="N130" i="3"/>
  <c r="K130" i="3"/>
  <c r="H130" i="3"/>
  <c r="E130" i="3"/>
  <c r="N129" i="3"/>
  <c r="K129" i="3"/>
  <c r="H129" i="3"/>
  <c r="E129" i="3"/>
  <c r="N128" i="3"/>
  <c r="K128" i="3"/>
  <c r="H128" i="3"/>
  <c r="E128" i="3"/>
  <c r="N127" i="3"/>
  <c r="K127" i="3"/>
  <c r="H127" i="3"/>
  <c r="E127" i="3"/>
  <c r="N126" i="3"/>
  <c r="K126" i="3"/>
  <c r="H126" i="3"/>
  <c r="E126" i="3"/>
  <c r="N125" i="3"/>
  <c r="K125" i="3"/>
  <c r="H125" i="3"/>
  <c r="E125" i="3"/>
  <c r="N124" i="3"/>
  <c r="K124" i="3"/>
  <c r="H124" i="3"/>
  <c r="E124" i="3"/>
  <c r="N123" i="3"/>
  <c r="K123" i="3"/>
  <c r="H123" i="3"/>
  <c r="E123" i="3"/>
  <c r="N122" i="3"/>
  <c r="K122" i="3"/>
  <c r="H122" i="3"/>
  <c r="E122" i="3"/>
  <c r="N121" i="3"/>
  <c r="K121" i="3"/>
  <c r="H121" i="3"/>
  <c r="E121" i="3"/>
  <c r="N120" i="3"/>
  <c r="K120" i="3"/>
  <c r="H120" i="3"/>
  <c r="E120" i="3"/>
  <c r="N119" i="3"/>
  <c r="K119" i="3"/>
  <c r="H119" i="3"/>
  <c r="E119" i="3"/>
  <c r="N118" i="3"/>
  <c r="K118" i="3"/>
  <c r="H118" i="3"/>
  <c r="E118" i="3"/>
  <c r="N117" i="3"/>
  <c r="K117" i="3"/>
  <c r="H117" i="3"/>
  <c r="E117" i="3"/>
  <c r="N116" i="3"/>
  <c r="K116" i="3"/>
  <c r="H116" i="3"/>
  <c r="E116" i="3"/>
  <c r="N115" i="3"/>
  <c r="K115" i="3"/>
  <c r="H115" i="3"/>
  <c r="E115" i="3"/>
  <c r="N114" i="3"/>
  <c r="K114" i="3"/>
  <c r="H114" i="3"/>
  <c r="E114" i="3"/>
  <c r="N113" i="3"/>
  <c r="K113" i="3"/>
  <c r="H113" i="3"/>
  <c r="E113" i="3"/>
  <c r="N112" i="3"/>
  <c r="K112" i="3"/>
  <c r="H112" i="3"/>
  <c r="E112" i="3"/>
  <c r="N111" i="3"/>
  <c r="K111" i="3"/>
  <c r="H111" i="3"/>
  <c r="E111" i="3"/>
  <c r="N110" i="3"/>
  <c r="K110" i="3"/>
  <c r="H110" i="3"/>
  <c r="E110" i="3"/>
  <c r="N109" i="3"/>
  <c r="K109" i="3"/>
  <c r="H109" i="3"/>
  <c r="E109" i="3"/>
  <c r="N108" i="3"/>
  <c r="K108" i="3"/>
  <c r="H108" i="3"/>
  <c r="E108" i="3"/>
  <c r="N107" i="3"/>
  <c r="K107" i="3"/>
  <c r="H107" i="3"/>
  <c r="N106" i="3"/>
  <c r="K106" i="3"/>
  <c r="H106" i="3"/>
  <c r="E106" i="3"/>
  <c r="N105" i="3"/>
  <c r="K105" i="3"/>
  <c r="H105" i="3"/>
  <c r="E105" i="3"/>
  <c r="N104" i="3"/>
  <c r="K104" i="3"/>
  <c r="H104" i="3"/>
  <c r="E104" i="3"/>
  <c r="N103" i="3"/>
  <c r="K103" i="3"/>
  <c r="H103" i="3"/>
  <c r="E103" i="3"/>
  <c r="N102" i="3"/>
  <c r="K102" i="3"/>
  <c r="H102" i="3"/>
  <c r="E102" i="3"/>
  <c r="N101" i="3"/>
  <c r="K101" i="3"/>
  <c r="H101" i="3"/>
  <c r="E101" i="3"/>
  <c r="N100" i="3"/>
  <c r="K100" i="3"/>
  <c r="H100" i="3"/>
  <c r="E100" i="3"/>
  <c r="N99" i="3"/>
  <c r="K99" i="3"/>
  <c r="H99" i="3"/>
  <c r="E99" i="3"/>
  <c r="N95" i="3"/>
  <c r="K95" i="3"/>
  <c r="H95" i="3"/>
  <c r="E95" i="3"/>
  <c r="N94" i="3"/>
  <c r="K94" i="3"/>
  <c r="H94" i="3"/>
  <c r="E94" i="3"/>
  <c r="N93" i="3"/>
  <c r="K93" i="3"/>
  <c r="H93" i="3"/>
  <c r="E93" i="3"/>
  <c r="N92" i="3"/>
  <c r="K92" i="3"/>
  <c r="H92" i="3"/>
  <c r="E92" i="3"/>
  <c r="N91" i="3"/>
  <c r="K91" i="3"/>
  <c r="H91" i="3"/>
  <c r="E91" i="3"/>
  <c r="N90" i="3"/>
  <c r="K90" i="3"/>
  <c r="H90" i="3"/>
  <c r="E90" i="3"/>
  <c r="N89" i="3"/>
  <c r="K89" i="3"/>
  <c r="H89" i="3"/>
  <c r="E89" i="3"/>
  <c r="N88" i="3"/>
  <c r="K88" i="3"/>
  <c r="H88" i="3"/>
  <c r="E88" i="3"/>
  <c r="N87" i="3"/>
  <c r="K87" i="3"/>
  <c r="H87" i="3"/>
  <c r="E87" i="3"/>
  <c r="N86" i="3"/>
  <c r="K86" i="3"/>
  <c r="H86" i="3"/>
  <c r="E86" i="3"/>
  <c r="N85" i="3"/>
  <c r="K85" i="3"/>
  <c r="H85" i="3"/>
  <c r="E85" i="3"/>
  <c r="N84" i="3"/>
  <c r="K84" i="3"/>
  <c r="H84" i="3"/>
  <c r="E84" i="3"/>
  <c r="N83" i="3"/>
  <c r="K83" i="3"/>
  <c r="H83" i="3"/>
  <c r="E83" i="3"/>
  <c r="N82" i="3"/>
  <c r="K82" i="3"/>
  <c r="H82" i="3"/>
  <c r="E82" i="3"/>
  <c r="N81" i="3"/>
  <c r="K81" i="3"/>
  <c r="H81" i="3"/>
  <c r="E81" i="3"/>
  <c r="N80" i="3"/>
  <c r="K80" i="3"/>
  <c r="H80" i="3"/>
  <c r="E80" i="3"/>
  <c r="N79" i="3"/>
  <c r="K79" i="3"/>
  <c r="H79" i="3"/>
  <c r="E79" i="3"/>
  <c r="N78" i="3"/>
  <c r="K78" i="3"/>
  <c r="H78" i="3"/>
  <c r="E78" i="3"/>
  <c r="N77" i="3"/>
  <c r="K77" i="3"/>
  <c r="H77" i="3"/>
  <c r="E77" i="3"/>
  <c r="N76" i="3"/>
  <c r="K76" i="3"/>
  <c r="H76" i="3"/>
  <c r="E76" i="3"/>
  <c r="N75" i="3"/>
  <c r="K75" i="3"/>
  <c r="H75" i="3"/>
  <c r="E75" i="3"/>
  <c r="N74" i="3"/>
  <c r="K74" i="3"/>
  <c r="H74" i="3"/>
  <c r="E74" i="3"/>
  <c r="N73" i="3"/>
  <c r="K73" i="3"/>
  <c r="H73" i="3"/>
  <c r="E73" i="3"/>
  <c r="N72" i="3"/>
  <c r="K72" i="3"/>
  <c r="H72" i="3"/>
  <c r="E72" i="3"/>
  <c r="N71" i="3"/>
  <c r="K71" i="3"/>
  <c r="H71" i="3"/>
  <c r="E71" i="3"/>
  <c r="N70" i="3"/>
  <c r="K70" i="3"/>
  <c r="H70" i="3"/>
  <c r="E70" i="3"/>
  <c r="N69" i="3"/>
  <c r="K69" i="3"/>
  <c r="H69" i="3"/>
  <c r="E69" i="3"/>
  <c r="N68" i="3"/>
  <c r="K68" i="3"/>
  <c r="H68" i="3"/>
  <c r="E68" i="3"/>
  <c r="N67" i="3"/>
  <c r="K67" i="3"/>
  <c r="H67" i="3"/>
  <c r="E67" i="3"/>
  <c r="N66" i="3"/>
  <c r="K66" i="3"/>
  <c r="H66" i="3"/>
  <c r="E66" i="3"/>
  <c r="N65" i="3"/>
  <c r="K65" i="3"/>
  <c r="H65" i="3"/>
  <c r="E65" i="3"/>
  <c r="N64" i="3"/>
  <c r="K64" i="3"/>
  <c r="H64" i="3"/>
  <c r="E64" i="3"/>
  <c r="N63" i="3"/>
  <c r="K63" i="3"/>
  <c r="H63" i="3"/>
  <c r="E63" i="3"/>
  <c r="N62" i="3"/>
  <c r="K62" i="3"/>
  <c r="H62" i="3"/>
  <c r="E62" i="3"/>
  <c r="N61" i="3"/>
  <c r="K61" i="3"/>
  <c r="H61" i="3"/>
  <c r="E61" i="3"/>
  <c r="N60" i="3"/>
  <c r="K60" i="3"/>
  <c r="H60" i="3"/>
  <c r="E60" i="3"/>
  <c r="N59" i="3"/>
  <c r="K59" i="3"/>
  <c r="H59" i="3"/>
  <c r="E59" i="3"/>
  <c r="N58" i="3"/>
  <c r="K58" i="3"/>
  <c r="H58" i="3"/>
  <c r="E58" i="3"/>
  <c r="N57" i="3"/>
  <c r="K57" i="3"/>
  <c r="H57" i="3"/>
  <c r="E57" i="3"/>
  <c r="N56" i="3"/>
  <c r="K56" i="3"/>
  <c r="H56" i="3"/>
  <c r="E56" i="3"/>
  <c r="N54" i="3"/>
  <c r="K54" i="3"/>
  <c r="H54" i="3"/>
  <c r="E54" i="3"/>
  <c r="N53" i="3"/>
  <c r="K53" i="3"/>
  <c r="H53" i="3"/>
  <c r="E53" i="3"/>
  <c r="N52" i="3"/>
  <c r="K52" i="3"/>
  <c r="H52" i="3"/>
  <c r="E52" i="3"/>
  <c r="N51" i="3"/>
  <c r="K51" i="3"/>
  <c r="H51" i="3"/>
  <c r="E51" i="3"/>
  <c r="N50" i="3"/>
  <c r="K50" i="3"/>
  <c r="H50" i="3"/>
  <c r="E50" i="3"/>
  <c r="N49" i="3"/>
  <c r="K49" i="3"/>
  <c r="H49" i="3"/>
  <c r="E49" i="3"/>
  <c r="N48" i="3"/>
  <c r="K48" i="3"/>
  <c r="H48" i="3"/>
  <c r="E48" i="3"/>
  <c r="N47" i="3"/>
  <c r="K47" i="3"/>
  <c r="H47" i="3"/>
  <c r="E47" i="3"/>
  <c r="N46" i="3"/>
  <c r="K46" i="3"/>
  <c r="H46" i="3"/>
  <c r="E46" i="3"/>
  <c r="N45" i="3"/>
  <c r="K45" i="3"/>
  <c r="H45" i="3"/>
  <c r="E45" i="3"/>
  <c r="N44" i="3"/>
  <c r="K44" i="3"/>
  <c r="H44" i="3"/>
  <c r="E44" i="3"/>
  <c r="N43" i="3"/>
  <c r="K43" i="3"/>
  <c r="H43" i="3"/>
  <c r="E43" i="3"/>
  <c r="N42" i="3"/>
  <c r="K42" i="3"/>
  <c r="H42" i="3"/>
  <c r="E42" i="3"/>
  <c r="N41" i="3"/>
  <c r="K41" i="3"/>
  <c r="H41" i="3"/>
  <c r="E41" i="3"/>
  <c r="N40" i="3"/>
  <c r="K40" i="3"/>
  <c r="H40" i="3"/>
  <c r="E40" i="3"/>
  <c r="N38" i="3"/>
  <c r="K38" i="3"/>
  <c r="H38" i="3"/>
  <c r="E38" i="3"/>
  <c r="N37" i="3"/>
  <c r="K37" i="3"/>
  <c r="H37" i="3"/>
  <c r="E37" i="3"/>
  <c r="N36" i="3"/>
  <c r="K36" i="3"/>
  <c r="H36" i="3"/>
  <c r="E36" i="3"/>
  <c r="N35" i="3"/>
  <c r="K35" i="3"/>
  <c r="H35" i="3"/>
  <c r="E35" i="3"/>
  <c r="N34" i="3"/>
  <c r="K34" i="3"/>
  <c r="H34" i="3"/>
  <c r="E34" i="3"/>
  <c r="N33" i="3"/>
  <c r="K33" i="3"/>
  <c r="H33" i="3"/>
  <c r="E33" i="3"/>
  <c r="N32" i="3"/>
  <c r="K32" i="3"/>
  <c r="H32" i="3"/>
  <c r="E32" i="3"/>
  <c r="N31" i="3"/>
  <c r="K31" i="3"/>
  <c r="H31" i="3"/>
  <c r="E31" i="3"/>
  <c r="N30" i="3"/>
  <c r="K30" i="3"/>
  <c r="H30" i="3"/>
  <c r="E30" i="3"/>
  <c r="N29" i="3"/>
  <c r="K29" i="3"/>
  <c r="H29" i="3"/>
  <c r="E29" i="3"/>
  <c r="N28" i="3"/>
  <c r="K28" i="3"/>
  <c r="H28" i="3"/>
  <c r="E28" i="3"/>
  <c r="N27" i="3"/>
  <c r="K27" i="3"/>
  <c r="H27" i="3"/>
  <c r="E27" i="3"/>
  <c r="N26" i="3"/>
  <c r="K26" i="3"/>
  <c r="H26" i="3"/>
  <c r="E26" i="3"/>
  <c r="N25" i="3"/>
  <c r="K25" i="3"/>
  <c r="H25" i="3"/>
  <c r="E25" i="3"/>
  <c r="N24" i="3"/>
  <c r="K24" i="3"/>
  <c r="H24" i="3"/>
  <c r="E24" i="3"/>
  <c r="N23" i="3"/>
  <c r="K23" i="3"/>
  <c r="H23" i="3"/>
  <c r="E23" i="3"/>
  <c r="N22" i="3"/>
  <c r="K22" i="3"/>
  <c r="H22" i="3"/>
  <c r="E22" i="3"/>
  <c r="N21" i="3"/>
  <c r="K21" i="3"/>
  <c r="H21" i="3"/>
  <c r="E21" i="3"/>
  <c r="N20" i="3"/>
  <c r="K20" i="3"/>
  <c r="H20" i="3"/>
  <c r="E20" i="3"/>
  <c r="N19" i="3"/>
  <c r="K19" i="3"/>
  <c r="H19" i="3"/>
  <c r="E19" i="3"/>
  <c r="N186" i="4"/>
  <c r="K186" i="4"/>
  <c r="H186" i="4"/>
  <c r="E186" i="4"/>
  <c r="N185" i="4"/>
  <c r="K185" i="4"/>
  <c r="H185" i="4"/>
  <c r="E185" i="4"/>
  <c r="N184" i="4"/>
  <c r="K184" i="4"/>
  <c r="H184" i="4"/>
  <c r="E184" i="4"/>
  <c r="N183" i="4"/>
  <c r="K183" i="4"/>
  <c r="H183" i="4"/>
  <c r="E183" i="4"/>
  <c r="N182" i="4"/>
  <c r="K182" i="4"/>
  <c r="H182" i="4"/>
  <c r="E182" i="4"/>
  <c r="N181" i="4"/>
  <c r="K181" i="4"/>
  <c r="H181" i="4"/>
  <c r="E181" i="4"/>
  <c r="N180" i="4"/>
  <c r="K180" i="4"/>
  <c r="H180" i="4"/>
  <c r="E180" i="4"/>
  <c r="N179" i="4"/>
  <c r="K179" i="4"/>
  <c r="H179" i="4"/>
  <c r="E179" i="4"/>
  <c r="N178" i="4"/>
  <c r="K178" i="4"/>
  <c r="H178" i="4"/>
  <c r="E178" i="4"/>
  <c r="N177" i="4"/>
  <c r="K177" i="4"/>
  <c r="H177" i="4"/>
  <c r="E177" i="4"/>
  <c r="N172" i="4"/>
  <c r="K172" i="4"/>
  <c r="H172" i="4"/>
  <c r="E172" i="4"/>
  <c r="N171" i="4"/>
  <c r="K171" i="4"/>
  <c r="H171" i="4"/>
  <c r="E171" i="4"/>
  <c r="N170" i="4"/>
  <c r="K170" i="4"/>
  <c r="H170" i="4"/>
  <c r="E170" i="4"/>
  <c r="N169" i="4"/>
  <c r="K169" i="4"/>
  <c r="H169" i="4"/>
  <c r="E169" i="4"/>
  <c r="N168" i="4"/>
  <c r="K168" i="4"/>
  <c r="H168" i="4"/>
  <c r="E168" i="4"/>
  <c r="N167" i="4"/>
  <c r="K167" i="4"/>
  <c r="H167" i="4"/>
  <c r="E167" i="4"/>
  <c r="N166" i="4"/>
  <c r="K166" i="4"/>
  <c r="H166" i="4"/>
  <c r="E166" i="4"/>
  <c r="N165" i="4"/>
  <c r="K165" i="4"/>
  <c r="H165" i="4"/>
  <c r="E165" i="4"/>
  <c r="N164" i="4"/>
  <c r="K164" i="4"/>
  <c r="H164" i="4"/>
  <c r="E164" i="4"/>
  <c r="N163" i="4"/>
  <c r="K163" i="4"/>
  <c r="H163" i="4"/>
  <c r="E163" i="4"/>
  <c r="N162" i="4"/>
  <c r="K162" i="4"/>
  <c r="H162" i="4"/>
  <c r="E162" i="4"/>
  <c r="N161" i="4"/>
  <c r="K161" i="4"/>
  <c r="H161" i="4"/>
  <c r="E161" i="4"/>
  <c r="N160" i="4"/>
  <c r="K160" i="4"/>
  <c r="H160" i="4"/>
  <c r="E160" i="4"/>
  <c r="N159" i="4"/>
  <c r="K159" i="4"/>
  <c r="H159" i="4"/>
  <c r="E159" i="4"/>
  <c r="N158" i="4"/>
  <c r="K158" i="4"/>
  <c r="H158" i="4"/>
  <c r="E158" i="4"/>
  <c r="N157" i="4"/>
  <c r="K157" i="4"/>
  <c r="H157" i="4"/>
  <c r="E157" i="4"/>
  <c r="N156" i="4"/>
  <c r="K156" i="4"/>
  <c r="H156" i="4"/>
  <c r="E156" i="4"/>
  <c r="N155" i="4"/>
  <c r="K155" i="4"/>
  <c r="H155" i="4"/>
  <c r="E155" i="4"/>
  <c r="N154" i="4"/>
  <c r="K154" i="4"/>
  <c r="H154" i="4"/>
  <c r="E154" i="4"/>
  <c r="N153" i="4"/>
  <c r="K153" i="4"/>
  <c r="H153" i="4"/>
  <c r="E153" i="4"/>
  <c r="N152" i="4"/>
  <c r="K152" i="4"/>
  <c r="H152" i="4"/>
  <c r="E152" i="4"/>
  <c r="N151" i="4"/>
  <c r="K151" i="4"/>
  <c r="H151" i="4"/>
  <c r="E151" i="4"/>
  <c r="N150" i="4"/>
  <c r="K150" i="4"/>
  <c r="H150" i="4"/>
  <c r="E150" i="4"/>
  <c r="N149" i="4"/>
  <c r="K149" i="4"/>
  <c r="H149" i="4"/>
  <c r="E149" i="4"/>
  <c r="N148" i="4"/>
  <c r="K148" i="4"/>
  <c r="H148" i="4"/>
  <c r="E148" i="4"/>
  <c r="N147" i="4"/>
  <c r="K147" i="4"/>
  <c r="H147" i="4"/>
  <c r="E147" i="4"/>
  <c r="N146" i="4"/>
  <c r="K146" i="4"/>
  <c r="H146" i="4"/>
  <c r="E146" i="4"/>
  <c r="N145" i="4"/>
  <c r="K145" i="4"/>
  <c r="H145" i="4"/>
  <c r="E145" i="4"/>
  <c r="N144" i="4"/>
  <c r="K144" i="4"/>
  <c r="H144" i="4"/>
  <c r="E144" i="4"/>
  <c r="N143" i="4"/>
  <c r="K143" i="4"/>
  <c r="H143" i="4"/>
  <c r="E143" i="4"/>
  <c r="N142" i="4"/>
  <c r="K142" i="4"/>
  <c r="H142" i="4"/>
  <c r="E142" i="4"/>
  <c r="N141" i="4"/>
  <c r="K141" i="4"/>
  <c r="H141" i="4"/>
  <c r="E141" i="4"/>
  <c r="N140" i="4"/>
  <c r="K140" i="4"/>
  <c r="H140" i="4"/>
  <c r="E140" i="4"/>
  <c r="N139" i="4"/>
  <c r="K139" i="4"/>
  <c r="H139" i="4"/>
  <c r="E139" i="4"/>
  <c r="N138" i="4"/>
  <c r="K138" i="4"/>
  <c r="H138" i="4"/>
  <c r="E138" i="4"/>
  <c r="N137" i="4"/>
  <c r="K137" i="4"/>
  <c r="H137" i="4"/>
  <c r="E137" i="4"/>
  <c r="N136" i="4"/>
  <c r="K136" i="4"/>
  <c r="H136" i="4"/>
  <c r="E136" i="4"/>
  <c r="N135" i="4"/>
  <c r="K135" i="4"/>
  <c r="H135" i="4"/>
  <c r="E135" i="4"/>
  <c r="N134" i="4"/>
  <c r="K134" i="4"/>
  <c r="H134" i="4"/>
  <c r="E134" i="4"/>
  <c r="N133" i="4"/>
  <c r="K133" i="4"/>
  <c r="H133" i="4"/>
  <c r="E133" i="4"/>
  <c r="N132" i="4"/>
  <c r="K132" i="4"/>
  <c r="H132" i="4"/>
  <c r="E132" i="4"/>
  <c r="N131" i="4"/>
  <c r="K131" i="4"/>
  <c r="H131" i="4"/>
  <c r="E131" i="4"/>
  <c r="N130" i="4"/>
  <c r="K130" i="4"/>
  <c r="H130" i="4"/>
  <c r="E130" i="4"/>
  <c r="N129" i="4"/>
  <c r="K129" i="4"/>
  <c r="H129" i="4"/>
  <c r="E129" i="4"/>
  <c r="N128" i="4"/>
  <c r="K128" i="4"/>
  <c r="H128" i="4"/>
  <c r="E128" i="4"/>
  <c r="N127" i="4"/>
  <c r="K127" i="4"/>
  <c r="H127" i="4"/>
  <c r="E127" i="4"/>
  <c r="N126" i="4"/>
  <c r="K126" i="4"/>
  <c r="H126" i="4"/>
  <c r="E126" i="4"/>
  <c r="N125" i="4"/>
  <c r="K125" i="4"/>
  <c r="H125" i="4"/>
  <c r="E125" i="4"/>
  <c r="N124" i="4"/>
  <c r="K124" i="4"/>
  <c r="H124" i="4"/>
  <c r="E124" i="4"/>
  <c r="N123" i="4"/>
  <c r="K123" i="4"/>
  <c r="H123" i="4"/>
  <c r="E123" i="4"/>
  <c r="N122" i="4"/>
  <c r="K122" i="4"/>
  <c r="H122" i="4"/>
  <c r="E122" i="4"/>
  <c r="N121" i="4"/>
  <c r="K121" i="4"/>
  <c r="H121" i="4"/>
  <c r="E121" i="4"/>
  <c r="N120" i="4"/>
  <c r="K120" i="4"/>
  <c r="H120" i="4"/>
  <c r="E120" i="4"/>
  <c r="N119" i="4"/>
  <c r="K119" i="4"/>
  <c r="H119" i="4"/>
  <c r="E119" i="4"/>
  <c r="N118" i="4"/>
  <c r="K118" i="4"/>
  <c r="H118" i="4"/>
  <c r="E118" i="4"/>
  <c r="N112" i="4"/>
  <c r="K112" i="4"/>
  <c r="H112" i="4"/>
  <c r="E112" i="4"/>
  <c r="N111" i="4"/>
  <c r="K111" i="4"/>
  <c r="H111" i="4"/>
  <c r="E111" i="4"/>
  <c r="N110" i="4"/>
  <c r="K110" i="4"/>
  <c r="H110" i="4"/>
  <c r="E110" i="4"/>
  <c r="N109" i="4"/>
  <c r="K109" i="4"/>
  <c r="H109" i="4"/>
  <c r="E109" i="4"/>
  <c r="N108" i="4"/>
  <c r="K108" i="4"/>
  <c r="H108" i="4"/>
  <c r="E108" i="4"/>
  <c r="N107" i="4"/>
  <c r="K107" i="4"/>
  <c r="H107" i="4"/>
  <c r="E107" i="4"/>
  <c r="N106" i="4"/>
  <c r="K106" i="4"/>
  <c r="H106" i="4"/>
  <c r="E106" i="4"/>
  <c r="N105" i="4"/>
  <c r="K105" i="4"/>
  <c r="H105" i="4"/>
  <c r="E105" i="4"/>
  <c r="N104" i="4"/>
  <c r="K104" i="4"/>
  <c r="H104" i="4"/>
  <c r="E104" i="4"/>
  <c r="N103" i="4"/>
  <c r="K103" i="4"/>
  <c r="H103" i="4"/>
  <c r="E103" i="4"/>
  <c r="N102" i="4"/>
  <c r="K102" i="4"/>
  <c r="H102" i="4"/>
  <c r="E102" i="4"/>
  <c r="N101" i="4"/>
  <c r="K101" i="4"/>
  <c r="H101" i="4"/>
  <c r="E101" i="4"/>
  <c r="N100" i="4"/>
  <c r="K100" i="4"/>
  <c r="H100" i="4"/>
  <c r="E100" i="4"/>
  <c r="N99" i="4"/>
  <c r="K99" i="4"/>
  <c r="H99" i="4"/>
  <c r="E99" i="4"/>
  <c r="N98" i="4"/>
  <c r="K98" i="4"/>
  <c r="H98" i="4"/>
  <c r="E98" i="4"/>
  <c r="N97" i="4"/>
  <c r="K97" i="4"/>
  <c r="H97" i="4"/>
  <c r="E97" i="4"/>
  <c r="N96" i="4"/>
  <c r="K96" i="4"/>
  <c r="H96" i="4"/>
  <c r="E96" i="4"/>
  <c r="N95" i="4"/>
  <c r="K95" i="4"/>
  <c r="H95" i="4"/>
  <c r="E95" i="4"/>
  <c r="N94" i="4"/>
  <c r="K94" i="4"/>
  <c r="H94" i="4"/>
  <c r="E94" i="4"/>
  <c r="N93" i="4"/>
  <c r="K93" i="4"/>
  <c r="H93" i="4"/>
  <c r="E93" i="4"/>
  <c r="N92" i="4"/>
  <c r="K92" i="4"/>
  <c r="H92" i="4"/>
  <c r="E92" i="4"/>
  <c r="N91" i="4"/>
  <c r="K91" i="4"/>
  <c r="H91" i="4"/>
  <c r="E91" i="4"/>
  <c r="N90" i="4"/>
  <c r="K90" i="4"/>
  <c r="H90" i="4"/>
  <c r="E90" i="4"/>
  <c r="N89" i="4"/>
  <c r="K89" i="4"/>
  <c r="H89" i="4"/>
  <c r="E89" i="4"/>
  <c r="N88" i="4"/>
  <c r="K88" i="4"/>
  <c r="H88" i="4"/>
  <c r="E88" i="4"/>
  <c r="N87" i="4"/>
  <c r="K87" i="4"/>
  <c r="H87" i="4"/>
  <c r="E87" i="4"/>
  <c r="N86" i="4"/>
  <c r="K86" i="4"/>
  <c r="H86" i="4"/>
  <c r="E86" i="4"/>
  <c r="N85" i="4"/>
  <c r="K85" i="4"/>
  <c r="H85" i="4"/>
  <c r="E85" i="4"/>
  <c r="N84" i="4"/>
  <c r="K84" i="4"/>
  <c r="H84" i="4"/>
  <c r="E84" i="4"/>
  <c r="N83" i="4"/>
  <c r="K83" i="4"/>
  <c r="H83" i="4"/>
  <c r="E83" i="4"/>
  <c r="N82" i="4"/>
  <c r="K82" i="4"/>
  <c r="H82" i="4"/>
  <c r="E82" i="4"/>
  <c r="N81" i="4"/>
  <c r="K81" i="4"/>
  <c r="H81" i="4"/>
  <c r="E81" i="4"/>
  <c r="N80" i="4"/>
  <c r="K80" i="4"/>
  <c r="H80" i="4"/>
  <c r="E80" i="4"/>
  <c r="N79" i="4"/>
  <c r="K79" i="4"/>
  <c r="H79" i="4"/>
  <c r="E79" i="4"/>
  <c r="N78" i="4"/>
  <c r="K78" i="4"/>
  <c r="H78" i="4"/>
  <c r="E78" i="4"/>
  <c r="N77" i="4"/>
  <c r="K77" i="4"/>
  <c r="H77" i="4"/>
  <c r="E77" i="4"/>
  <c r="N76" i="4"/>
  <c r="K76" i="4"/>
  <c r="H76" i="4"/>
  <c r="E76" i="4"/>
  <c r="N75" i="4"/>
  <c r="K75" i="4"/>
  <c r="H75" i="4"/>
  <c r="E75" i="4"/>
  <c r="N74" i="4"/>
  <c r="K74" i="4"/>
  <c r="H74" i="4"/>
  <c r="E74" i="4"/>
  <c r="N73" i="4"/>
  <c r="K73" i="4"/>
  <c r="H73" i="4"/>
  <c r="E73" i="4"/>
  <c r="N72" i="4"/>
  <c r="K72" i="4"/>
  <c r="H72" i="4"/>
  <c r="E72" i="4"/>
  <c r="N71" i="4"/>
  <c r="K71" i="4"/>
  <c r="H71" i="4"/>
  <c r="E71" i="4"/>
  <c r="N70" i="4"/>
  <c r="K70" i="4"/>
  <c r="H70" i="4"/>
  <c r="E70" i="4"/>
  <c r="N69" i="4"/>
  <c r="K69" i="4"/>
  <c r="H69" i="4"/>
  <c r="E69" i="4"/>
  <c r="N68" i="4"/>
  <c r="K68" i="4"/>
  <c r="H68" i="4"/>
  <c r="E68" i="4"/>
  <c r="N67" i="4"/>
  <c r="K67" i="4"/>
  <c r="H67" i="4"/>
  <c r="E67" i="4"/>
  <c r="N66" i="4"/>
  <c r="K66" i="4"/>
  <c r="H66" i="4"/>
  <c r="E66" i="4"/>
  <c r="N65" i="4"/>
  <c r="K65" i="4"/>
  <c r="H65" i="4"/>
  <c r="E65" i="4"/>
  <c r="N64" i="4"/>
  <c r="K64" i="4"/>
  <c r="H64" i="4"/>
  <c r="E64" i="4"/>
  <c r="N63" i="4"/>
  <c r="K63" i="4"/>
  <c r="H63" i="4"/>
  <c r="E63" i="4"/>
  <c r="N62" i="4"/>
  <c r="K62" i="4"/>
  <c r="H62" i="4"/>
  <c r="E62" i="4"/>
  <c r="N61" i="4"/>
  <c r="K61" i="4"/>
  <c r="H61" i="4"/>
  <c r="E61" i="4"/>
  <c r="N60" i="4"/>
  <c r="K60" i="4"/>
  <c r="H60" i="4"/>
  <c r="E60" i="4"/>
  <c r="N59" i="4"/>
  <c r="K59" i="4"/>
  <c r="H59" i="4"/>
  <c r="E59" i="4"/>
  <c r="N58" i="4"/>
  <c r="K58" i="4"/>
  <c r="H58" i="4"/>
  <c r="E58" i="4"/>
  <c r="N57" i="4"/>
  <c r="K57" i="4"/>
  <c r="H57" i="4"/>
  <c r="E57" i="4"/>
  <c r="N56" i="4"/>
  <c r="K56" i="4"/>
  <c r="H56" i="4"/>
  <c r="E56" i="4"/>
  <c r="N55" i="4"/>
  <c r="K55" i="4"/>
  <c r="H55" i="4"/>
  <c r="E55" i="4"/>
  <c r="N54" i="4"/>
  <c r="K54" i="4"/>
  <c r="H54" i="4"/>
  <c r="E54" i="4"/>
  <c r="N53" i="4"/>
  <c r="K53" i="4"/>
  <c r="H53" i="4"/>
  <c r="E53" i="4"/>
  <c r="N52" i="4"/>
  <c r="K52" i="4"/>
  <c r="H52" i="4"/>
  <c r="E52" i="4"/>
  <c r="N51" i="4"/>
  <c r="K51" i="4"/>
  <c r="H51" i="4"/>
  <c r="E51" i="4"/>
  <c r="N50" i="4"/>
  <c r="K50" i="4"/>
  <c r="H50" i="4"/>
  <c r="E50" i="4"/>
  <c r="N49" i="4"/>
  <c r="K49" i="4"/>
  <c r="H49" i="4"/>
  <c r="E49" i="4"/>
  <c r="N48" i="4"/>
  <c r="K48" i="4"/>
  <c r="H48" i="4"/>
  <c r="E48" i="4"/>
  <c r="N47" i="4"/>
  <c r="K47" i="4"/>
  <c r="H47" i="4"/>
  <c r="E47" i="4"/>
  <c r="N46" i="4"/>
  <c r="K46" i="4"/>
  <c r="H46" i="4"/>
  <c r="E46" i="4"/>
  <c r="N45" i="4"/>
  <c r="K45" i="4"/>
  <c r="H45" i="4"/>
  <c r="E45" i="4"/>
  <c r="N44" i="4"/>
  <c r="K44" i="4"/>
  <c r="H44" i="4"/>
  <c r="E44" i="4"/>
  <c r="N43" i="4"/>
  <c r="K43" i="4"/>
  <c r="H43" i="4"/>
  <c r="E43" i="4"/>
  <c r="N42" i="4"/>
  <c r="K42" i="4"/>
  <c r="H42" i="4"/>
  <c r="E42" i="4"/>
  <c r="N41" i="4"/>
  <c r="K41" i="4"/>
  <c r="H41" i="4"/>
  <c r="E41" i="4"/>
  <c r="N40" i="4"/>
  <c r="K40" i="4"/>
  <c r="H40" i="4"/>
  <c r="E40" i="4"/>
  <c r="N39" i="4"/>
  <c r="K39" i="4"/>
  <c r="H39" i="4"/>
  <c r="E39" i="4"/>
  <c r="N38" i="4"/>
  <c r="K38" i="4"/>
  <c r="H38" i="4"/>
  <c r="E38" i="4"/>
  <c r="N37" i="4"/>
  <c r="K37" i="4"/>
  <c r="H37" i="4"/>
  <c r="E37" i="4"/>
  <c r="N36" i="4"/>
  <c r="K36" i="4"/>
  <c r="H36" i="4"/>
  <c r="E36" i="4"/>
  <c r="N35" i="4"/>
  <c r="K35" i="4"/>
  <c r="H35" i="4"/>
  <c r="E35" i="4"/>
  <c r="N34" i="4"/>
  <c r="K34" i="4"/>
  <c r="H34" i="4"/>
  <c r="E34" i="4"/>
  <c r="N33" i="4"/>
  <c r="K33" i="4"/>
  <c r="H33" i="4"/>
  <c r="E33" i="4"/>
  <c r="N32" i="4"/>
  <c r="K32" i="4"/>
  <c r="H32" i="4"/>
  <c r="E32" i="4"/>
  <c r="N31" i="4"/>
  <c r="K31" i="4"/>
  <c r="H31" i="4"/>
  <c r="E31" i="4"/>
  <c r="N30" i="4"/>
  <c r="K30" i="4"/>
  <c r="H30" i="4"/>
  <c r="E30" i="4"/>
  <c r="N29" i="4"/>
  <c r="K29" i="4"/>
  <c r="H29" i="4"/>
  <c r="E29" i="4"/>
  <c r="N28" i="4"/>
  <c r="K28" i="4"/>
  <c r="H28" i="4"/>
  <c r="E28" i="4"/>
  <c r="N27" i="4"/>
  <c r="K27" i="4"/>
  <c r="H27" i="4"/>
  <c r="E27" i="4"/>
  <c r="N26" i="4"/>
  <c r="K26" i="4"/>
  <c r="H26" i="4"/>
  <c r="E26" i="4"/>
  <c r="N25" i="4"/>
  <c r="K25" i="4"/>
  <c r="H25" i="4"/>
  <c r="E25" i="4"/>
  <c r="N24" i="4"/>
  <c r="K24" i="4"/>
  <c r="H24" i="4"/>
  <c r="E24" i="4"/>
  <c r="N23" i="4"/>
  <c r="K23" i="4"/>
  <c r="H23" i="4"/>
  <c r="E23" i="4"/>
  <c r="N22" i="4"/>
  <c r="K22" i="4"/>
  <c r="H22" i="4"/>
  <c r="E22" i="4"/>
  <c r="N21" i="4"/>
  <c r="K21" i="4"/>
  <c r="H21" i="4"/>
  <c r="E21" i="4"/>
  <c r="N20" i="4"/>
  <c r="K20" i="4"/>
  <c r="H20" i="4"/>
  <c r="E20" i="4"/>
  <c r="N19" i="4"/>
  <c r="K19" i="4"/>
  <c r="H19" i="4"/>
  <c r="E19" i="4"/>
  <c r="N18" i="4"/>
  <c r="K18" i="4"/>
  <c r="H18" i="4"/>
  <c r="E18" i="4"/>
  <c r="N17" i="4"/>
  <c r="K17" i="4"/>
  <c r="H17" i="4"/>
  <c r="E17" i="4"/>
  <c r="N16" i="4"/>
  <c r="K16" i="4"/>
  <c r="H16" i="4"/>
  <c r="E16" i="4"/>
  <c r="N15" i="4"/>
  <c r="K15" i="4"/>
  <c r="H15" i="4"/>
  <c r="E15" i="4"/>
  <c r="N14" i="4"/>
  <c r="K14" i="4"/>
  <c r="H14" i="4"/>
  <c r="E14" i="4"/>
  <c r="N13" i="4"/>
  <c r="K13" i="4"/>
  <c r="H13" i="4"/>
  <c r="E13" i="4"/>
  <c r="N12" i="4"/>
  <c r="K12" i="4"/>
  <c r="H12" i="4"/>
  <c r="E12" i="4"/>
  <c r="N11" i="4"/>
  <c r="K11" i="4"/>
  <c r="H11" i="4"/>
  <c r="E11" i="4"/>
  <c r="N10" i="4"/>
  <c r="K10" i="4"/>
  <c r="H10" i="4"/>
  <c r="E10" i="4"/>
  <c r="N9" i="4"/>
  <c r="K9" i="4"/>
  <c r="H9" i="4"/>
  <c r="E9" i="4"/>
  <c r="N8" i="4"/>
  <c r="K8" i="4"/>
  <c r="H8" i="4"/>
  <c r="E8" i="4"/>
  <c r="N7" i="4"/>
  <c r="K7" i="4"/>
  <c r="H7" i="4"/>
  <c r="E7" i="4"/>
  <c r="N6" i="4"/>
  <c r="K6" i="4"/>
  <c r="H6" i="4"/>
  <c r="E6" i="4"/>
  <c r="N5" i="4"/>
  <c r="K5" i="4"/>
  <c r="H5" i="4"/>
  <c r="E5" i="4"/>
  <c r="N4" i="4"/>
  <c r="K4" i="4"/>
  <c r="H4" i="4"/>
  <c r="E4" i="4"/>
  <c r="N3" i="4"/>
  <c r="K3" i="4"/>
  <c r="H3" i="4"/>
  <c r="E3" i="4"/>
  <c r="N144" i="5"/>
  <c r="E144" i="5"/>
  <c r="N143" i="5"/>
  <c r="E143" i="5"/>
  <c r="N142" i="5"/>
  <c r="E142" i="5"/>
  <c r="N141" i="5"/>
  <c r="E141" i="5"/>
  <c r="N140" i="5"/>
  <c r="E140" i="5"/>
  <c r="N139" i="5"/>
  <c r="E139" i="5"/>
  <c r="N138" i="5"/>
  <c r="E138" i="5"/>
  <c r="N137" i="5"/>
  <c r="E137" i="5"/>
  <c r="N136" i="5"/>
  <c r="E136" i="5"/>
  <c r="N135" i="5"/>
  <c r="E135" i="5"/>
  <c r="N134" i="5"/>
  <c r="E134" i="5"/>
  <c r="N133" i="5"/>
  <c r="E133" i="5"/>
  <c r="N132" i="5"/>
  <c r="E132" i="5"/>
  <c r="N131" i="5"/>
  <c r="E131" i="5"/>
  <c r="N130" i="5"/>
  <c r="E130" i="5"/>
  <c r="N129" i="5"/>
  <c r="E129" i="5"/>
  <c r="N128" i="5"/>
  <c r="E128" i="5"/>
  <c r="N127" i="5"/>
  <c r="E127" i="5"/>
  <c r="N126" i="5"/>
  <c r="E126" i="5"/>
  <c r="N125" i="5"/>
  <c r="E125" i="5"/>
  <c r="N124" i="5"/>
  <c r="E124" i="5"/>
  <c r="N123" i="5"/>
  <c r="E123" i="5"/>
  <c r="N122" i="5"/>
  <c r="E122" i="5"/>
  <c r="N121" i="5"/>
  <c r="E121" i="5"/>
  <c r="N120" i="5"/>
  <c r="E120" i="5"/>
  <c r="N119" i="5"/>
  <c r="E119" i="5"/>
  <c r="N118" i="5"/>
  <c r="E118" i="5"/>
  <c r="N117" i="5"/>
  <c r="E117" i="5"/>
  <c r="N116" i="5"/>
  <c r="E116" i="5"/>
  <c r="N115" i="5"/>
  <c r="E115" i="5"/>
  <c r="N114" i="5"/>
  <c r="E114" i="5"/>
  <c r="N113" i="5"/>
  <c r="E113" i="5"/>
  <c r="N112" i="5"/>
  <c r="E112" i="5"/>
  <c r="N111" i="5"/>
  <c r="E111" i="5"/>
  <c r="N110" i="5"/>
  <c r="E110" i="5"/>
  <c r="N109" i="5"/>
  <c r="E109" i="5"/>
  <c r="N108" i="5"/>
  <c r="E108" i="5"/>
  <c r="N107" i="5"/>
  <c r="E107" i="5"/>
  <c r="N106" i="5"/>
  <c r="E106" i="5"/>
  <c r="N105" i="5"/>
  <c r="E105" i="5"/>
  <c r="N104" i="5"/>
  <c r="E104" i="5"/>
  <c r="N103" i="5"/>
  <c r="E103" i="5"/>
  <c r="N102" i="5"/>
  <c r="E102" i="5"/>
  <c r="N101" i="5"/>
  <c r="E101" i="5"/>
  <c r="N100" i="5"/>
  <c r="E100" i="5"/>
  <c r="N99" i="5"/>
  <c r="E99" i="5"/>
  <c r="N98" i="5"/>
  <c r="E98" i="5"/>
  <c r="N97" i="5"/>
  <c r="E97" i="5"/>
  <c r="N96" i="5"/>
  <c r="E96" i="5"/>
  <c r="N95" i="5"/>
  <c r="E95" i="5"/>
  <c r="N94" i="5"/>
  <c r="E94" i="5"/>
  <c r="N93" i="5"/>
  <c r="E93" i="5"/>
  <c r="N92" i="5"/>
  <c r="E92" i="5"/>
  <c r="N91" i="5"/>
  <c r="E91" i="5"/>
  <c r="N90" i="5"/>
  <c r="E90" i="5"/>
  <c r="N89" i="5"/>
  <c r="E89" i="5"/>
  <c r="N88" i="5"/>
  <c r="E88" i="5"/>
  <c r="N87" i="5"/>
  <c r="E87" i="5"/>
  <c r="N86" i="5"/>
  <c r="E86" i="5"/>
  <c r="N85" i="5"/>
  <c r="E85" i="5"/>
  <c r="N84" i="5"/>
  <c r="E84" i="5"/>
  <c r="N83" i="5"/>
  <c r="E83" i="5"/>
  <c r="N82" i="5"/>
  <c r="E82" i="5"/>
  <c r="N81" i="5"/>
  <c r="E81" i="5"/>
  <c r="N80" i="5"/>
  <c r="E80" i="5"/>
  <c r="N79" i="5"/>
  <c r="E79" i="5"/>
  <c r="N78" i="5"/>
  <c r="E78" i="5"/>
  <c r="N77" i="5"/>
  <c r="E77" i="5"/>
  <c r="N76" i="5"/>
  <c r="E76" i="5"/>
  <c r="N75" i="5"/>
  <c r="E75" i="5"/>
  <c r="N74" i="5"/>
  <c r="E74" i="5"/>
  <c r="N73" i="5"/>
  <c r="E73" i="5"/>
  <c r="N72" i="5"/>
  <c r="E72" i="5"/>
  <c r="N71" i="5"/>
  <c r="E71" i="5"/>
  <c r="N70" i="5"/>
  <c r="E70" i="5"/>
  <c r="N69" i="5"/>
  <c r="E69" i="5"/>
  <c r="N68" i="5"/>
  <c r="E68" i="5"/>
  <c r="N67" i="5"/>
  <c r="E67" i="5"/>
  <c r="N66" i="5"/>
  <c r="E66" i="5"/>
  <c r="N65" i="5"/>
  <c r="E65" i="5"/>
  <c r="N64" i="5"/>
  <c r="E64" i="5"/>
  <c r="N63" i="5"/>
  <c r="E63" i="5"/>
  <c r="N62" i="5"/>
  <c r="E62" i="5"/>
  <c r="N61" i="5"/>
  <c r="E61" i="5"/>
  <c r="N60" i="5"/>
  <c r="E60" i="5"/>
  <c r="N59" i="5"/>
  <c r="E59" i="5"/>
  <c r="N58" i="5"/>
  <c r="E58" i="5"/>
  <c r="N57" i="5"/>
  <c r="E57" i="5"/>
  <c r="N56" i="5"/>
  <c r="E56" i="5"/>
  <c r="N55" i="5"/>
  <c r="E55" i="5"/>
  <c r="N54" i="5"/>
  <c r="E54" i="5"/>
  <c r="N53" i="5"/>
  <c r="E53" i="5"/>
  <c r="N52" i="5"/>
  <c r="E52" i="5"/>
  <c r="N51" i="5"/>
  <c r="E51" i="5"/>
  <c r="N50" i="5"/>
  <c r="E50" i="5"/>
  <c r="N49" i="5"/>
  <c r="E49" i="5"/>
  <c r="N47" i="5"/>
  <c r="E47" i="5"/>
  <c r="N46" i="5"/>
  <c r="E46" i="5"/>
  <c r="N45" i="5"/>
  <c r="E45" i="5"/>
  <c r="N12" i="5"/>
  <c r="N11" i="5"/>
  <c r="N10" i="5"/>
  <c r="N9" i="5"/>
  <c r="N8" i="5"/>
  <c r="N7" i="5"/>
  <c r="N6" i="5"/>
  <c r="N5" i="5"/>
  <c r="N4" i="5"/>
  <c r="N3" i="5"/>
  <c r="E4" i="5"/>
  <c r="E5" i="5"/>
  <c r="E6" i="5"/>
  <c r="E7" i="5"/>
  <c r="E8" i="5"/>
  <c r="E9" i="5"/>
  <c r="E10" i="5"/>
  <c r="E11" i="5"/>
  <c r="E12" i="5"/>
  <c r="E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Black Lake Field Site</author>
  </authors>
  <commentList>
    <comment ref="Q7" authorId="0" shapeId="0" xr:uid="{02A206CF-8296-8443-83EE-0C89405BB2B9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3" authorId="0" shapeId="0" xr:uid="{71113AC0-71B9-6946-867F-7739DFA9176C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8" authorId="0" shapeId="0" xr:uid="{A6B2E56E-305A-DD49-BCE3-E084BB98D089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23" authorId="0" shapeId="0" xr:uid="{E84A3CE8-89BF-EF46-AC48-F64EC02AA31E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28" authorId="0" shapeId="0" xr:uid="{25FCAE83-70DE-C343-8954-5A76C3D9122B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33" authorId="0" shapeId="0" xr:uid="{D6D2EA09-FBFC-FF4D-AB7B-6E138DC947FA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38" authorId="0" shapeId="0" xr:uid="{F792BF6F-5530-9347-A17C-0CEEAF9D8E07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43" authorId="0" shapeId="0" xr:uid="{8C8A0822-6685-EB44-B263-6237AA38569B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48" authorId="0" shapeId="0" xr:uid="{123A9B75-8744-C548-95F7-FE0EA10630AC}">
      <text>
        <r>
          <rPr>
            <b/>
            <sz val="9"/>
            <color rgb="FF000000"/>
            <rFont val="Tahoma"/>
            <family val="2"/>
          </rPr>
          <t>Black Lake Field Site: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Pressure logger set at 0.80 m</t>
        </r>
      </text>
    </comment>
    <comment ref="Q53" authorId="0" shapeId="0" xr:uid="{4164B6A3-F4A5-DA41-A2AE-723031F47C89}">
      <text>
        <r>
          <rPr>
            <b/>
            <sz val="9"/>
            <color rgb="FF000000"/>
            <rFont val="Tahoma"/>
            <family val="2"/>
          </rPr>
          <t>Black Lake Field Site: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Pressure logger set at 0.80 m</t>
        </r>
      </text>
    </comment>
    <comment ref="Q58" authorId="0" shapeId="0" xr:uid="{D0AB3EC9-5EAC-1C43-AB41-7AAD7F8FED0A}">
      <text>
        <r>
          <rPr>
            <b/>
            <sz val="9"/>
            <color rgb="FF000000"/>
            <rFont val="Tahoma"/>
            <family val="2"/>
          </rPr>
          <t>Black Lake Field Site: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Pressure logger set at 0.80 m</t>
        </r>
      </text>
    </comment>
    <comment ref="Q63" authorId="0" shapeId="0" xr:uid="{D2469312-5C1A-0A43-9C1E-E60BA2642992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68" authorId="0" shapeId="0" xr:uid="{9E469572-934F-B848-92FD-486ED12831D6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73" authorId="0" shapeId="0" xr:uid="{0107B641-6EF0-F04F-8304-FB9D8DFB77FE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78" authorId="0" shapeId="0" xr:uid="{A02CEB96-9910-8C4D-A191-6182E436F309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83" authorId="0" shapeId="0" xr:uid="{179AE340-85F8-8A48-8A44-FE742BC6EB31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88" authorId="0" shapeId="0" xr:uid="{159E2B82-D2D8-5E45-92D7-461B8B48F72A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93" authorId="0" shapeId="0" xr:uid="{68CC1BD5-86E5-BB49-BADF-6D5E4E546D7F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98" authorId="0" shapeId="0" xr:uid="{EAEB5A9B-D508-804A-95B0-D56F38275897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03" authorId="0" shapeId="0" xr:uid="{8210EFBE-3ECE-F94A-BB30-C797A2B4D542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09" authorId="0" shapeId="0" xr:uid="{600E35FF-A9E8-D345-8608-C9DC0BED1BA6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14" authorId="0" shapeId="0" xr:uid="{6C472CEE-2022-6D46-B73E-53FA745DCAC7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19" authorId="0" shapeId="0" xr:uid="{A35010FC-4CAC-7445-8254-4353B74F35A8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24" authorId="0" shapeId="0" xr:uid="{B0639B23-3738-AF45-909E-E0BDBA7F3CD6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29" authorId="0" shapeId="0" xr:uid="{CD0EC763-1E24-3047-82A9-4D055EB87800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34" authorId="0" shapeId="0" xr:uid="{EE00E08B-5CDF-A44D-AB4C-C0A24F3D9BAD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39" authorId="0" shapeId="0" xr:uid="{B1016C49-E54F-B74B-A83B-481667A8CAAD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44" authorId="0" shapeId="0" xr:uid="{1442DCFD-FC57-FC45-B7E4-8A8B95F9DE5E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49" authorId="0" shapeId="0" xr:uid="{8FE0B0CB-D2B4-E94F-BBD1-0CD2C5477943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54" authorId="0" shapeId="0" xr:uid="{E25ECDC3-ADA7-8948-BF9A-8C75AA8EDC3D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59" authorId="0" shapeId="0" xr:uid="{0D36A9C0-6C34-F842-8ED2-5EDCD1F91E20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64" authorId="0" shapeId="0" xr:uid="{05BAD9BB-4E9B-D940-B130-D914D4F5B2E7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69" authorId="0" shapeId="0" xr:uid="{80D298EF-D365-7A4F-A0D8-3621FB847068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74" authorId="0" shapeId="0" xr:uid="{E829A293-6EDF-8144-B938-DCDED2785618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79" authorId="0" shapeId="0" xr:uid="{37D63EB6-4566-D448-8D64-17912CB6731B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84" authorId="0" shapeId="0" xr:uid="{586EE92F-D518-454F-95D6-B58598E8A104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89" authorId="0" shapeId="0" xr:uid="{EC073821-63E6-754D-831B-C9CBAF5459D4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95" authorId="0" shapeId="0" xr:uid="{05933883-5220-044D-A51D-96095F8FFF35}">
      <text>
        <r>
          <rPr>
            <b/>
            <sz val="9"/>
            <color rgb="FF000000"/>
            <rFont val="Tahoma"/>
            <family val="2"/>
          </rPr>
          <t>Black Lake Field Site: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Pressure logger set at 0.80 m</t>
        </r>
      </text>
    </comment>
    <comment ref="Q201" authorId="0" shapeId="0" xr:uid="{EBBC0150-58AD-3645-A65D-4EDE02696E4A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Black Lake Field Site</author>
  </authors>
  <commentList>
    <comment ref="Q7" authorId="0" shapeId="0" xr:uid="{DCD1B00B-965B-D640-836D-293203367286}">
      <text>
        <r>
          <rPr>
            <b/>
            <sz val="9"/>
            <color rgb="FF000000"/>
            <rFont val="Tahoma"/>
            <family val="2"/>
          </rPr>
          <t>Black Lake Field Site: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Pressure logger set at 0.80 m</t>
        </r>
      </text>
    </comment>
    <comment ref="Q13" authorId="0" shapeId="0" xr:uid="{8DC2CBA1-AA7E-9546-914D-C5054E070CAD}">
      <text>
        <r>
          <rPr>
            <b/>
            <sz val="9"/>
            <color rgb="FF000000"/>
            <rFont val="Tahoma"/>
            <family val="2"/>
          </rPr>
          <t>Black Lake Field Site: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Pressure logger set at 0.80 m</t>
        </r>
      </text>
    </comment>
    <comment ref="Q18" authorId="0" shapeId="0" xr:uid="{CA8A5DBD-3189-9D40-B61D-77A90FAC87A9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23" authorId="0" shapeId="0" xr:uid="{B17BACDF-4B52-E24A-9F07-528D6C5009F4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28" authorId="0" shapeId="0" xr:uid="{65C517CB-209C-404F-8A9D-125AC608A273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33" authorId="0" shapeId="0" xr:uid="{9B3D73E3-B0A2-8147-8041-AAC2E09C8650}">
      <text>
        <r>
          <rPr>
            <b/>
            <sz val="9"/>
            <color rgb="FF000000"/>
            <rFont val="Tahoma"/>
            <family val="2"/>
          </rPr>
          <t>Black Lake Field Site: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Pressure logger set at 0.80 m</t>
        </r>
      </text>
    </comment>
    <comment ref="Q38" authorId="0" shapeId="0" xr:uid="{6351BF48-C623-DD40-802F-1A65EFBF4F47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43" authorId="0" shapeId="0" xr:uid="{51C1A3AA-642C-4D44-9824-CAD055D6FA23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48" authorId="0" shapeId="0" xr:uid="{1C70A587-263F-DE42-9061-251BDBD72659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53" authorId="0" shapeId="0" xr:uid="{7F3857DD-3C56-2240-8E18-335BA4802239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58" authorId="0" shapeId="0" xr:uid="{186A858D-33BD-6C40-9F1B-405D275C1B0E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63" authorId="0" shapeId="0" xr:uid="{BE86A85A-4789-6946-A793-FD28B67A2B68}">
      <text>
        <r>
          <rPr>
            <b/>
            <sz val="9"/>
            <color rgb="FF000000"/>
            <rFont val="Tahoma"/>
            <family val="2"/>
          </rPr>
          <t>Black Lake Field Site: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Pressure logger set at 0.80 m</t>
        </r>
      </text>
    </comment>
    <comment ref="Q72" authorId="0" shapeId="0" xr:uid="{ACDDE7A3-FEB3-2A49-8AA6-C35E7B7FDEE6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77" authorId="0" shapeId="0" xr:uid="{D00A5766-DCBF-F849-8664-AFB1A055DA8F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82" authorId="0" shapeId="0" xr:uid="{EA7F2310-93F0-D440-BA21-1CF60794E996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87" authorId="0" shapeId="0" xr:uid="{1E5A2E53-EAC8-A44F-8C61-66402913118E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92" authorId="0" shapeId="0" xr:uid="{E7B8CCEC-050A-2F48-8BBE-806C382A1EB1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97" authorId="0" shapeId="0" xr:uid="{DB95F2F1-9EF3-AF4F-BAB7-CBE31A541F41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02" authorId="0" shapeId="0" xr:uid="{A1CEBD6A-D36D-0643-8C41-92674E7E8FA3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07" authorId="0" shapeId="0" xr:uid="{9AC3CD2A-2DE6-224B-8F5E-72D002EAD845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12" authorId="0" shapeId="0" xr:uid="{9363F400-6081-7845-9212-CF03A0073C0C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17" authorId="0" shapeId="0" xr:uid="{E04D1B0F-721A-F24F-AD5E-F9494A7F0473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23" authorId="0" shapeId="0" xr:uid="{4DE50B8E-A3DA-1543-B725-1C9CFD0ED602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28" authorId="0" shapeId="0" xr:uid="{AF7707A4-30B8-D64D-A3B8-9FB6EFECFFC6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33" authorId="0" shapeId="0" xr:uid="{9EFA68AD-8283-4348-B34D-250456331D45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38" authorId="0" shapeId="0" xr:uid="{363A0146-FF56-0640-A5D4-856C3AB90802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43" authorId="0" shapeId="0" xr:uid="{213F8532-425C-FF45-837A-1585AA6BA7DA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48" authorId="0" shapeId="0" xr:uid="{FFBD5358-3C50-5C45-B4E7-2B1212235DDB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53" authorId="0" shapeId="0" xr:uid="{906D973C-FE44-1B48-94BB-11D2EC9D7631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58" authorId="0" shapeId="0" xr:uid="{697F188C-A3A6-0D4C-8BFC-106C77407D38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168" authorId="0" shapeId="0" xr:uid="{6B7093E9-5353-724A-9A1B-3F73C771F5E0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Black Lake Field Site</author>
  </authors>
  <commentList>
    <comment ref="Q29" authorId="0" shapeId="0" xr:uid="{62FF76F6-0375-A64A-93F4-E8114CCB7E4B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43" authorId="0" shapeId="0" xr:uid="{3F1CB8C3-1FC4-5E4B-A729-67865BA56D74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50" authorId="0" shapeId="0" xr:uid="{5048BE60-3E97-F345-BC45-E8A2166C825A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Q57" authorId="0" shapeId="0" xr:uid="{C4F807DA-A9D1-4F40-919C-4F525F2686FE}">
      <text>
        <r>
          <rPr>
            <b/>
            <sz val="9"/>
            <color rgb="FF000000"/>
            <rFont val="Tahoma"/>
            <family val="2"/>
          </rPr>
          <t>Black Lake Field Site: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Pressure logger set at 0.80 m</t>
        </r>
      </text>
    </comment>
    <comment ref="Q64" authorId="0" shapeId="0" xr:uid="{81110D09-A655-FE45-A389-05DD3C51CA39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Black Lake Field Site</author>
  </authors>
  <commentList>
    <comment ref="P9" authorId="0" shapeId="0" xr:uid="{F394117D-44B2-014A-915E-864A45784DE1}">
      <text>
        <r>
          <rPr>
            <b/>
            <sz val="9"/>
            <color rgb="FF000000"/>
            <rFont val="Tahoma"/>
            <family val="2"/>
          </rPr>
          <t>Black Lake Field Site: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Pressure logger set at 0.80 m</t>
        </r>
      </text>
    </comment>
    <comment ref="P14" authorId="0" shapeId="0" xr:uid="{B68F4270-1D49-734C-AC33-5725EC5B9027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82" authorId="0" shapeId="0" xr:uid="{334AB543-A2A8-C94A-AA89-0AD1309F1776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Black Lake Field Site</author>
  </authors>
  <commentList>
    <comment ref="P7" authorId="0" shapeId="0" xr:uid="{938FF19C-BEA8-584C-846E-5FB19C76043C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12" authorId="0" shapeId="0" xr:uid="{8FB2AD40-F3F0-004C-B0ED-9F094A2F5520}">
      <text>
        <r>
          <rPr>
            <b/>
            <sz val="9"/>
            <color rgb="FF000000"/>
            <rFont val="Tahoma"/>
            <family val="2"/>
          </rPr>
          <t>Black Lake Field Site: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Pressure logger set at 0.80 m</t>
        </r>
      </text>
    </comment>
    <comment ref="P25" authorId="0" shapeId="0" xr:uid="{17D36C6E-70A6-2743-9B9E-A9504B1D789C}">
      <text>
        <r>
          <rPr>
            <b/>
            <sz val="9"/>
            <color rgb="FF000000"/>
            <rFont val="Tahoma"/>
            <family val="2"/>
          </rPr>
          <t>Black Lake Field Site: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Pressure logger set at 0.80 m</t>
        </r>
      </text>
    </comment>
    <comment ref="P30" authorId="0" shapeId="0" xr:uid="{7503EADF-0374-1949-88C7-7934D6065719}">
      <text>
        <r>
          <rPr>
            <b/>
            <sz val="9"/>
            <color rgb="FF000000"/>
            <rFont val="Tahoma"/>
            <family val="2"/>
          </rPr>
          <t>Black Lake Field Site: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Pressure logger set at 0.80 m</t>
        </r>
      </text>
    </comment>
    <comment ref="P35" authorId="0" shapeId="0" xr:uid="{1F1E23CB-4B27-854D-98AA-64B572849E25}">
      <text>
        <r>
          <rPr>
            <b/>
            <sz val="9"/>
            <color rgb="FF000000"/>
            <rFont val="Tahoma"/>
            <family val="2"/>
          </rPr>
          <t>Black Lake Field Site: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Pressure logger set at 0.80 m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Black Lake Field Site</author>
  </authors>
  <commentList>
    <comment ref="P12" authorId="0" shapeId="0" xr:uid="{F9743D60-D4C2-1A46-A2B5-F68806232F6F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17" authorId="0" shapeId="0" xr:uid="{00C392CF-FB76-874A-81A9-6316E2135ADA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22" authorId="0" shapeId="0" xr:uid="{DEE226C4-EA1D-2447-BC12-A1327536A80A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27" authorId="0" shapeId="0" xr:uid="{0A65131C-2520-1247-BE76-BA6DE25FB6C3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32" authorId="0" shapeId="0" xr:uid="{2AFB11BC-9910-7C40-9294-1472FFDB478E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37" authorId="0" shapeId="0" xr:uid="{CB11E819-81C2-3648-9FEA-90D34937611D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42" authorId="0" shapeId="0" xr:uid="{381B957E-AFB6-CA4F-BF89-3ED5B8E16584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47" authorId="0" shapeId="0" xr:uid="{213FD361-68CD-2F49-8707-4C691EBC1FF0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52" authorId="0" shapeId="0" xr:uid="{64644572-C836-2845-939C-B90217194A14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57" authorId="0" shapeId="0" xr:uid="{946DA3AE-6A52-0E49-BA6D-05F077B0C3DD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62" authorId="0" shapeId="0" xr:uid="{6A162223-EA06-5549-8C18-4692E3531922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67" authorId="0" shapeId="0" xr:uid="{0E43EDFA-DFF3-174D-8717-F26CBE8F6722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72" authorId="0" shapeId="0" xr:uid="{3468B688-4215-5A4A-80B8-94AA843AC482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77" authorId="0" shapeId="0" xr:uid="{3AADA132-1F01-E649-8230-AD972E057AB8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82" authorId="0" shapeId="0" xr:uid="{0E3CF346-D7F9-7343-86DE-6BDAEE2762E6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87" authorId="0" shapeId="0" xr:uid="{CA26C9B5-D484-C744-B0BF-253099290DC2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92" authorId="0" shapeId="0" xr:uid="{C95733FD-ABB4-8F40-BCC4-46680FFFDB0E}">
      <text>
        <r>
          <rPr>
            <b/>
            <sz val="9"/>
            <color rgb="FF000000"/>
            <rFont val="Tahoma"/>
            <family val="2"/>
          </rPr>
          <t>Black Lake Field Site: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Pressure logger set at 0.80 m</t>
        </r>
      </text>
    </comment>
    <comment ref="P97" authorId="0" shapeId="0" xr:uid="{974C8DC8-AA33-234F-8EB8-3E65F3889482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102" authorId="0" shapeId="0" xr:uid="{0C796813-3D90-3148-8575-CE1BE966B146}">
      <text>
        <r>
          <rPr>
            <b/>
            <sz val="9"/>
            <color rgb="FF000000"/>
            <rFont val="Tahoma"/>
            <family val="2"/>
          </rPr>
          <t>Black Lake Field Site: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Pressure logger set at 0.80 m</t>
        </r>
      </text>
    </comment>
    <comment ref="P107" authorId="0" shapeId="0" xr:uid="{45A9E164-B4F6-0D46-ABD9-5255E14464BF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112" authorId="0" shapeId="0" xr:uid="{0EE026DE-BB99-D440-9956-E6355A4B9BA2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117" authorId="0" shapeId="0" xr:uid="{118F1EEA-AFE2-DB4D-8C46-47E58AE6BFAC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122" authorId="0" shapeId="0" xr:uid="{D4760C4D-659E-C54A-80E8-5BD3BB96F25E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127" authorId="0" shapeId="0" xr:uid="{03F200E6-FD02-0445-913E-6A7DCE78729A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132" authorId="0" shapeId="0" xr:uid="{5DD24E44-712C-B848-810B-31A71C7F2390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137" authorId="0" shapeId="0" xr:uid="{57B7D9B5-9765-1D49-A7B3-EBAC5423E28F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142" authorId="0" shapeId="0" xr:uid="{89B17EEA-895B-834D-981E-DC38EDD4E64B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  <comment ref="P147" authorId="0" shapeId="0" xr:uid="{F55917EC-7C2A-E945-ABFF-9E7F80D7DFB5}">
      <text>
        <r>
          <rPr>
            <b/>
            <sz val="9"/>
            <color indexed="81"/>
            <rFont val="Tahoma"/>
            <family val="2"/>
          </rPr>
          <t>Black Lake Field Site:</t>
        </r>
        <r>
          <rPr>
            <sz val="9"/>
            <color indexed="81"/>
            <rFont val="Tahoma"/>
            <family val="2"/>
          </rPr>
          <t xml:space="preserve">
Pressure logger set at 0.80 m</t>
        </r>
      </text>
    </comment>
  </commentList>
</comments>
</file>

<file path=xl/sharedStrings.xml><?xml version="1.0" encoding="utf-8"?>
<sst xmlns="http://schemas.openxmlformats.org/spreadsheetml/2006/main" count="4514" uniqueCount="58">
  <si>
    <t>Date</t>
  </si>
  <si>
    <t>A</t>
  </si>
  <si>
    <t>B</t>
  </si>
  <si>
    <t>C</t>
  </si>
  <si>
    <t>D</t>
  </si>
  <si>
    <t>E</t>
  </si>
  <si>
    <t>Net</t>
  </si>
  <si>
    <t>Post</t>
  </si>
  <si>
    <t>Right</t>
  </si>
  <si>
    <t>Center</t>
  </si>
  <si>
    <t>Left</t>
  </si>
  <si>
    <t>F</t>
  </si>
  <si>
    <t>G</t>
  </si>
  <si>
    <t xml:space="preserve">Conducted survey, but water too deep to sample flow. </t>
  </si>
  <si>
    <t>Depth (m)</t>
  </si>
  <si>
    <t>Flow (m/s)</t>
  </si>
  <si>
    <r>
      <t>Discharge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/sec) </t>
    </r>
  </si>
  <si>
    <t>No Survey Conducted</t>
  </si>
  <si>
    <t>na</t>
  </si>
  <si>
    <t>-</t>
  </si>
  <si>
    <t>No survey</t>
  </si>
  <si>
    <t>Too deep, couldn't sample</t>
  </si>
  <si>
    <t>No Survey</t>
  </si>
  <si>
    <t xml:space="preserve"> A</t>
  </si>
  <si>
    <t xml:space="preserve"> B</t>
  </si>
  <si>
    <t xml:space="preserve"> C</t>
  </si>
  <si>
    <t xml:space="preserve"> D</t>
  </si>
  <si>
    <t xml:space="preserve"> E</t>
  </si>
  <si>
    <t xml:space="preserve"> F</t>
  </si>
  <si>
    <t xml:space="preserve"> G</t>
  </si>
  <si>
    <t>Too deep, couldn't sample this net</t>
  </si>
  <si>
    <t>No survey conducted</t>
  </si>
  <si>
    <t>Water too high to sample discharge</t>
  </si>
  <si>
    <t>Data not recorded for some reason</t>
  </si>
  <si>
    <t>No sampling due to staff availablity</t>
  </si>
  <si>
    <t>Tape Distance (m)</t>
  </si>
  <si>
    <t>Velocity (m/sec)</t>
  </si>
  <si>
    <t>Discharge (Q)</t>
  </si>
  <si>
    <t>Staff Gauge (m)</t>
  </si>
  <si>
    <t>Total Q</t>
  </si>
  <si>
    <t xml:space="preserve">TOTAL STREAM DISCHARGE </t>
  </si>
  <si>
    <r>
      <t>Total Q (m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/sec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 xml:space="preserve">) = </t>
    </r>
  </si>
  <si>
    <t xml:space="preserve">Total Q (m3/sec-1) = </t>
  </si>
  <si>
    <t xml:space="preserve">Water too high, couldn't record discharge. </t>
  </si>
  <si>
    <t>?</t>
  </si>
  <si>
    <r>
      <t>Total Q (m</t>
    </r>
    <r>
      <rPr>
        <vertAlign val="superscript"/>
        <sz val="12"/>
        <color indexed="8"/>
        <rFont val="Calibri"/>
        <family val="2"/>
        <scheme val="minor"/>
      </rPr>
      <t>3</t>
    </r>
    <r>
      <rPr>
        <sz val="12"/>
        <rFont val="Calibri"/>
        <family val="2"/>
        <scheme val="minor"/>
      </rPr>
      <t xml:space="preserve">/sec) = </t>
    </r>
  </si>
  <si>
    <t xml:space="preserve">Total Q (m3/sec) = </t>
  </si>
  <si>
    <r>
      <t>Total Q (m</t>
    </r>
    <r>
      <rPr>
        <vertAlign val="super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>/sec</t>
    </r>
    <r>
      <rPr>
        <sz val="11"/>
        <color theme="1"/>
        <rFont val="Calibri"/>
        <family val="2"/>
        <scheme val="minor"/>
      </rPr>
      <t xml:space="preserve">) = </t>
    </r>
  </si>
  <si>
    <t>a</t>
  </si>
  <si>
    <t>No Data Available</t>
  </si>
  <si>
    <t xml:space="preserve">No Survey </t>
  </si>
  <si>
    <t>Velocity (m/sec-1)</t>
  </si>
  <si>
    <t>&gt;1</t>
  </si>
  <si>
    <t>N/A</t>
  </si>
  <si>
    <t>Distance (m)</t>
  </si>
  <si>
    <t>Depth (ft)</t>
  </si>
  <si>
    <t>Flow (ft/sec)</t>
  </si>
  <si>
    <r>
      <t>Depth*Flow (ft</t>
    </r>
    <r>
      <rPr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>/sec)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</si>
</sst>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vertAlign val="superscript"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vertAlign val="superscript"/>
      <sz val="12"/>
      <color indexed="8"/>
      <name val="Calibri"/>
      <family val="2"/>
      <scheme val="minor"/>
    </font>
    <font>
      <sz val="12"/>
      <name val="Calibri"/>
      <family val="2"/>
    </font>
    <font>
      <sz val="10"/>
      <name val="Arial"/>
      <family val="2"/>
    </font>
    <font>
      <vertAlign val="superscript"/>
      <sz val="11"/>
      <color indexed="8"/>
      <name val="Calibri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2" fontId="0" fillId="0" borderId="0" xfId="0" applyNumberFormat="1" applyFill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wrapText="1"/>
    </xf>
    <xf numFmtId="2" fontId="0" fillId="0" borderId="1" xfId="0" applyNumberForma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Border="1"/>
    <xf numFmtId="14" fontId="0" fillId="0" borderId="0" xfId="0" applyNumberFormat="1" applyAlignment="1">
      <alignment horizontal="center" vertical="center" wrapText="1"/>
    </xf>
    <xf numFmtId="2" fontId="4" fillId="0" borderId="0" xfId="0" applyNumberFormat="1" applyFont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2" fontId="0" fillId="2" borderId="0" xfId="0" applyNumberFormat="1" applyFill="1"/>
    <xf numFmtId="2" fontId="4" fillId="0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0" fillId="0" borderId="0" xfId="0" applyAlignment="1"/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6" fillId="0" borderId="0" xfId="0" applyNumberFormat="1" applyFont="1" applyAlignment="1">
      <alignment horizontal="right"/>
    </xf>
    <xf numFmtId="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right"/>
    </xf>
    <xf numFmtId="0" fontId="16" fillId="2" borderId="0" xfId="0" applyFont="1" applyFill="1" applyAlignment="1">
      <alignment horizontal="right"/>
    </xf>
    <xf numFmtId="2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right"/>
    </xf>
    <xf numFmtId="0" fontId="16" fillId="0" borderId="0" xfId="0" applyFont="1"/>
    <xf numFmtId="2" fontId="16" fillId="0" borderId="0" xfId="0" applyNumberFormat="1" applyFont="1"/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right"/>
    </xf>
    <xf numFmtId="2" fontId="0" fillId="2" borderId="0" xfId="0" applyNumberFormat="1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 wrapText="1"/>
    </xf>
    <xf numFmtId="2" fontId="16" fillId="0" borderId="0" xfId="0" applyNumberFormat="1" applyFont="1" applyFill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2" fontId="16" fillId="0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 vertical="center" wrapText="1"/>
    </xf>
    <xf numFmtId="14" fontId="0" fillId="0" borderId="3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/>
    <xf numFmtId="14" fontId="0" fillId="0" borderId="0" xfId="0" applyNumberFormat="1" applyAlignment="1">
      <alignment horizontal="center"/>
    </xf>
    <xf numFmtId="14" fontId="0" fillId="0" borderId="0" xfId="0" applyNumberFormat="1" applyAlignment="1"/>
    <xf numFmtId="2" fontId="1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2" fontId="0" fillId="0" borderId="0" xfId="0" applyNumberFormat="1" applyFill="1" applyAlignment="1"/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41DF-32B0-2B4A-981E-2B211AF858B0}">
  <dimension ref="A1:BR172"/>
  <sheetViews>
    <sheetView tabSelected="1" workbookViewId="0">
      <selection activeCell="BS14" sqref="BS14"/>
    </sheetView>
  </sheetViews>
  <sheetFormatPr baseColWidth="10" defaultRowHeight="15" x14ac:dyDescent="0.2"/>
  <cols>
    <col min="1" max="1" width="7.5" style="115" bestFit="1" customWidth="1"/>
    <col min="2" max="2" width="3.83203125" style="113" bestFit="1" customWidth="1"/>
    <col min="3" max="3" width="8.6640625" style="86" bestFit="1" customWidth="1"/>
    <col min="4" max="4" width="9" style="86" bestFit="1" customWidth="1"/>
    <col min="5" max="5" width="15" style="86" bestFit="1" customWidth="1"/>
    <col min="6" max="6" width="8.6640625" style="86" bestFit="1" customWidth="1"/>
    <col min="7" max="7" width="9" style="86" bestFit="1" customWidth="1"/>
    <col min="8" max="8" width="15" style="86" bestFit="1" customWidth="1"/>
    <col min="9" max="9" width="8.6640625" style="86" bestFit="1" customWidth="1"/>
    <col min="10" max="10" width="9" style="86" bestFit="1" customWidth="1"/>
    <col min="11" max="11" width="15" style="86" bestFit="1" customWidth="1"/>
    <col min="12" max="12" width="8.6640625" style="86" bestFit="1" customWidth="1"/>
    <col min="13" max="13" width="9" style="86" bestFit="1" customWidth="1"/>
    <col min="14" max="14" width="15" style="86" bestFit="1" customWidth="1"/>
    <col min="15" max="15" width="10.83203125" style="113"/>
    <col min="16" max="16" width="7.5" style="122" bestFit="1" customWidth="1"/>
    <col min="17" max="17" width="16.6640625" style="113" hidden="1" customWidth="1"/>
    <col min="18" max="20" width="5.1640625" style="113" hidden="1" customWidth="1"/>
    <col min="21" max="40" width="4.6640625" style="113" hidden="1" customWidth="1"/>
    <col min="41" max="41" width="9.6640625" style="113" hidden="1" customWidth="1"/>
    <col min="42" max="43" width="0" style="113" hidden="1" customWidth="1"/>
    <col min="44" max="44" width="15.1640625" style="86" bestFit="1" customWidth="1"/>
    <col min="45" max="45" width="5.33203125" style="86" bestFit="1" customWidth="1"/>
    <col min="46" max="46" width="5.1640625" style="86" bestFit="1" customWidth="1"/>
    <col min="47" max="47" width="4.6640625" style="86" bestFit="1" customWidth="1"/>
    <col min="48" max="48" width="17.5" style="86" bestFit="1" customWidth="1"/>
    <col min="49" max="49" width="5.6640625" style="86" bestFit="1" customWidth="1"/>
    <col min="50" max="54" width="4.6640625" style="86" bestFit="1" customWidth="1"/>
    <col min="55" max="67" width="5.6640625" style="86" bestFit="1" customWidth="1"/>
    <col min="68" max="68" width="9.6640625" style="86" bestFit="1" customWidth="1"/>
    <col min="69" max="69" width="10.83203125" style="86"/>
    <col min="70" max="16384" width="10.83203125" style="113"/>
  </cols>
  <sheetData>
    <row r="1" spans="1:69" x14ac:dyDescent="0.2">
      <c r="A1" s="18"/>
      <c r="B1" s="15"/>
      <c r="C1" s="109" t="s">
        <v>7</v>
      </c>
      <c r="D1" s="109"/>
      <c r="E1" s="87"/>
      <c r="F1" s="109" t="s">
        <v>8</v>
      </c>
      <c r="G1" s="109"/>
      <c r="H1" s="87"/>
      <c r="I1" s="109" t="s">
        <v>9</v>
      </c>
      <c r="J1" s="109"/>
      <c r="K1" s="87"/>
      <c r="L1" s="109" t="s">
        <v>10</v>
      </c>
      <c r="M1" s="109"/>
      <c r="N1" s="87"/>
      <c r="P1" s="120"/>
    </row>
    <row r="2" spans="1:69" ht="18" thickBot="1" x14ac:dyDescent="0.25">
      <c r="A2" s="19" t="s">
        <v>0</v>
      </c>
      <c r="B2" s="17" t="s">
        <v>6</v>
      </c>
      <c r="C2" s="17" t="s">
        <v>14</v>
      </c>
      <c r="D2" s="17" t="s">
        <v>15</v>
      </c>
      <c r="E2" s="17" t="s">
        <v>16</v>
      </c>
      <c r="F2" s="17" t="s">
        <v>14</v>
      </c>
      <c r="G2" s="17" t="s">
        <v>15</v>
      </c>
      <c r="H2" s="17" t="s">
        <v>16</v>
      </c>
      <c r="I2" s="17" t="s">
        <v>14</v>
      </c>
      <c r="J2" s="17" t="s">
        <v>15</v>
      </c>
      <c r="K2" s="17" t="s">
        <v>16</v>
      </c>
      <c r="L2" s="17" t="s">
        <v>14</v>
      </c>
      <c r="M2" s="17" t="s">
        <v>15</v>
      </c>
      <c r="N2" s="17" t="s">
        <v>16</v>
      </c>
      <c r="P2" s="121" t="s">
        <v>0</v>
      </c>
    </row>
    <row r="3" spans="1:69" ht="16" thickTop="1" x14ac:dyDescent="0.2">
      <c r="A3" s="114">
        <v>39946</v>
      </c>
      <c r="B3" s="86" t="s">
        <v>1</v>
      </c>
      <c r="C3" s="86">
        <v>0.8</v>
      </c>
      <c r="D3" s="86">
        <v>1.42</v>
      </c>
      <c r="E3" s="86">
        <f>IF(AND(C3&gt;0, D3&gt;0), C3*D3, "")</f>
        <v>1.1359999999999999</v>
      </c>
      <c r="F3" s="86">
        <v>0.7</v>
      </c>
      <c r="G3" s="86">
        <v>1.42</v>
      </c>
      <c r="H3" s="86">
        <f>F3*G3</f>
        <v>0.99399999999999988</v>
      </c>
      <c r="I3" s="86">
        <v>0.72</v>
      </c>
      <c r="J3" s="86">
        <v>1.38</v>
      </c>
      <c r="K3" s="86">
        <f>I3*J3</f>
        <v>0.99359999999999993</v>
      </c>
      <c r="L3" s="86">
        <v>0.74</v>
      </c>
      <c r="M3" s="86">
        <v>1.32</v>
      </c>
      <c r="N3" s="86">
        <f>L3*M3</f>
        <v>0.9768</v>
      </c>
      <c r="P3" s="93">
        <v>39946</v>
      </c>
      <c r="Q3" t="s">
        <v>54</v>
      </c>
      <c r="R3" s="32">
        <v>0</v>
      </c>
      <c r="S3" s="32">
        <v>1</v>
      </c>
      <c r="T3" s="32">
        <v>2</v>
      </c>
      <c r="U3" s="32">
        <v>3</v>
      </c>
      <c r="V3" s="32">
        <v>4</v>
      </c>
      <c r="W3" s="32">
        <v>5</v>
      </c>
      <c r="X3" s="32">
        <v>6</v>
      </c>
      <c r="Y3" s="32">
        <v>7</v>
      </c>
      <c r="Z3" s="32">
        <v>8</v>
      </c>
      <c r="AA3" s="32">
        <v>9</v>
      </c>
      <c r="AB3" s="32">
        <v>10</v>
      </c>
      <c r="AC3" s="32">
        <v>11</v>
      </c>
      <c r="AD3" s="32">
        <v>12</v>
      </c>
      <c r="AE3" s="32">
        <v>13</v>
      </c>
      <c r="AF3" s="32">
        <v>14</v>
      </c>
      <c r="AG3" s="32">
        <v>15</v>
      </c>
      <c r="AH3" s="32">
        <v>16</v>
      </c>
      <c r="AI3" s="32">
        <v>17</v>
      </c>
      <c r="AJ3" s="32">
        <v>18</v>
      </c>
      <c r="AK3" s="32">
        <v>19</v>
      </c>
      <c r="AL3" s="32">
        <v>20</v>
      </c>
      <c r="AM3" s="32">
        <v>21</v>
      </c>
      <c r="AN3" s="32">
        <v>22</v>
      </c>
      <c r="AO3" s="32">
        <v>23</v>
      </c>
      <c r="AP3">
        <v>24</v>
      </c>
      <c r="AQ3"/>
      <c r="AR3" s="76" t="s">
        <v>35</v>
      </c>
      <c r="AS3" s="86">
        <f>R3</f>
        <v>0</v>
      </c>
      <c r="AT3" s="86">
        <f>S3</f>
        <v>1</v>
      </c>
      <c r="AU3" s="86">
        <f>T3</f>
        <v>2</v>
      </c>
      <c r="AV3" s="86">
        <f>U3</f>
        <v>3</v>
      </c>
      <c r="AW3" s="86">
        <f>V3</f>
        <v>4</v>
      </c>
      <c r="AX3" s="86">
        <f>W3</f>
        <v>5</v>
      </c>
      <c r="AY3" s="86">
        <f>X3</f>
        <v>6</v>
      </c>
      <c r="AZ3" s="86">
        <f>Y3</f>
        <v>7</v>
      </c>
      <c r="BA3" s="86">
        <f>Z3</f>
        <v>8</v>
      </c>
      <c r="BB3" s="86">
        <f>AA3</f>
        <v>9</v>
      </c>
      <c r="BC3" s="86">
        <f>AB3</f>
        <v>10</v>
      </c>
      <c r="BD3" s="86">
        <f>AC3</f>
        <v>11</v>
      </c>
      <c r="BE3" s="86">
        <f>AD3</f>
        <v>12</v>
      </c>
      <c r="BF3" s="86">
        <f>AE3</f>
        <v>13</v>
      </c>
      <c r="BG3" s="86">
        <f>AF3</f>
        <v>14</v>
      </c>
      <c r="BH3" s="86">
        <f>AG3</f>
        <v>15</v>
      </c>
      <c r="BI3" s="86">
        <f>AH3</f>
        <v>16</v>
      </c>
      <c r="BJ3" s="86">
        <f>AI3</f>
        <v>17</v>
      </c>
      <c r="BK3" s="86">
        <f>AJ3</f>
        <v>18</v>
      </c>
      <c r="BL3" s="86">
        <f>AK3</f>
        <v>19</v>
      </c>
      <c r="BM3" s="86">
        <f>AL3</f>
        <v>20</v>
      </c>
      <c r="BN3" s="86">
        <f>AM3</f>
        <v>21</v>
      </c>
      <c r="BO3" s="86">
        <f>AN3</f>
        <v>22</v>
      </c>
      <c r="BP3" s="86">
        <f t="shared" ref="BP3:BQ5" si="0">AO3</f>
        <v>23</v>
      </c>
      <c r="BQ3" s="86">
        <f t="shared" si="0"/>
        <v>24</v>
      </c>
    </row>
    <row r="4" spans="1:69" x14ac:dyDescent="0.2">
      <c r="A4" s="114"/>
      <c r="B4" s="86" t="s">
        <v>2</v>
      </c>
      <c r="C4" s="86">
        <v>0.9</v>
      </c>
      <c r="D4" s="86">
        <v>1.47</v>
      </c>
      <c r="E4" s="86">
        <f t="shared" ref="E4:E67" si="1">IF(AND(C4&gt;0, D4&gt;0), C4*D4, "")</f>
        <v>1.323</v>
      </c>
      <c r="F4" s="86">
        <v>0.9</v>
      </c>
      <c r="G4" s="86">
        <v>1.35</v>
      </c>
      <c r="H4" s="86">
        <f t="shared" ref="H4:H67" si="2">F4*G4</f>
        <v>1.2150000000000001</v>
      </c>
      <c r="I4" s="86">
        <v>0.92</v>
      </c>
      <c r="J4" s="86">
        <v>0.97</v>
      </c>
      <c r="K4" s="86">
        <f t="shared" ref="K4:K67" si="3">I4*J4</f>
        <v>0.89239999999999997</v>
      </c>
      <c r="L4" s="86">
        <v>0.92</v>
      </c>
      <c r="M4" s="86">
        <v>1.3</v>
      </c>
      <c r="N4" s="86">
        <f t="shared" ref="N4:N67" si="4">L4*M4</f>
        <v>1.1960000000000002</v>
      </c>
      <c r="P4" s="93"/>
      <c r="Q4" t="s">
        <v>14</v>
      </c>
      <c r="R4" s="13">
        <v>0.1</v>
      </c>
      <c r="S4" s="13">
        <v>0.3</v>
      </c>
      <c r="T4" s="13">
        <v>0.5</v>
      </c>
      <c r="U4" s="13">
        <v>0.56000000000000005</v>
      </c>
      <c r="V4" s="13">
        <v>0.54</v>
      </c>
      <c r="W4" s="13">
        <v>0.57999999999999996</v>
      </c>
      <c r="X4" s="13">
        <v>0.62</v>
      </c>
      <c r="Y4" s="13">
        <v>0.68</v>
      </c>
      <c r="Z4" s="13">
        <v>0.72</v>
      </c>
      <c r="AA4" s="13">
        <v>0.66</v>
      </c>
      <c r="AB4" s="13">
        <v>0.66</v>
      </c>
      <c r="AC4" s="13">
        <v>0.74</v>
      </c>
      <c r="AD4" s="13">
        <v>0.76</v>
      </c>
      <c r="AE4" s="13">
        <v>0.8</v>
      </c>
      <c r="AF4" s="13">
        <v>0.82</v>
      </c>
      <c r="AG4" s="13">
        <v>0.82</v>
      </c>
      <c r="AH4" s="13">
        <v>0.84</v>
      </c>
      <c r="AI4" s="13">
        <v>0.78</v>
      </c>
      <c r="AJ4" s="13">
        <v>0.72</v>
      </c>
      <c r="AK4" s="13">
        <v>0.7</v>
      </c>
      <c r="AL4" s="13">
        <v>0.64</v>
      </c>
      <c r="AM4" s="13">
        <v>0.57999999999999996</v>
      </c>
      <c r="AN4" s="13">
        <v>0.42</v>
      </c>
      <c r="AO4" s="13">
        <v>0.28000000000000003</v>
      </c>
      <c r="AP4" s="3">
        <v>0</v>
      </c>
      <c r="AQ4" s="3"/>
      <c r="AR4" s="76" t="s">
        <v>14</v>
      </c>
      <c r="AS4" s="86">
        <f>R4</f>
        <v>0.1</v>
      </c>
      <c r="AT4" s="86">
        <f>S4</f>
        <v>0.3</v>
      </c>
      <c r="AU4" s="86">
        <f>T4</f>
        <v>0.5</v>
      </c>
      <c r="AV4" s="86">
        <f>U4</f>
        <v>0.56000000000000005</v>
      </c>
      <c r="AW4" s="86">
        <f>V4</f>
        <v>0.54</v>
      </c>
      <c r="AX4" s="86">
        <f>W4</f>
        <v>0.57999999999999996</v>
      </c>
      <c r="AY4" s="86">
        <f>X4</f>
        <v>0.62</v>
      </c>
      <c r="AZ4" s="86">
        <f>Y4</f>
        <v>0.68</v>
      </c>
      <c r="BA4" s="86">
        <f>Z4</f>
        <v>0.72</v>
      </c>
      <c r="BB4" s="86">
        <f>AA4</f>
        <v>0.66</v>
      </c>
      <c r="BC4" s="86">
        <f>AB4</f>
        <v>0.66</v>
      </c>
      <c r="BD4" s="86">
        <f>AC4</f>
        <v>0.74</v>
      </c>
      <c r="BE4" s="86">
        <f>AD4</f>
        <v>0.76</v>
      </c>
      <c r="BF4" s="86">
        <f>AE4</f>
        <v>0.8</v>
      </c>
      <c r="BG4" s="86">
        <f>AF4</f>
        <v>0.82</v>
      </c>
      <c r="BH4" s="86">
        <f>AG4</f>
        <v>0.82</v>
      </c>
      <c r="BI4" s="86">
        <f>AH4</f>
        <v>0.84</v>
      </c>
      <c r="BJ4" s="86">
        <f>AI4</f>
        <v>0.78</v>
      </c>
      <c r="BK4" s="86">
        <f>AJ4</f>
        <v>0.72</v>
      </c>
      <c r="BL4" s="86">
        <f>AK4</f>
        <v>0.7</v>
      </c>
      <c r="BM4" s="86">
        <f>AL4</f>
        <v>0.64</v>
      </c>
      <c r="BN4" s="86">
        <f>AM4</f>
        <v>0.57999999999999996</v>
      </c>
      <c r="BO4" s="86">
        <f>AN4</f>
        <v>0.42</v>
      </c>
      <c r="BP4" s="86">
        <f>AO4</f>
        <v>0.28000000000000003</v>
      </c>
      <c r="BQ4" s="86">
        <f t="shared" si="0"/>
        <v>0</v>
      </c>
    </row>
    <row r="5" spans="1:69" x14ac:dyDescent="0.2">
      <c r="A5" s="114"/>
      <c r="B5" s="86" t="s">
        <v>3</v>
      </c>
      <c r="C5" s="86">
        <v>1.04</v>
      </c>
      <c r="D5" s="86">
        <v>1.42</v>
      </c>
      <c r="E5" s="86">
        <f t="shared" si="1"/>
        <v>1.4767999999999999</v>
      </c>
      <c r="F5" s="86">
        <v>0.94</v>
      </c>
      <c r="G5" s="86">
        <v>1.49</v>
      </c>
      <c r="H5" s="86">
        <f t="shared" si="2"/>
        <v>1.4005999999999998</v>
      </c>
      <c r="I5" s="86">
        <v>0.96</v>
      </c>
      <c r="J5" s="86">
        <v>1.54</v>
      </c>
      <c r="K5" s="86">
        <f t="shared" si="3"/>
        <v>1.4783999999999999</v>
      </c>
      <c r="L5" s="86">
        <v>0.98</v>
      </c>
      <c r="M5" s="86">
        <v>1.41</v>
      </c>
      <c r="N5" s="86">
        <f t="shared" si="4"/>
        <v>1.3817999999999999</v>
      </c>
      <c r="P5" s="93"/>
      <c r="Q5" t="s">
        <v>55</v>
      </c>
      <c r="R5" s="13">
        <f>CONVERT(R4,"m","ft")</f>
        <v>0.32808398950131235</v>
      </c>
      <c r="S5" s="13">
        <f>CONVERT(S4,"m","ft")</f>
        <v>0.98425196850393704</v>
      </c>
      <c r="T5" s="13">
        <f>CONVERT(T4,"m","ft")</f>
        <v>1.6404199475065617</v>
      </c>
      <c r="U5" s="13">
        <f>CONVERT(U4,"m","ft")</f>
        <v>1.8372703412073494</v>
      </c>
      <c r="V5" s="13">
        <f>CONVERT(V4,"m","ft")</f>
        <v>1.7716535433070866</v>
      </c>
      <c r="W5" s="13">
        <f>CONVERT(W4,"m","ft")</f>
        <v>1.9028871391076116</v>
      </c>
      <c r="X5" s="13">
        <f>CONVERT(X4,"m","ft")</f>
        <v>2.0341207349081363</v>
      </c>
      <c r="Y5" s="13">
        <f>CONVERT(Y4,"m","ft")</f>
        <v>2.2309711286089242</v>
      </c>
      <c r="Z5" s="13">
        <f>CONVERT(Z4,"m","ft")</f>
        <v>2.3622047244094486</v>
      </c>
      <c r="AA5" s="13">
        <f>CONVERT(AA4,"m","ft")</f>
        <v>2.1653543307086616</v>
      </c>
      <c r="AB5" s="13">
        <f>CONVERT(AB4,"m","ft")</f>
        <v>2.1653543307086616</v>
      </c>
      <c r="AC5" s="13">
        <f>CONVERT(AC4,"m","ft")</f>
        <v>2.4278215223097113</v>
      </c>
      <c r="AD5" s="13">
        <f>CONVERT(AD4,"m","ft")</f>
        <v>2.4934383202099739</v>
      </c>
      <c r="AE5" s="13">
        <f>CONVERT(AE4,"m","ft")</f>
        <v>2.6246719160104988</v>
      </c>
      <c r="AF5" s="13">
        <f>CONVERT(AF4,"m","ft")</f>
        <v>2.690288713910761</v>
      </c>
      <c r="AG5" s="13">
        <f>CONVERT(AG4,"m","ft")</f>
        <v>2.690288713910761</v>
      </c>
      <c r="AH5" s="13">
        <f>CONVERT(AH4,"m","ft")</f>
        <v>2.7559055118110236</v>
      </c>
      <c r="AI5" s="13">
        <f>CONVERT(AI4,"m","ft")</f>
        <v>2.5590551181102361</v>
      </c>
      <c r="AJ5" s="13">
        <f>CONVERT(AJ4,"m","ft")</f>
        <v>2.3622047244094486</v>
      </c>
      <c r="AK5" s="13">
        <f>CONVERT(AK4,"m","ft")</f>
        <v>2.2965879265091864</v>
      </c>
      <c r="AL5" s="13">
        <f>CONVERT(AL4,"m","ft")</f>
        <v>2.0997375328083989</v>
      </c>
      <c r="AM5" s="13">
        <f>CONVERT(AM4,"m","ft")</f>
        <v>1.9028871391076116</v>
      </c>
      <c r="AN5" s="13">
        <f>CONVERT(AN4,"m","ft")</f>
        <v>1.3779527559055118</v>
      </c>
      <c r="AO5" s="13">
        <f>CONVERT(AO4,"m","ft")</f>
        <v>0.91863517060367472</v>
      </c>
      <c r="AP5" s="3">
        <v>0</v>
      </c>
      <c r="AQ5" s="3"/>
      <c r="AR5" s="76" t="s">
        <v>51</v>
      </c>
      <c r="AS5" s="86">
        <f>CONVERT(R6, "ft", "m")</f>
        <v>0</v>
      </c>
      <c r="AT5" s="86">
        <f>CONVERT(S6, "ft", "m")</f>
        <v>0</v>
      </c>
      <c r="AU5" s="86">
        <f>CONVERT(T6, "ft", "m")</f>
        <v>0.124968</v>
      </c>
      <c r="AV5" s="86">
        <f>CONVERT(U6, "ft", "m")</f>
        <v>0.18592800000000001</v>
      </c>
      <c r="AW5" s="86">
        <f>CONVERT(V6, "ft", "m")</f>
        <v>0.40843200000000007</v>
      </c>
      <c r="AX5" s="86">
        <f>CONVERT(W6, "ft", "m")</f>
        <v>0.42367199999999994</v>
      </c>
      <c r="AY5" s="86">
        <f>CONVERT(X6, "ft", "m")</f>
        <v>0.50596799999999997</v>
      </c>
      <c r="AZ5" s="86">
        <f>CONVERT(Y6, "ft", "m")</f>
        <v>0.490728</v>
      </c>
      <c r="BA5" s="86">
        <f>CONVERT(Z6, "ft", "m")</f>
        <v>0.49377599999999999</v>
      </c>
      <c r="BB5" s="86">
        <f>CONVERT(AA6, "ft", "m")</f>
        <v>0.47548800000000002</v>
      </c>
      <c r="BC5" s="86">
        <f>CONVERT(AB6, "ft", "m")</f>
        <v>0.43891200000000002</v>
      </c>
      <c r="BD5" s="86">
        <f>CONVERT(AC6, "ft", "m")</f>
        <v>0.33832800000000007</v>
      </c>
      <c r="BE5" s="86">
        <f>CONVERT(AD6, "ft", "m")</f>
        <v>0.33832800000000007</v>
      </c>
      <c r="BF5" s="86">
        <f>CONVERT(AE6, "ft", "m")</f>
        <v>0.384048</v>
      </c>
      <c r="BG5" s="86">
        <f>CONVERT(AF6, "ft", "m")</f>
        <v>0.44500800000000001</v>
      </c>
      <c r="BH5" s="86">
        <f>CONVERT(AG6, "ft", "m")</f>
        <v>0.43281599999999998</v>
      </c>
      <c r="BI5" s="86">
        <f>CONVERT(AH6, "ft", "m")</f>
        <v>0.44500800000000001</v>
      </c>
      <c r="BJ5" s="86">
        <f>CONVERT(AI6, "ft", "m")</f>
        <v>0.43281599999999998</v>
      </c>
      <c r="BK5" s="86">
        <f>CONVERT(AJ6, "ft", "m")</f>
        <v>0.33528000000000002</v>
      </c>
      <c r="BL5" s="86">
        <f>CONVERT(AK6, "ft", "m")</f>
        <v>0.33832800000000007</v>
      </c>
      <c r="BM5" s="86">
        <f>CONVERT(AL6, "ft", "m")</f>
        <v>0.26517600000000002</v>
      </c>
      <c r="BN5" s="86">
        <f>CONVERT(AM6, "ft", "m")</f>
        <v>0.27432000000000001</v>
      </c>
      <c r="BO5" s="86">
        <f>CONVERT(AN6, "ft", "m")</f>
        <v>0.21031199999999997</v>
      </c>
      <c r="BP5" s="86">
        <f>CONVERT(AO6, "ft", "m")</f>
        <v>1.2192E-2</v>
      </c>
      <c r="BQ5" s="86">
        <f t="shared" si="0"/>
        <v>0</v>
      </c>
    </row>
    <row r="6" spans="1:69" ht="16" x14ac:dyDescent="0.2">
      <c r="A6" s="114"/>
      <c r="B6" s="86" t="s">
        <v>4</v>
      </c>
      <c r="C6" s="86">
        <v>1.1000000000000001</v>
      </c>
      <c r="D6" s="86">
        <v>1.27</v>
      </c>
      <c r="E6" s="86">
        <f t="shared" si="1"/>
        <v>1.3970000000000002</v>
      </c>
      <c r="F6" s="86">
        <v>1</v>
      </c>
      <c r="G6" s="86">
        <v>1.47</v>
      </c>
      <c r="H6" s="86">
        <f t="shared" si="2"/>
        <v>1.47</v>
      </c>
      <c r="I6" s="86">
        <v>0.99</v>
      </c>
      <c r="J6" s="86">
        <v>1.36</v>
      </c>
      <c r="K6" s="86">
        <f t="shared" si="3"/>
        <v>1.3464</v>
      </c>
      <c r="L6" s="86">
        <v>1.02</v>
      </c>
      <c r="M6" s="86">
        <v>1.38</v>
      </c>
      <c r="N6" s="86">
        <f t="shared" si="4"/>
        <v>1.4076</v>
      </c>
      <c r="P6" s="93"/>
      <c r="Q6" t="s">
        <v>56</v>
      </c>
      <c r="R6" s="13">
        <v>0</v>
      </c>
      <c r="S6" s="13">
        <v>0</v>
      </c>
      <c r="T6" s="13">
        <v>0.41</v>
      </c>
      <c r="U6" s="13">
        <v>0.61</v>
      </c>
      <c r="V6" s="13">
        <v>1.34</v>
      </c>
      <c r="W6" s="13">
        <v>1.39</v>
      </c>
      <c r="X6" s="13">
        <v>1.66</v>
      </c>
      <c r="Y6" s="13">
        <v>1.61</v>
      </c>
      <c r="Z6" s="13">
        <v>1.62</v>
      </c>
      <c r="AA6" s="13">
        <v>1.56</v>
      </c>
      <c r="AB6" s="13">
        <v>1.44</v>
      </c>
      <c r="AC6" s="13">
        <v>1.1100000000000001</v>
      </c>
      <c r="AD6" s="13">
        <v>1.1100000000000001</v>
      </c>
      <c r="AE6" s="13">
        <v>1.26</v>
      </c>
      <c r="AF6" s="13">
        <v>1.46</v>
      </c>
      <c r="AG6" s="13">
        <v>1.42</v>
      </c>
      <c r="AH6" s="13">
        <v>1.46</v>
      </c>
      <c r="AI6" s="13">
        <v>1.42</v>
      </c>
      <c r="AJ6" s="13">
        <v>1.1000000000000001</v>
      </c>
      <c r="AK6" s="13">
        <v>1.1100000000000001</v>
      </c>
      <c r="AL6" s="13">
        <v>0.87</v>
      </c>
      <c r="AM6" s="13">
        <v>0.9</v>
      </c>
      <c r="AN6" s="13">
        <v>0.69</v>
      </c>
      <c r="AO6" s="13">
        <v>0.04</v>
      </c>
      <c r="AP6" s="3">
        <v>0</v>
      </c>
      <c r="AQ6" s="3"/>
      <c r="AR6" s="117" t="s">
        <v>37</v>
      </c>
      <c r="AS6" s="116">
        <f>(AT3-AS3)*((AT4+AS4)/2)*((AT5+AS5)/2)</f>
        <v>0</v>
      </c>
      <c r="AT6" s="116">
        <f t="shared" ref="AT6:BO6" si="5">(AU3-AT3)*((AU4+AT4)/2)*((AU5+AT5)/2)</f>
        <v>2.4993600000000001E-2</v>
      </c>
      <c r="AU6" s="116">
        <f t="shared" si="5"/>
        <v>8.2387440000000006E-2</v>
      </c>
      <c r="AV6" s="116">
        <f t="shared" si="5"/>
        <v>0.16344900000000004</v>
      </c>
      <c r="AW6" s="116">
        <f t="shared" si="5"/>
        <v>0.23298912000000002</v>
      </c>
      <c r="AX6" s="116">
        <f t="shared" si="5"/>
        <v>0.27889199999999997</v>
      </c>
      <c r="AY6" s="116">
        <f t="shared" si="5"/>
        <v>0.3239262</v>
      </c>
      <c r="AZ6" s="116">
        <f t="shared" si="5"/>
        <v>0.3445764</v>
      </c>
      <c r="BA6" s="116">
        <f t="shared" si="5"/>
        <v>0.33439607999999998</v>
      </c>
      <c r="BB6" s="116">
        <f t="shared" si="5"/>
        <v>0.30175200000000002</v>
      </c>
      <c r="BC6" s="116">
        <f t="shared" si="5"/>
        <v>0.27203400000000005</v>
      </c>
      <c r="BD6" s="116">
        <f t="shared" si="5"/>
        <v>0.25374600000000003</v>
      </c>
      <c r="BE6" s="116">
        <f t="shared" si="5"/>
        <v>0.28172664000000008</v>
      </c>
      <c r="BF6" s="116">
        <f t="shared" si="5"/>
        <v>0.33576768000000001</v>
      </c>
      <c r="BG6" s="116">
        <f t="shared" si="5"/>
        <v>0.35990783999999998</v>
      </c>
      <c r="BH6" s="116">
        <f t="shared" si="5"/>
        <v>0.36429695999999995</v>
      </c>
      <c r="BI6" s="116">
        <f t="shared" si="5"/>
        <v>0.35551872000000001</v>
      </c>
      <c r="BJ6" s="116">
        <f t="shared" si="5"/>
        <v>0.28803600000000001</v>
      </c>
      <c r="BK6" s="116">
        <f t="shared" si="5"/>
        <v>0.23913084000000001</v>
      </c>
      <c r="BL6" s="116">
        <f t="shared" si="5"/>
        <v>0.20217383999999999</v>
      </c>
      <c r="BM6" s="116">
        <f t="shared" si="5"/>
        <v>0.16454627999999999</v>
      </c>
      <c r="BN6" s="116">
        <f t="shared" si="5"/>
        <v>0.12115799999999999</v>
      </c>
      <c r="BO6" s="116">
        <f t="shared" si="5"/>
        <v>3.8938199999999992E-2</v>
      </c>
      <c r="BP6" s="116">
        <f>(BQ3-BP3)*((BQ4+BP4)/2)*((BQ5+BP5)/2)</f>
        <v>8.5344000000000001E-4</v>
      </c>
      <c r="BQ6" s="86">
        <f>AP6</f>
        <v>0</v>
      </c>
    </row>
    <row r="7" spans="1:69" ht="16" x14ac:dyDescent="0.2">
      <c r="A7" s="114"/>
      <c r="B7" s="86" t="s">
        <v>5</v>
      </c>
      <c r="C7" s="86">
        <v>1</v>
      </c>
      <c r="D7" s="86">
        <v>1.63</v>
      </c>
      <c r="E7" s="86">
        <f t="shared" si="1"/>
        <v>1.63</v>
      </c>
      <c r="F7" s="86">
        <v>0.98</v>
      </c>
      <c r="G7" s="86">
        <v>1.52</v>
      </c>
      <c r="H7" s="86">
        <f t="shared" si="2"/>
        <v>1.4896</v>
      </c>
      <c r="I7" s="86">
        <v>0.98</v>
      </c>
      <c r="J7" s="86">
        <v>1.52</v>
      </c>
      <c r="K7" s="86">
        <f t="shared" si="3"/>
        <v>1.4896</v>
      </c>
      <c r="L7" s="86">
        <v>0.92</v>
      </c>
      <c r="M7" s="86">
        <v>1.38</v>
      </c>
      <c r="N7" s="86">
        <f t="shared" si="4"/>
        <v>1.2696000000000001</v>
      </c>
      <c r="P7" s="93"/>
      <c r="Q7" t="s">
        <v>57</v>
      </c>
      <c r="R7" s="13">
        <f>R5*R6*0.5</f>
        <v>0</v>
      </c>
      <c r="S7" s="13">
        <f>S5*S6</f>
        <v>0</v>
      </c>
      <c r="T7" s="13">
        <f>T5*T6</f>
        <v>0.67257217847769024</v>
      </c>
      <c r="U7" s="13">
        <f>U5*U6</f>
        <v>1.1207349081364832</v>
      </c>
      <c r="V7" s="13">
        <f>V5*V6</f>
        <v>2.3740157480314963</v>
      </c>
      <c r="W7" s="13">
        <f>W5*W6</f>
        <v>2.6450131233595799</v>
      </c>
      <c r="X7" s="13">
        <f>X5*X6</f>
        <v>3.3766404199475062</v>
      </c>
      <c r="Y7" s="13">
        <f>Y5*Y6</f>
        <v>3.5918635170603683</v>
      </c>
      <c r="Z7" s="13">
        <f>Z5*Z6</f>
        <v>3.826771653543307</v>
      </c>
      <c r="AA7" s="13">
        <f>AA5*AA6</f>
        <v>3.377952755905512</v>
      </c>
      <c r="AB7" s="13">
        <f>AB5*AB6</f>
        <v>3.1181102362204727</v>
      </c>
      <c r="AC7" s="13">
        <f>AC5*AC6</f>
        <v>2.6948818897637796</v>
      </c>
      <c r="AD7" s="13">
        <f>AD5*AD6</f>
        <v>2.7677165354330713</v>
      </c>
      <c r="AE7" s="13">
        <f>AE5*AE6</f>
        <v>3.3070866141732282</v>
      </c>
      <c r="AF7" s="13">
        <f>AF5*AF6</f>
        <v>3.9278215223097108</v>
      </c>
      <c r="AG7" s="13">
        <f>AG5*AG6</f>
        <v>3.8202099737532804</v>
      </c>
      <c r="AH7" s="13">
        <f>AH5*AH6</f>
        <v>4.0236220472440944</v>
      </c>
      <c r="AI7" s="13">
        <f>AI5*AI6</f>
        <v>3.6338582677165352</v>
      </c>
      <c r="AJ7" s="13">
        <f>AJ5*AJ6</f>
        <v>2.5984251968503935</v>
      </c>
      <c r="AK7" s="13">
        <f>AK5*AK6</f>
        <v>2.5492125984251972</v>
      </c>
      <c r="AL7" s="13">
        <f>AL5*AL6</f>
        <v>1.826771653543307</v>
      </c>
      <c r="AM7" s="13">
        <f>AM5*AM6</f>
        <v>1.7125984251968505</v>
      </c>
      <c r="AN7" s="13">
        <f>AN5*AN6</f>
        <v>0.95078740157480313</v>
      </c>
      <c r="AO7" s="13">
        <f>AO5*AO6*0.5</f>
        <v>1.8372703412073494E-2</v>
      </c>
      <c r="AP7" s="3">
        <v>0</v>
      </c>
      <c r="AQ7" s="3"/>
      <c r="AR7" s="79" t="s">
        <v>38</v>
      </c>
      <c r="AS7" s="79"/>
      <c r="AT7" s="76"/>
      <c r="AU7" s="79"/>
      <c r="AV7" s="118" t="s">
        <v>42</v>
      </c>
      <c r="AW7" s="79">
        <f>SUM(AS6:BQ6)</f>
        <v>5.3651962800000002</v>
      </c>
    </row>
    <row r="8" spans="1:69" x14ac:dyDescent="0.2">
      <c r="A8" s="114">
        <v>39947</v>
      </c>
      <c r="B8" s="86" t="s">
        <v>1</v>
      </c>
      <c r="C8" s="86">
        <v>0.76</v>
      </c>
      <c r="D8" s="86">
        <v>1.45</v>
      </c>
      <c r="E8" s="86">
        <f t="shared" si="1"/>
        <v>1.1019999999999999</v>
      </c>
      <c r="F8" s="86">
        <v>0.78</v>
      </c>
      <c r="G8" s="86">
        <v>1.31</v>
      </c>
      <c r="H8" s="86">
        <f t="shared" si="2"/>
        <v>1.0218</v>
      </c>
      <c r="I8" s="86">
        <v>0.8</v>
      </c>
      <c r="J8" s="86">
        <v>1.45</v>
      </c>
      <c r="K8" s="86">
        <f t="shared" si="3"/>
        <v>1.1599999999999999</v>
      </c>
      <c r="L8" s="86">
        <v>0.84</v>
      </c>
      <c r="M8" s="86">
        <v>1.39</v>
      </c>
      <c r="N8" s="86">
        <f t="shared" si="4"/>
        <v>1.1676</v>
      </c>
      <c r="P8" s="93">
        <v>39947</v>
      </c>
      <c r="Q8" s="32" t="s">
        <v>54</v>
      </c>
      <c r="R8" s="32">
        <v>0</v>
      </c>
      <c r="S8" s="32">
        <v>1</v>
      </c>
      <c r="T8" s="32">
        <v>2</v>
      </c>
      <c r="U8" s="32">
        <v>3</v>
      </c>
      <c r="V8" s="32">
        <v>4</v>
      </c>
      <c r="W8" s="32">
        <v>5</v>
      </c>
      <c r="X8" s="32">
        <v>6</v>
      </c>
      <c r="Y8" s="32">
        <v>7</v>
      </c>
      <c r="Z8" s="32">
        <v>8</v>
      </c>
      <c r="AA8" s="32">
        <v>9</v>
      </c>
      <c r="AB8" s="32">
        <v>10</v>
      </c>
      <c r="AC8" s="32">
        <v>11</v>
      </c>
      <c r="AD8" s="32">
        <v>12</v>
      </c>
      <c r="AE8" s="32">
        <v>13</v>
      </c>
      <c r="AF8" s="32">
        <v>14</v>
      </c>
      <c r="AG8" s="32">
        <v>15</v>
      </c>
      <c r="AH8" s="32">
        <v>16</v>
      </c>
      <c r="AI8" s="32">
        <v>17</v>
      </c>
      <c r="AJ8" s="32">
        <v>18</v>
      </c>
      <c r="AK8" s="32">
        <v>19</v>
      </c>
      <c r="AL8" s="32">
        <v>20</v>
      </c>
      <c r="AM8" s="32">
        <v>21</v>
      </c>
      <c r="AN8" s="32">
        <v>22</v>
      </c>
      <c r="AO8" s="32">
        <v>23</v>
      </c>
      <c r="AP8" s="119">
        <v>24</v>
      </c>
      <c r="AR8" s="76" t="s">
        <v>35</v>
      </c>
      <c r="AS8" s="86">
        <f>R8</f>
        <v>0</v>
      </c>
      <c r="AT8" s="86">
        <f>S8</f>
        <v>1</v>
      </c>
      <c r="AU8" s="86">
        <f>T8</f>
        <v>2</v>
      </c>
      <c r="AV8" s="86">
        <f>U8</f>
        <v>3</v>
      </c>
      <c r="AW8" s="86">
        <f>V8</f>
        <v>4</v>
      </c>
      <c r="AX8" s="86">
        <f>W8</f>
        <v>5</v>
      </c>
      <c r="AY8" s="86">
        <f>X8</f>
        <v>6</v>
      </c>
      <c r="AZ8" s="86">
        <f>Y8</f>
        <v>7</v>
      </c>
      <c r="BA8" s="86">
        <f>Z8</f>
        <v>8</v>
      </c>
      <c r="BB8" s="86">
        <f>AA8</f>
        <v>9</v>
      </c>
      <c r="BC8" s="86">
        <f>AB8</f>
        <v>10</v>
      </c>
      <c r="BD8" s="86">
        <f>AC8</f>
        <v>11</v>
      </c>
      <c r="BE8" s="86">
        <f>AD8</f>
        <v>12</v>
      </c>
      <c r="BF8" s="86">
        <f>AE8</f>
        <v>13</v>
      </c>
      <c r="BG8" s="86">
        <f>AF8</f>
        <v>14</v>
      </c>
      <c r="BH8" s="86">
        <f>AG8</f>
        <v>15</v>
      </c>
      <c r="BI8" s="86">
        <f>AH8</f>
        <v>16</v>
      </c>
      <c r="BJ8" s="86">
        <f>AI8</f>
        <v>17</v>
      </c>
      <c r="BK8" s="86">
        <f>AJ8</f>
        <v>18</v>
      </c>
      <c r="BL8" s="86">
        <f>AK8</f>
        <v>19</v>
      </c>
      <c r="BM8" s="86">
        <f>AL8</f>
        <v>20</v>
      </c>
      <c r="BN8" s="86">
        <f>AM8</f>
        <v>21</v>
      </c>
      <c r="BO8" s="86">
        <f>AN8</f>
        <v>22</v>
      </c>
      <c r="BP8" s="86">
        <f t="shared" ref="BP8:BP11" si="6">AO8</f>
        <v>23</v>
      </c>
      <c r="BQ8" s="86">
        <f t="shared" ref="BQ8:BQ11" si="7">AP8</f>
        <v>24</v>
      </c>
    </row>
    <row r="9" spans="1:69" x14ac:dyDescent="0.2">
      <c r="A9" s="114"/>
      <c r="B9" s="86" t="s">
        <v>2</v>
      </c>
      <c r="C9" s="86">
        <v>0.96</v>
      </c>
      <c r="D9" s="86">
        <v>1.48</v>
      </c>
      <c r="E9" s="86">
        <f t="shared" si="1"/>
        <v>1.4207999999999998</v>
      </c>
      <c r="F9" s="86">
        <v>0.94</v>
      </c>
      <c r="G9" s="86">
        <v>1.36</v>
      </c>
      <c r="H9" s="86">
        <f t="shared" si="2"/>
        <v>1.2784</v>
      </c>
      <c r="I9" s="86">
        <v>0.98</v>
      </c>
      <c r="J9" s="86">
        <v>1.59</v>
      </c>
      <c r="K9" s="86">
        <f t="shared" si="3"/>
        <v>1.5582</v>
      </c>
      <c r="L9" s="86">
        <v>0.98</v>
      </c>
      <c r="M9" s="86">
        <v>1.63</v>
      </c>
      <c r="N9" s="86">
        <f t="shared" si="4"/>
        <v>1.5973999999999999</v>
      </c>
      <c r="P9" s="93"/>
      <c r="Q9" s="32" t="s">
        <v>14</v>
      </c>
      <c r="R9" s="13">
        <v>0.08</v>
      </c>
      <c r="S9" s="13">
        <v>0.34</v>
      </c>
      <c r="T9" s="13">
        <v>0.52</v>
      </c>
      <c r="U9" s="13">
        <v>0.62</v>
      </c>
      <c r="V9" s="13">
        <v>0.62</v>
      </c>
      <c r="W9" s="13">
        <v>0.62</v>
      </c>
      <c r="X9" s="13">
        <v>0.68</v>
      </c>
      <c r="Y9" s="13">
        <v>0.72</v>
      </c>
      <c r="Z9" s="13">
        <v>0.76</v>
      </c>
      <c r="AA9" s="13">
        <v>0.72</v>
      </c>
      <c r="AB9" s="13">
        <v>0.72</v>
      </c>
      <c r="AC9" s="13">
        <v>0.78</v>
      </c>
      <c r="AD9" s="13">
        <v>0.78</v>
      </c>
      <c r="AE9" s="13">
        <v>0.84</v>
      </c>
      <c r="AF9" s="13">
        <v>0.88</v>
      </c>
      <c r="AG9" s="13">
        <v>0.88</v>
      </c>
      <c r="AH9" s="13">
        <v>0.9</v>
      </c>
      <c r="AI9" s="13">
        <v>0.88</v>
      </c>
      <c r="AJ9" s="13">
        <v>0.72</v>
      </c>
      <c r="AK9" s="13">
        <v>0.8</v>
      </c>
      <c r="AL9" s="13">
        <v>0.74</v>
      </c>
      <c r="AM9" s="13">
        <v>0.66</v>
      </c>
      <c r="AN9" s="13">
        <v>0.57999999999999996</v>
      </c>
      <c r="AO9" s="13">
        <v>0.4</v>
      </c>
      <c r="AP9" s="119">
        <v>0</v>
      </c>
      <c r="AR9" s="76" t="s">
        <v>14</v>
      </c>
      <c r="AS9" s="86">
        <f>R9</f>
        <v>0.08</v>
      </c>
      <c r="AT9" s="86">
        <f>S9</f>
        <v>0.34</v>
      </c>
      <c r="AU9" s="86">
        <f>T9</f>
        <v>0.52</v>
      </c>
      <c r="AV9" s="86">
        <f>U9</f>
        <v>0.62</v>
      </c>
      <c r="AW9" s="86">
        <f>V9</f>
        <v>0.62</v>
      </c>
      <c r="AX9" s="86">
        <f>W9</f>
        <v>0.62</v>
      </c>
      <c r="AY9" s="86">
        <f>X9</f>
        <v>0.68</v>
      </c>
      <c r="AZ9" s="86">
        <f>Y9</f>
        <v>0.72</v>
      </c>
      <c r="BA9" s="86">
        <f>Z9</f>
        <v>0.76</v>
      </c>
      <c r="BB9" s="86">
        <f>AA9</f>
        <v>0.72</v>
      </c>
      <c r="BC9" s="86">
        <f>AB9</f>
        <v>0.72</v>
      </c>
      <c r="BD9" s="86">
        <f>AC9</f>
        <v>0.78</v>
      </c>
      <c r="BE9" s="86">
        <f>AD9</f>
        <v>0.78</v>
      </c>
      <c r="BF9" s="86">
        <f>AE9</f>
        <v>0.84</v>
      </c>
      <c r="BG9" s="86">
        <f>AF9</f>
        <v>0.88</v>
      </c>
      <c r="BH9" s="86">
        <f>AG9</f>
        <v>0.88</v>
      </c>
      <c r="BI9" s="86">
        <f>AH9</f>
        <v>0.9</v>
      </c>
      <c r="BJ9" s="86">
        <f>AI9</f>
        <v>0.88</v>
      </c>
      <c r="BK9" s="86">
        <f>AJ9</f>
        <v>0.72</v>
      </c>
      <c r="BL9" s="86">
        <f>AK9</f>
        <v>0.8</v>
      </c>
      <c r="BM9" s="86">
        <f>AL9</f>
        <v>0.74</v>
      </c>
      <c r="BN9" s="86">
        <f>AM9</f>
        <v>0.66</v>
      </c>
      <c r="BO9" s="86">
        <f>AN9</f>
        <v>0.57999999999999996</v>
      </c>
      <c r="BP9" s="86">
        <f>AO9</f>
        <v>0.4</v>
      </c>
      <c r="BQ9" s="86">
        <f t="shared" si="7"/>
        <v>0</v>
      </c>
    </row>
    <row r="10" spans="1:69" x14ac:dyDescent="0.2">
      <c r="A10" s="114"/>
      <c r="B10" s="86" t="s">
        <v>3</v>
      </c>
      <c r="C10" s="86">
        <v>1.1000000000000001</v>
      </c>
      <c r="D10" s="86">
        <v>1.53</v>
      </c>
      <c r="E10" s="86">
        <f t="shared" si="1"/>
        <v>1.6830000000000003</v>
      </c>
      <c r="F10" s="86">
        <v>1.04</v>
      </c>
      <c r="G10" s="86">
        <v>1.53</v>
      </c>
      <c r="H10" s="86">
        <f t="shared" si="2"/>
        <v>1.5912000000000002</v>
      </c>
      <c r="I10" s="86">
        <v>1.02</v>
      </c>
      <c r="J10" s="86">
        <v>1.48</v>
      </c>
      <c r="K10" s="86">
        <f t="shared" si="3"/>
        <v>1.5096000000000001</v>
      </c>
      <c r="L10" s="86">
        <v>1.04</v>
      </c>
      <c r="M10" s="86">
        <v>1.45</v>
      </c>
      <c r="N10" s="86">
        <f t="shared" si="4"/>
        <v>1.508</v>
      </c>
      <c r="P10" s="93"/>
      <c r="Q10" s="32" t="s">
        <v>55</v>
      </c>
      <c r="R10" s="13">
        <f>CONVERT(R9,"m","ft")</f>
        <v>0.26246719160104987</v>
      </c>
      <c r="S10" s="13">
        <f>CONVERT(S9,"m","ft")</f>
        <v>1.1154855643044621</v>
      </c>
      <c r="T10" s="13">
        <f>CONVERT(T9,"m","ft")</f>
        <v>1.7060367454068242</v>
      </c>
      <c r="U10" s="13">
        <f>CONVERT(U9,"m","ft")</f>
        <v>2.0341207349081363</v>
      </c>
      <c r="V10" s="13">
        <f>CONVERT(V9,"m","ft")</f>
        <v>2.0341207349081363</v>
      </c>
      <c r="W10" s="13">
        <f>CONVERT(W9,"m","ft")</f>
        <v>2.0341207349081363</v>
      </c>
      <c r="X10" s="13">
        <f>CONVERT(X9,"m","ft")</f>
        <v>2.2309711286089242</v>
      </c>
      <c r="Y10" s="13">
        <f>CONVERT(Y9,"m","ft")</f>
        <v>2.3622047244094486</v>
      </c>
      <c r="Z10" s="13">
        <f>CONVERT(Z9,"m","ft")</f>
        <v>2.4934383202099739</v>
      </c>
      <c r="AA10" s="13">
        <f>CONVERT(AA9,"m","ft")</f>
        <v>2.3622047244094486</v>
      </c>
      <c r="AB10" s="13">
        <f>CONVERT(AB9,"m","ft")</f>
        <v>2.3622047244094486</v>
      </c>
      <c r="AC10" s="13">
        <f>CONVERT(AC9,"m","ft")</f>
        <v>2.5590551181102361</v>
      </c>
      <c r="AD10" s="13">
        <f>CONVERT(AD9,"m","ft")</f>
        <v>2.5590551181102361</v>
      </c>
      <c r="AE10" s="13">
        <f>CONVERT(AE9,"m","ft")</f>
        <v>2.7559055118110236</v>
      </c>
      <c r="AF10" s="13">
        <f>CONVERT(AF9,"m","ft")</f>
        <v>2.8871391076115485</v>
      </c>
      <c r="AG10" s="13">
        <f>CONVERT(AG9,"m","ft")</f>
        <v>2.8871391076115485</v>
      </c>
      <c r="AH10" s="13">
        <f>CONVERT(AH9,"m","ft")</f>
        <v>2.9527559055118111</v>
      </c>
      <c r="AI10" s="13">
        <f>CONVERT(AI9,"m","ft")</f>
        <v>2.8871391076115485</v>
      </c>
      <c r="AJ10" s="13">
        <f>CONVERT(AJ9,"m","ft")</f>
        <v>2.3622047244094486</v>
      </c>
      <c r="AK10" s="13">
        <f>CONVERT(AK9,"m","ft")</f>
        <v>2.6246719160104988</v>
      </c>
      <c r="AL10" s="13">
        <f>CONVERT(AL9,"m","ft")</f>
        <v>2.4278215223097113</v>
      </c>
      <c r="AM10" s="13">
        <f>CONVERT(AM9,"m","ft")</f>
        <v>2.1653543307086616</v>
      </c>
      <c r="AN10" s="13">
        <f>CONVERT(AN9,"m","ft")</f>
        <v>1.9028871391076116</v>
      </c>
      <c r="AO10" s="13">
        <f>CONVERT(AO9,"m","ft")</f>
        <v>1.3123359580052494</v>
      </c>
      <c r="AP10" s="119">
        <v>0</v>
      </c>
      <c r="AR10" s="76" t="s">
        <v>51</v>
      </c>
      <c r="AS10" s="86">
        <f>CONVERT(R11, "ft", "m")</f>
        <v>0</v>
      </c>
      <c r="AT10" s="86">
        <f>CONVERT(S11, "ft", "m")</f>
        <v>0</v>
      </c>
      <c r="AU10" s="86">
        <f>CONVERT(T11, "ft", "m")</f>
        <v>2.4383999999999999E-2</v>
      </c>
      <c r="AV10" s="86">
        <f>CONVERT(U11, "ft", "m")</f>
        <v>0.18592800000000001</v>
      </c>
      <c r="AW10" s="86">
        <f>CONVERT(V11, "ft", "m")</f>
        <v>0.35966399999999998</v>
      </c>
      <c r="AX10" s="86">
        <f>CONVERT(W11, "ft", "m")</f>
        <v>0.46024799999999999</v>
      </c>
      <c r="AY10" s="86">
        <f>CONVERT(X11, "ft", "m")</f>
        <v>0.42367199999999994</v>
      </c>
      <c r="AZ10" s="86">
        <f>CONVERT(Y11, "ft", "m")</f>
        <v>0.51511200000000001</v>
      </c>
      <c r="BA10" s="86">
        <f>CONVERT(Z11, "ft", "m")</f>
        <v>0.56692799999999999</v>
      </c>
      <c r="BB10" s="86">
        <f>CONVERT(AA11, "ft", "m")</f>
        <v>0.49377599999999999</v>
      </c>
      <c r="BC10" s="86">
        <f>CONVERT(AB11, "ft", "m")</f>
        <v>0.51511200000000001</v>
      </c>
      <c r="BD10" s="86">
        <f>CONVERT(AC11, "ft", "m")</f>
        <v>0.52730399999999999</v>
      </c>
      <c r="BE10" s="86">
        <f>CONVERT(AD11, "ft", "m")</f>
        <v>0.43281599999999998</v>
      </c>
      <c r="BF10" s="86">
        <f>CONVERT(AE11, "ft", "m")</f>
        <v>0.47853600000000002</v>
      </c>
      <c r="BG10" s="86">
        <f>CONVERT(AF11, "ft", "m")</f>
        <v>0.490728</v>
      </c>
      <c r="BH10" s="86">
        <f>CONVERT(AG11, "ft", "m")</f>
        <v>0.43586399999999997</v>
      </c>
      <c r="BI10" s="86">
        <f>CONVERT(AH11, "ft", "m")</f>
        <v>0.54254400000000003</v>
      </c>
      <c r="BJ10" s="86">
        <f>CONVERT(AI11, "ft", "m")</f>
        <v>0.521208</v>
      </c>
      <c r="BK10" s="86">
        <f>CONVERT(AJ11, "ft", "m")</f>
        <v>0.40233600000000003</v>
      </c>
      <c r="BL10" s="86">
        <f>CONVERT(AK11, "ft", "m")</f>
        <v>0.36880800000000002</v>
      </c>
      <c r="BM10" s="86">
        <f>CONVERT(AL11, "ft", "m")</f>
        <v>0.38100000000000001</v>
      </c>
      <c r="BN10" s="86">
        <f>CONVERT(AM11, "ft", "m")</f>
        <v>0.35966399999999998</v>
      </c>
      <c r="BO10" s="86">
        <f>CONVERT(AN11, "ft", "m")</f>
        <v>0.30175200000000002</v>
      </c>
      <c r="BP10" s="86">
        <f>CONVERT(AO11, "ft", "m")</f>
        <v>0.21335999999999997</v>
      </c>
      <c r="BQ10" s="86">
        <f t="shared" si="7"/>
        <v>0</v>
      </c>
    </row>
    <row r="11" spans="1:69" ht="16" x14ac:dyDescent="0.2">
      <c r="A11" s="114"/>
      <c r="B11" s="86" t="s">
        <v>4</v>
      </c>
      <c r="C11" s="86">
        <v>1.1399999999999999</v>
      </c>
      <c r="D11" s="86">
        <v>1.33</v>
      </c>
      <c r="E11" s="86">
        <f t="shared" si="1"/>
        <v>1.5162</v>
      </c>
      <c r="F11" s="86">
        <v>1.1000000000000001</v>
      </c>
      <c r="G11" s="86">
        <v>1.54</v>
      </c>
      <c r="H11" s="86">
        <f t="shared" si="2"/>
        <v>1.6940000000000002</v>
      </c>
      <c r="I11" s="86">
        <v>1.08</v>
      </c>
      <c r="J11" s="86">
        <v>1.4</v>
      </c>
      <c r="K11" s="86">
        <f t="shared" si="3"/>
        <v>1.512</v>
      </c>
      <c r="L11" s="86">
        <v>1.06</v>
      </c>
      <c r="M11" s="86">
        <v>1.49</v>
      </c>
      <c r="N11" s="86">
        <f t="shared" si="4"/>
        <v>1.5794000000000001</v>
      </c>
      <c r="P11" s="93"/>
      <c r="Q11" s="32" t="s">
        <v>56</v>
      </c>
      <c r="R11" s="13">
        <v>0</v>
      </c>
      <c r="S11" s="13">
        <v>0</v>
      </c>
      <c r="T11" s="13">
        <v>0.08</v>
      </c>
      <c r="U11" s="13">
        <v>0.61</v>
      </c>
      <c r="V11" s="13">
        <v>1.18</v>
      </c>
      <c r="W11" s="13">
        <v>1.51</v>
      </c>
      <c r="X11" s="13">
        <v>1.39</v>
      </c>
      <c r="Y11" s="13">
        <v>1.69</v>
      </c>
      <c r="Z11" s="13">
        <v>1.86</v>
      </c>
      <c r="AA11" s="13">
        <v>1.62</v>
      </c>
      <c r="AB11" s="13">
        <v>1.69</v>
      </c>
      <c r="AC11" s="13">
        <v>1.73</v>
      </c>
      <c r="AD11" s="13">
        <v>1.42</v>
      </c>
      <c r="AE11" s="13">
        <v>1.57</v>
      </c>
      <c r="AF11" s="13">
        <v>1.61</v>
      </c>
      <c r="AG11" s="13">
        <v>1.43</v>
      </c>
      <c r="AH11" s="13">
        <v>1.78</v>
      </c>
      <c r="AI11" s="13">
        <v>1.71</v>
      </c>
      <c r="AJ11" s="13">
        <v>1.32</v>
      </c>
      <c r="AK11" s="13">
        <v>1.21</v>
      </c>
      <c r="AL11" s="13">
        <v>1.25</v>
      </c>
      <c r="AM11" s="13">
        <v>1.18</v>
      </c>
      <c r="AN11" s="13">
        <v>0.99</v>
      </c>
      <c r="AO11" s="13">
        <v>0.7</v>
      </c>
      <c r="AP11" s="119">
        <v>0</v>
      </c>
      <c r="AR11" s="117" t="s">
        <v>37</v>
      </c>
      <c r="AS11" s="116">
        <f>(AT8-AS8)*((AT9+AS9)/2)*((AT10+AS10)/2)</f>
        <v>0</v>
      </c>
      <c r="AT11" s="116">
        <f t="shared" ref="AT11" si="8">(AU8-AT8)*((AU9+AT9)/2)*((AU10+AT10)/2)</f>
        <v>5.2425600000000003E-3</v>
      </c>
      <c r="AU11" s="116">
        <f t="shared" ref="AU11" si="9">(AV8-AU8)*((AV9+AU9)/2)*((AV10+AU10)/2)</f>
        <v>5.9938920000000007E-2</v>
      </c>
      <c r="AV11" s="116">
        <f t="shared" ref="AV11" si="10">(AW8-AV8)*((AW9+AV9)/2)*((AW10+AV10)/2)</f>
        <v>0.16913351999999998</v>
      </c>
      <c r="AW11" s="116">
        <f t="shared" ref="AW11" si="11">(AX8-AW8)*((AX9+AW9)/2)*((AX10+AW10)/2)</f>
        <v>0.25417271999999996</v>
      </c>
      <c r="AX11" s="116">
        <f t="shared" ref="AX11" si="12">(AY8-AX8)*((AY9+AX9)/2)*((AY10+AX10)/2)</f>
        <v>0.28727399999999997</v>
      </c>
      <c r="AY11" s="116">
        <f t="shared" ref="AY11" si="13">(AZ8-AY8)*((AZ9+AY9)/2)*((AZ10+AY10)/2)</f>
        <v>0.32857439999999999</v>
      </c>
      <c r="AZ11" s="116">
        <f t="shared" ref="AZ11" si="14">(BA8-AZ8)*((BA9+AZ9)/2)*((BA10+AZ10)/2)</f>
        <v>0.40035480000000001</v>
      </c>
      <c r="BA11" s="116">
        <f t="shared" ref="BA11" si="15">(BB8-BA8)*((BB9+BA9)/2)*((BB10+BA10)/2)</f>
        <v>0.39246047999999994</v>
      </c>
      <c r="BB11" s="116">
        <f t="shared" ref="BB11" si="16">(BC8-BB8)*((BC9+BB9)/2)*((BC10+BB10)/2)</f>
        <v>0.36319967999999997</v>
      </c>
      <c r="BC11" s="116">
        <f t="shared" ref="BC11" si="17">(BD8-BC8)*((BD9+BC9)/2)*((BD10+BC10)/2)</f>
        <v>0.39090599999999998</v>
      </c>
      <c r="BD11" s="116">
        <f t="shared" ref="BD11" si="18">(BE8-BD8)*((BE9+BD9)/2)*((BE10+BD10)/2)</f>
        <v>0.37444680000000002</v>
      </c>
      <c r="BE11" s="116">
        <f t="shared" ref="BE11" si="19">(BF8-BE8)*((BF9+BE9)/2)*((BF10+BE10)/2)</f>
        <v>0.36909755999999999</v>
      </c>
      <c r="BF11" s="116">
        <f t="shared" ref="BF11" si="20">(BG8-BF8)*((BG9+BF9)/2)*((BG10+BF10)/2)</f>
        <v>0.41678352000000002</v>
      </c>
      <c r="BG11" s="116">
        <f t="shared" ref="BG11" si="21">(BH8-BG8)*((BH9+BG9)/2)*((BH10+BG10)/2)</f>
        <v>0.40770047999999998</v>
      </c>
      <c r="BH11" s="116">
        <f t="shared" ref="BH11" si="22">(BI8-BH8)*((BI9+BH9)/2)*((BI10+BH10)/2)</f>
        <v>0.43539155999999996</v>
      </c>
      <c r="BI11" s="116">
        <f t="shared" ref="BI11" si="23">(BJ8-BI8)*((BJ9+BI9)/2)*((BJ10+BI10)/2)</f>
        <v>0.47336964000000004</v>
      </c>
      <c r="BJ11" s="116">
        <f t="shared" ref="BJ11" si="24">(BK8-BJ8)*((BK9+BJ9)/2)*((BK10+BJ10)/2)</f>
        <v>0.36941760000000001</v>
      </c>
      <c r="BK11" s="116">
        <f t="shared" ref="BK11" si="25">(BL8-BK8)*((BL9+BK9)/2)*((BL10+BK10)/2)</f>
        <v>0.29303472000000003</v>
      </c>
      <c r="BL11" s="116">
        <f t="shared" ref="BL11" si="26">(BM8-BL8)*((BM9+BL9)/2)*((BM10+BL10)/2)</f>
        <v>0.28867608</v>
      </c>
      <c r="BM11" s="116">
        <f t="shared" ref="BM11" si="27">(BN8-BM8)*((BN9+BM9)/2)*((BN10+BM10)/2)</f>
        <v>0.25923239999999997</v>
      </c>
      <c r="BN11" s="116">
        <f t="shared" ref="BN11" si="28">(BO8-BN8)*((BO9+BN9)/2)*((BO10+BN10)/2)</f>
        <v>0.20503895999999999</v>
      </c>
      <c r="BO11" s="116">
        <f t="shared" ref="BO11" si="29">(BP8-BO8)*((BP9+BO9)/2)*((BP10+BO10)/2)</f>
        <v>0.12620244</v>
      </c>
      <c r="BP11" s="116">
        <f>(BQ8-BP8)*((BQ9+BP9)/2)*((BQ10+BP10)/2)</f>
        <v>2.1335999999999997E-2</v>
      </c>
      <c r="BQ11" s="86">
        <f>AP11</f>
        <v>0</v>
      </c>
    </row>
    <row r="12" spans="1:69" x14ac:dyDescent="0.2">
      <c r="A12" s="114"/>
      <c r="B12" s="86" t="s">
        <v>5</v>
      </c>
      <c r="C12" s="86">
        <v>1.02</v>
      </c>
      <c r="D12" s="86">
        <v>1.08</v>
      </c>
      <c r="E12" s="86">
        <f t="shared" si="1"/>
        <v>1.1016000000000001</v>
      </c>
      <c r="F12" s="86">
        <v>1.02</v>
      </c>
      <c r="G12" s="86">
        <v>1.63</v>
      </c>
      <c r="H12" s="86">
        <f t="shared" si="2"/>
        <v>1.6625999999999999</v>
      </c>
      <c r="I12" s="86">
        <v>1</v>
      </c>
      <c r="J12" s="86">
        <v>1.52</v>
      </c>
      <c r="K12" s="86">
        <f t="shared" si="3"/>
        <v>1.52</v>
      </c>
      <c r="L12" s="86">
        <v>0.94</v>
      </c>
      <c r="M12" s="86">
        <v>1.41</v>
      </c>
      <c r="N12" s="86">
        <f t="shared" si="4"/>
        <v>1.3253999999999999</v>
      </c>
      <c r="P12" s="93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>
        <v>0</v>
      </c>
      <c r="AR12" s="79" t="s">
        <v>38</v>
      </c>
      <c r="AS12" s="79"/>
      <c r="AT12" s="76"/>
      <c r="AU12" s="79"/>
      <c r="AV12" s="118" t="s">
        <v>42</v>
      </c>
      <c r="AW12" s="79">
        <f>SUM(AS11:BQ11)</f>
        <v>6.6909848400000005</v>
      </c>
    </row>
    <row r="13" spans="1:69" x14ac:dyDescent="0.2">
      <c r="A13" s="114">
        <v>39948</v>
      </c>
      <c r="B13" s="86" t="s">
        <v>1</v>
      </c>
      <c r="C13" s="86">
        <v>0.94</v>
      </c>
      <c r="D13" s="86">
        <v>1.49</v>
      </c>
      <c r="E13" s="86">
        <f t="shared" si="1"/>
        <v>1.4005999999999998</v>
      </c>
      <c r="F13" s="86">
        <v>0.9</v>
      </c>
      <c r="G13" s="86">
        <v>1.57</v>
      </c>
      <c r="H13" s="86">
        <f t="shared" si="2"/>
        <v>1.413</v>
      </c>
      <c r="I13" s="86">
        <v>0.92</v>
      </c>
      <c r="J13" s="86">
        <v>1.52</v>
      </c>
      <c r="K13" s="86">
        <f t="shared" si="3"/>
        <v>1.3984000000000001</v>
      </c>
      <c r="L13" s="86">
        <v>0.92</v>
      </c>
      <c r="M13" s="86">
        <v>1.44</v>
      </c>
      <c r="N13" s="86">
        <f t="shared" si="4"/>
        <v>1.3248</v>
      </c>
      <c r="P13" s="93">
        <v>39948</v>
      </c>
      <c r="Q13" s="32" t="s">
        <v>54</v>
      </c>
      <c r="R13" s="32">
        <v>0</v>
      </c>
      <c r="S13" s="32">
        <v>1</v>
      </c>
      <c r="T13" s="32">
        <v>2</v>
      </c>
      <c r="U13" s="32">
        <v>3</v>
      </c>
      <c r="V13" s="32">
        <v>4</v>
      </c>
      <c r="W13" s="32">
        <v>5</v>
      </c>
      <c r="X13" s="32">
        <v>6</v>
      </c>
      <c r="Y13" s="32">
        <v>7</v>
      </c>
      <c r="Z13" s="32">
        <v>8</v>
      </c>
      <c r="AA13" s="32">
        <v>9</v>
      </c>
      <c r="AB13" s="32">
        <v>10</v>
      </c>
      <c r="AC13" s="32">
        <v>11</v>
      </c>
      <c r="AD13" s="32">
        <v>12</v>
      </c>
      <c r="AE13" s="32">
        <v>13</v>
      </c>
      <c r="AF13" s="32">
        <v>14</v>
      </c>
      <c r="AG13" s="32">
        <v>15</v>
      </c>
      <c r="AH13" s="32">
        <v>16</v>
      </c>
      <c r="AI13" s="32">
        <v>17</v>
      </c>
      <c r="AJ13" s="32">
        <v>18</v>
      </c>
      <c r="AK13" s="32">
        <v>19</v>
      </c>
      <c r="AL13" s="32">
        <v>20</v>
      </c>
      <c r="AM13" s="32">
        <v>21</v>
      </c>
      <c r="AN13" s="32">
        <v>22</v>
      </c>
      <c r="AO13" s="32">
        <v>23</v>
      </c>
      <c r="AP13" s="119">
        <v>24</v>
      </c>
      <c r="AR13" s="76" t="s">
        <v>35</v>
      </c>
      <c r="AS13" s="86">
        <f>R13</f>
        <v>0</v>
      </c>
      <c r="AT13" s="86">
        <f>S13</f>
        <v>1</v>
      </c>
      <c r="AU13" s="86">
        <f>T13</f>
        <v>2</v>
      </c>
      <c r="AV13" s="86">
        <f>U13</f>
        <v>3</v>
      </c>
      <c r="AW13" s="86">
        <f>V13</f>
        <v>4</v>
      </c>
      <c r="AX13" s="86">
        <f>W13</f>
        <v>5</v>
      </c>
      <c r="AY13" s="86">
        <f>X13</f>
        <v>6</v>
      </c>
      <c r="AZ13" s="86">
        <f>Y13</f>
        <v>7</v>
      </c>
      <c r="BA13" s="86">
        <f>Z13</f>
        <v>8</v>
      </c>
      <c r="BB13" s="86">
        <f>AA13</f>
        <v>9</v>
      </c>
      <c r="BC13" s="86">
        <f>AB13</f>
        <v>10</v>
      </c>
      <c r="BD13" s="86">
        <f>AC13</f>
        <v>11</v>
      </c>
      <c r="BE13" s="86">
        <f>AD13</f>
        <v>12</v>
      </c>
      <c r="BF13" s="86">
        <f>AE13</f>
        <v>13</v>
      </c>
      <c r="BG13" s="86">
        <f>AF13</f>
        <v>14</v>
      </c>
      <c r="BH13" s="86">
        <f>AG13</f>
        <v>15</v>
      </c>
      <c r="BI13" s="86">
        <f>AH13</f>
        <v>16</v>
      </c>
      <c r="BJ13" s="86">
        <f>AI13</f>
        <v>17</v>
      </c>
      <c r="BK13" s="86">
        <f>AJ13</f>
        <v>18</v>
      </c>
      <c r="BL13" s="86">
        <f>AK13</f>
        <v>19</v>
      </c>
      <c r="BM13" s="86">
        <f>AL13</f>
        <v>20</v>
      </c>
      <c r="BN13" s="86">
        <f>AM13</f>
        <v>21</v>
      </c>
      <c r="BO13" s="86">
        <f>AN13</f>
        <v>22</v>
      </c>
      <c r="BP13" s="86">
        <f t="shared" ref="BP13:BP16" si="30">AO13</f>
        <v>23</v>
      </c>
      <c r="BQ13" s="86">
        <f t="shared" ref="BQ13:BQ16" si="31">AP13</f>
        <v>24</v>
      </c>
    </row>
    <row r="14" spans="1:69" x14ac:dyDescent="0.2">
      <c r="A14" s="114"/>
      <c r="B14" s="86" t="s">
        <v>2</v>
      </c>
      <c r="C14" s="86">
        <v>1.06</v>
      </c>
      <c r="D14" s="86">
        <v>1.45</v>
      </c>
      <c r="E14" s="86">
        <f t="shared" si="1"/>
        <v>1.5369999999999999</v>
      </c>
      <c r="F14" s="86">
        <v>1.02</v>
      </c>
      <c r="G14" s="86">
        <v>1.61</v>
      </c>
      <c r="H14" s="86">
        <f t="shared" si="2"/>
        <v>1.6422000000000001</v>
      </c>
      <c r="I14" s="86">
        <v>1.02</v>
      </c>
      <c r="J14" s="86">
        <v>1.63</v>
      </c>
      <c r="K14" s="86">
        <f t="shared" si="3"/>
        <v>1.6625999999999999</v>
      </c>
      <c r="L14" s="86">
        <v>1.02</v>
      </c>
      <c r="M14" s="86">
        <v>1.73</v>
      </c>
      <c r="N14" s="86">
        <f t="shared" si="4"/>
        <v>1.7645999999999999</v>
      </c>
      <c r="P14" s="93"/>
      <c r="Q14" s="32" t="s">
        <v>14</v>
      </c>
      <c r="R14" s="13">
        <v>0.26</v>
      </c>
      <c r="S14" s="13">
        <v>0.5</v>
      </c>
      <c r="T14" s="13">
        <v>0.64</v>
      </c>
      <c r="U14" s="13">
        <v>0.7</v>
      </c>
      <c r="V14" s="13">
        <v>0.7</v>
      </c>
      <c r="W14" s="13">
        <v>0.74</v>
      </c>
      <c r="X14" s="13">
        <v>0.76</v>
      </c>
      <c r="Y14" s="13">
        <v>0.82</v>
      </c>
      <c r="Z14" s="13">
        <v>0.82</v>
      </c>
      <c r="AA14" s="13">
        <v>0.78</v>
      </c>
      <c r="AB14" s="13">
        <v>0.8</v>
      </c>
      <c r="AC14" s="13">
        <v>0.86</v>
      </c>
      <c r="AD14" s="13">
        <v>0.92</v>
      </c>
      <c r="AE14" s="13">
        <v>0.94</v>
      </c>
      <c r="AF14" s="13">
        <v>0.96</v>
      </c>
      <c r="AG14" s="13">
        <v>0.98</v>
      </c>
      <c r="AH14" s="13">
        <v>1</v>
      </c>
      <c r="AI14" s="13">
        <v>0.94</v>
      </c>
      <c r="AJ14" s="13">
        <v>0.78</v>
      </c>
      <c r="AK14" s="13">
        <v>0.82</v>
      </c>
      <c r="AL14" s="13">
        <v>0.82</v>
      </c>
      <c r="AM14" s="13">
        <v>0.74</v>
      </c>
      <c r="AN14" s="13">
        <v>0.6</v>
      </c>
      <c r="AO14" s="13">
        <v>0.46</v>
      </c>
      <c r="AP14" s="119">
        <v>0</v>
      </c>
      <c r="AR14" s="76" t="s">
        <v>14</v>
      </c>
      <c r="AS14" s="86">
        <f>R14</f>
        <v>0.26</v>
      </c>
      <c r="AT14" s="86">
        <f>S14</f>
        <v>0.5</v>
      </c>
      <c r="AU14" s="86">
        <f>T14</f>
        <v>0.64</v>
      </c>
      <c r="AV14" s="86">
        <f>U14</f>
        <v>0.7</v>
      </c>
      <c r="AW14" s="86">
        <f>V14</f>
        <v>0.7</v>
      </c>
      <c r="AX14" s="86">
        <f>W14</f>
        <v>0.74</v>
      </c>
      <c r="AY14" s="86">
        <f>X14</f>
        <v>0.76</v>
      </c>
      <c r="AZ14" s="86">
        <f>Y14</f>
        <v>0.82</v>
      </c>
      <c r="BA14" s="86">
        <f>Z14</f>
        <v>0.82</v>
      </c>
      <c r="BB14" s="86">
        <f>AA14</f>
        <v>0.78</v>
      </c>
      <c r="BC14" s="86">
        <f>AB14</f>
        <v>0.8</v>
      </c>
      <c r="BD14" s="86">
        <f>AC14</f>
        <v>0.86</v>
      </c>
      <c r="BE14" s="86">
        <f>AD14</f>
        <v>0.92</v>
      </c>
      <c r="BF14" s="86">
        <f>AE14</f>
        <v>0.94</v>
      </c>
      <c r="BG14" s="86">
        <f>AF14</f>
        <v>0.96</v>
      </c>
      <c r="BH14" s="86">
        <f>AG14</f>
        <v>0.98</v>
      </c>
      <c r="BI14" s="86">
        <f>AH14</f>
        <v>1</v>
      </c>
      <c r="BJ14" s="86">
        <f>AI14</f>
        <v>0.94</v>
      </c>
      <c r="BK14" s="86">
        <f>AJ14</f>
        <v>0.78</v>
      </c>
      <c r="BL14" s="86">
        <f>AK14</f>
        <v>0.82</v>
      </c>
      <c r="BM14" s="86">
        <f>AL14</f>
        <v>0.82</v>
      </c>
      <c r="BN14" s="86">
        <f>AM14</f>
        <v>0.74</v>
      </c>
      <c r="BO14" s="86">
        <f>AN14</f>
        <v>0.6</v>
      </c>
      <c r="BP14" s="86">
        <f>AO14</f>
        <v>0.46</v>
      </c>
      <c r="BQ14" s="86">
        <f t="shared" si="31"/>
        <v>0</v>
      </c>
    </row>
    <row r="15" spans="1:69" x14ac:dyDescent="0.2">
      <c r="A15" s="114"/>
      <c r="B15" s="86" t="s">
        <v>3</v>
      </c>
      <c r="C15" s="86" t="s">
        <v>52</v>
      </c>
      <c r="D15" s="86">
        <v>1.44</v>
      </c>
      <c r="E15" s="86" t="e">
        <f>IF(AND(C15&gt;0, D15&gt;0), C15*D15, "")</f>
        <v>#VALUE!</v>
      </c>
      <c r="F15" s="86">
        <v>1.1000000000000001</v>
      </c>
      <c r="G15" s="86">
        <v>1.72</v>
      </c>
      <c r="H15" s="86">
        <f t="shared" si="2"/>
        <v>1.8920000000000001</v>
      </c>
      <c r="I15" s="86">
        <v>1.1000000000000001</v>
      </c>
      <c r="J15" s="86">
        <v>1.49</v>
      </c>
      <c r="K15" s="86">
        <f t="shared" si="3"/>
        <v>1.639</v>
      </c>
      <c r="L15" s="86">
        <v>1.1000000000000001</v>
      </c>
      <c r="M15" s="86">
        <v>1.3</v>
      </c>
      <c r="N15" s="86">
        <f t="shared" si="4"/>
        <v>1.4300000000000002</v>
      </c>
      <c r="P15" s="93"/>
      <c r="Q15" s="32" t="s">
        <v>55</v>
      </c>
      <c r="R15" s="13">
        <f>CONVERT(R14,"m","ft")</f>
        <v>0.85301837270341208</v>
      </c>
      <c r="S15" s="13">
        <f>CONVERT(S14,"m","ft")</f>
        <v>1.6404199475065617</v>
      </c>
      <c r="T15" s="13">
        <f>CONVERT(T14,"m","ft")</f>
        <v>2.0997375328083989</v>
      </c>
      <c r="U15" s="13">
        <f>CONVERT(U14,"m","ft")</f>
        <v>2.2965879265091864</v>
      </c>
      <c r="V15" s="13">
        <f>CONVERT(V14,"m","ft")</f>
        <v>2.2965879265091864</v>
      </c>
      <c r="W15" s="13">
        <f>CONVERT(W14,"m","ft")</f>
        <v>2.4278215223097113</v>
      </c>
      <c r="X15" s="13">
        <f>CONVERT(X14,"m","ft")</f>
        <v>2.4934383202099739</v>
      </c>
      <c r="Y15" s="13">
        <f>CONVERT(Y14,"m","ft")</f>
        <v>2.690288713910761</v>
      </c>
      <c r="Z15" s="13">
        <f>CONVERT(Z14,"m","ft")</f>
        <v>2.690288713910761</v>
      </c>
      <c r="AA15" s="13">
        <f>CONVERT(AA14,"m","ft")</f>
        <v>2.5590551181102361</v>
      </c>
      <c r="AB15" s="13">
        <f>CONVERT(AB14,"m","ft")</f>
        <v>2.6246719160104988</v>
      </c>
      <c r="AC15" s="13">
        <f>CONVERT(AC14,"m","ft")</f>
        <v>2.8215223097112863</v>
      </c>
      <c r="AD15" s="13">
        <f>CONVERT(AD14,"m","ft")</f>
        <v>3.0183727034120733</v>
      </c>
      <c r="AE15" s="13">
        <f>CONVERT(AE14,"m","ft")</f>
        <v>3.083989501312336</v>
      </c>
      <c r="AF15" s="13">
        <f>CONVERT(AF14,"m","ft")</f>
        <v>3.1496062992125986</v>
      </c>
      <c r="AG15" s="13">
        <f>CONVERT(AG14,"m","ft")</f>
        <v>3.2152230971128608</v>
      </c>
      <c r="AH15" s="13">
        <f>CONVERT(AH14,"m","ft")</f>
        <v>3.2808398950131235</v>
      </c>
      <c r="AI15" s="13">
        <f>CONVERT(AI14,"m","ft")</f>
        <v>3.083989501312336</v>
      </c>
      <c r="AJ15" s="13">
        <f>CONVERT(AJ14,"m","ft")</f>
        <v>2.5590551181102361</v>
      </c>
      <c r="AK15" s="13">
        <f>CONVERT(AK14,"m","ft")</f>
        <v>2.690288713910761</v>
      </c>
      <c r="AL15" s="13">
        <f>CONVERT(AL14,"m","ft")</f>
        <v>2.690288713910761</v>
      </c>
      <c r="AM15" s="13">
        <f>CONVERT(AM14,"m","ft")</f>
        <v>2.4278215223097113</v>
      </c>
      <c r="AN15" s="13">
        <f>CONVERT(AN14,"m","ft")</f>
        <v>1.9685039370078741</v>
      </c>
      <c r="AO15" s="13">
        <f>CONVERT(AO14,"m","ft")</f>
        <v>1.5091863517060367</v>
      </c>
      <c r="AP15" s="119">
        <v>0</v>
      </c>
      <c r="AR15" s="76" t="s">
        <v>51</v>
      </c>
      <c r="AS15" s="86">
        <f>CONVERT(R16, "ft", "m")</f>
        <v>0</v>
      </c>
      <c r="AT15" s="86">
        <f>CONVERT(S16, "ft", "m")</f>
        <v>0</v>
      </c>
      <c r="AU15" s="86">
        <f>CONVERT(T16, "ft", "m")</f>
        <v>5.4864000000000003E-2</v>
      </c>
      <c r="AV15" s="86">
        <f>CONVERT(U16, "ft", "m")</f>
        <v>0.115824</v>
      </c>
      <c r="AW15" s="86">
        <f>CONVERT(V16, "ft", "m")</f>
        <v>0.32918399999999998</v>
      </c>
      <c r="AX15" s="86">
        <f>CONVERT(W16, "ft", "m")</f>
        <v>0.41148000000000007</v>
      </c>
      <c r="AY15" s="86">
        <f>CONVERT(X16, "ft", "m")</f>
        <v>0.37795200000000001</v>
      </c>
      <c r="AZ15" s="86">
        <f>CONVERT(Y16, "ft", "m")</f>
        <v>0.46024799999999999</v>
      </c>
      <c r="BA15" s="86">
        <f>CONVERT(Z16, "ft", "m")</f>
        <v>0.490728</v>
      </c>
      <c r="BB15" s="86">
        <f>CONVERT(AA16, "ft", "m")</f>
        <v>0.4572</v>
      </c>
      <c r="BC15" s="86">
        <f>CONVERT(AB16, "ft", "m")</f>
        <v>0.46024799999999999</v>
      </c>
      <c r="BD15" s="86">
        <f>CONVERT(AC16, "ft", "m")</f>
        <v>0.46939199999999998</v>
      </c>
      <c r="BE15" s="86">
        <f>CONVERT(AD16, "ft", "m")</f>
        <v>0.40843200000000007</v>
      </c>
      <c r="BF15" s="86">
        <f>CONVERT(AE16, "ft", "m")</f>
        <v>0.41148000000000007</v>
      </c>
      <c r="BG15" s="86">
        <f>CONVERT(AF16, "ft", "m")</f>
        <v>0.40843200000000007</v>
      </c>
      <c r="BH15" s="86">
        <f>CONVERT(AG16, "ft", "m")</f>
        <v>0.34747199999999995</v>
      </c>
      <c r="BI15" s="86">
        <f>CONVERT(AH16, "ft", "m")</f>
        <v>0.41452800000000006</v>
      </c>
      <c r="BJ15" s="86">
        <f>CONVERT(AI16, "ft", "m")</f>
        <v>0.40538400000000002</v>
      </c>
      <c r="BK15" s="86">
        <f>CONVERT(AJ16, "ft", "m")</f>
        <v>0.37185600000000002</v>
      </c>
      <c r="BL15" s="86">
        <f>CONVERT(AK16, "ft", "m")</f>
        <v>0.35356799999999994</v>
      </c>
      <c r="BM15" s="86">
        <f>CONVERT(AL16, "ft", "m")</f>
        <v>0.32613599999999998</v>
      </c>
      <c r="BN15" s="86">
        <f>CONVERT(AM16, "ft", "m")</f>
        <v>0.29565599999999997</v>
      </c>
      <c r="BO15" s="86">
        <f>CONVERT(AN16, "ft", "m")</f>
        <v>0.27432000000000001</v>
      </c>
      <c r="BP15" s="86">
        <f>CONVERT(AO16, "ft", "m")</f>
        <v>0.25907999999999998</v>
      </c>
      <c r="BQ15" s="86">
        <f t="shared" si="31"/>
        <v>0</v>
      </c>
    </row>
    <row r="16" spans="1:69" ht="16" x14ac:dyDescent="0.2">
      <c r="A16" s="114"/>
      <c r="B16" s="86" t="s">
        <v>4</v>
      </c>
      <c r="C16" s="86" t="s">
        <v>52</v>
      </c>
      <c r="D16" s="86">
        <v>1.3</v>
      </c>
      <c r="E16" s="86" t="e">
        <f t="shared" si="1"/>
        <v>#VALUE!</v>
      </c>
      <c r="F16" s="86" t="s">
        <v>52</v>
      </c>
      <c r="G16" s="86">
        <v>1.57</v>
      </c>
      <c r="H16" s="86" t="e">
        <f t="shared" si="2"/>
        <v>#VALUE!</v>
      </c>
      <c r="I16" s="86">
        <v>1.1399999999999999</v>
      </c>
      <c r="J16" s="86">
        <v>1.45</v>
      </c>
      <c r="K16" s="86">
        <f t="shared" si="3"/>
        <v>1.6529999999999998</v>
      </c>
      <c r="L16" s="86">
        <v>1.1399999999999999</v>
      </c>
      <c r="M16" s="86">
        <v>1.38</v>
      </c>
      <c r="N16" s="86">
        <f t="shared" si="4"/>
        <v>1.5731999999999997</v>
      </c>
      <c r="P16" s="93"/>
      <c r="Q16" s="32" t="s">
        <v>56</v>
      </c>
      <c r="R16" s="13">
        <v>0</v>
      </c>
      <c r="S16" s="13">
        <v>0</v>
      </c>
      <c r="T16" s="13">
        <v>0.18</v>
      </c>
      <c r="U16" s="13">
        <v>0.38</v>
      </c>
      <c r="V16" s="13">
        <v>1.08</v>
      </c>
      <c r="W16" s="13">
        <v>1.35</v>
      </c>
      <c r="X16" s="13">
        <v>1.24</v>
      </c>
      <c r="Y16" s="13">
        <v>1.51</v>
      </c>
      <c r="Z16" s="13">
        <v>1.61</v>
      </c>
      <c r="AA16" s="13">
        <v>1.5</v>
      </c>
      <c r="AB16" s="13">
        <v>1.51</v>
      </c>
      <c r="AC16" s="13">
        <v>1.54</v>
      </c>
      <c r="AD16" s="13">
        <v>1.34</v>
      </c>
      <c r="AE16" s="13">
        <v>1.35</v>
      </c>
      <c r="AF16" s="13">
        <v>1.34</v>
      </c>
      <c r="AG16" s="13">
        <v>1.1399999999999999</v>
      </c>
      <c r="AH16" s="13">
        <v>1.36</v>
      </c>
      <c r="AI16" s="13">
        <v>1.33</v>
      </c>
      <c r="AJ16" s="13">
        <v>1.22</v>
      </c>
      <c r="AK16" s="13">
        <v>1.1599999999999999</v>
      </c>
      <c r="AL16" s="13">
        <v>1.07</v>
      </c>
      <c r="AM16" s="13">
        <v>0.97</v>
      </c>
      <c r="AN16" s="13">
        <v>0.9</v>
      </c>
      <c r="AO16" s="13">
        <v>0.85</v>
      </c>
      <c r="AP16" s="119">
        <v>0</v>
      </c>
      <c r="AQ16" s="119"/>
      <c r="AR16" s="117" t="s">
        <v>37</v>
      </c>
      <c r="AS16" s="116">
        <f>(AT13-AS13)*((AT14+AS14)/2)*((AT15+AS15)/2)</f>
        <v>0</v>
      </c>
      <c r="AT16" s="116">
        <f t="shared" ref="AT16" si="32">(AU13-AT13)*((AU14+AT14)/2)*((AU15+AT15)/2)</f>
        <v>1.5636240000000003E-2</v>
      </c>
      <c r="AU16" s="116">
        <f t="shared" ref="AU16" si="33">(AV13-AU13)*((AV14+AU14)/2)*((AV15+AU15)/2)</f>
        <v>5.7180479999999999E-2</v>
      </c>
      <c r="AV16" s="116">
        <f t="shared" ref="AV16" si="34">(AW13-AV13)*((AW14+AV14)/2)*((AW15+AV15)/2)</f>
        <v>0.15575279999999997</v>
      </c>
      <c r="AW16" s="116">
        <f t="shared" ref="AW16" si="35">(AX13-AW13)*((AX14+AW14)/2)*((AX15+AW15)/2)</f>
        <v>0.26663903999999999</v>
      </c>
      <c r="AX16" s="116">
        <f t="shared" ref="AX16" si="36">(AY13-AX13)*((AY14+AX14)/2)*((AY15+AX15)/2)</f>
        <v>0.29603700000000005</v>
      </c>
      <c r="AY16" s="116">
        <f t="shared" ref="AY16" si="37">(AZ13-AY13)*((AZ14+AY14)/2)*((AZ15+AY15)/2)</f>
        <v>0.33108900000000002</v>
      </c>
      <c r="AZ16" s="116">
        <f t="shared" ref="AZ16" si="38">(BA13-AZ13)*((BA14+AZ14)/2)*((BA15+AZ15)/2)</f>
        <v>0.38990016</v>
      </c>
      <c r="BA16" s="116">
        <f t="shared" ref="BA16" si="39">(BB13-BA13)*((BB14+BA14)/2)*((BB15+BA15)/2)</f>
        <v>0.37917120000000004</v>
      </c>
      <c r="BB16" s="116">
        <f t="shared" ref="BB16" si="40">(BC13-BB13)*((BC14+BB14)/2)*((BC15+BB15)/2)</f>
        <v>0.36239196000000001</v>
      </c>
      <c r="BC16" s="116">
        <f t="shared" ref="BC16" si="41">(BD13-BC13)*((BD14+BC14)/2)*((BD15+BC15)/2)</f>
        <v>0.38580060000000005</v>
      </c>
      <c r="BD16" s="116">
        <f t="shared" ref="BD16" si="42">(BE13-BD13)*((BE14+BD14)/2)*((BE15+BD15)/2)</f>
        <v>0.39063168000000004</v>
      </c>
      <c r="BE16" s="116">
        <f t="shared" ref="BE16" si="43">(BF13-BE13)*((BF14+BE14)/2)*((BF15+BE15)/2)</f>
        <v>0.38125908000000008</v>
      </c>
      <c r="BF16" s="116">
        <f t="shared" ref="BF16" si="44">(BG13-BF13)*((BG14+BF14)/2)*((BG15+BF15)/2)</f>
        <v>0.38945820000000009</v>
      </c>
      <c r="BG16" s="116">
        <f t="shared" ref="BG16" si="45">(BH13-BG13)*((BH14+BG14)/2)*((BH15+BG15)/2)</f>
        <v>0.36661344000000001</v>
      </c>
      <c r="BH16" s="116">
        <f t="shared" ref="BH16" si="46">(BI13-BH13)*((BI14+BH14)/2)*((BI15+BH15)/2)</f>
        <v>0.37719000000000003</v>
      </c>
      <c r="BI16" s="116">
        <f t="shared" ref="BI16" si="47">(BJ13-BI13)*((BJ14+BI14)/2)*((BJ15+BI15)/2)</f>
        <v>0.39765732000000004</v>
      </c>
      <c r="BJ16" s="116">
        <f t="shared" ref="BJ16" si="48">(BK13-BJ13)*((BK14+BJ14)/2)*((BK15+BJ15)/2)</f>
        <v>0.33421319999999999</v>
      </c>
      <c r="BK16" s="116">
        <f t="shared" ref="BK16" si="49">(BL13-BK13)*((BL14+BK14)/2)*((BL15+BK15)/2)</f>
        <v>0.29016959999999997</v>
      </c>
      <c r="BL16" s="116">
        <f t="shared" ref="BL16" si="50">(BM13-BL13)*((BM14+BL14)/2)*((BM15+BL15)/2)</f>
        <v>0.27867863999999992</v>
      </c>
      <c r="BM16" s="116">
        <f t="shared" ref="BM16" si="51">(BN13-BM13)*((BN14+BM14)/2)*((BN15+BM15)/2)</f>
        <v>0.24249887999999997</v>
      </c>
      <c r="BN16" s="116">
        <f t="shared" ref="BN16" si="52">(BO13-BN13)*((BO14+BN14)/2)*((BO15+BN15)/2)</f>
        <v>0.19094195999999999</v>
      </c>
      <c r="BO16" s="116">
        <f t="shared" ref="BO16" si="53">(BP13-BO13)*((BP14+BO14)/2)*((BP15+BO15)/2)</f>
        <v>0.141351</v>
      </c>
      <c r="BP16" s="116">
        <f>(BQ13-BP13)*((BQ14+BP14)/2)*((BQ15+BP15)/2)</f>
        <v>2.97942E-2</v>
      </c>
      <c r="BQ16" s="86">
        <f>AP16</f>
        <v>0</v>
      </c>
    </row>
    <row r="17" spans="1:70" x14ac:dyDescent="0.2">
      <c r="A17" s="114"/>
      <c r="B17" s="86" t="s">
        <v>5</v>
      </c>
      <c r="C17" s="86">
        <v>1.1000000000000001</v>
      </c>
      <c r="D17" s="86">
        <v>1.79</v>
      </c>
      <c r="E17" s="86">
        <f t="shared" si="1"/>
        <v>1.9690000000000003</v>
      </c>
      <c r="F17" s="86">
        <v>1.1399999999999999</v>
      </c>
      <c r="G17" s="86">
        <v>1.63</v>
      </c>
      <c r="H17" s="86">
        <f t="shared" si="2"/>
        <v>1.8581999999999996</v>
      </c>
      <c r="I17" s="86">
        <v>1.08</v>
      </c>
      <c r="J17" s="86">
        <v>1.41</v>
      </c>
      <c r="K17" s="86">
        <f t="shared" si="3"/>
        <v>1.5227999999999999</v>
      </c>
      <c r="L17" s="86">
        <v>1.02</v>
      </c>
      <c r="M17" s="86">
        <v>1.54</v>
      </c>
      <c r="N17" s="86">
        <f t="shared" si="4"/>
        <v>1.5708</v>
      </c>
      <c r="P17" s="93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>
        <v>0</v>
      </c>
      <c r="AQ17" s="119"/>
      <c r="AR17" s="79" t="s">
        <v>38</v>
      </c>
      <c r="AS17" s="79"/>
      <c r="AT17" s="76"/>
      <c r="AU17" s="79"/>
      <c r="AV17" s="118" t="s">
        <v>42</v>
      </c>
      <c r="AW17" s="79">
        <f>SUM(AS16:BQ16)</f>
        <v>6.4500556800000002</v>
      </c>
    </row>
    <row r="18" spans="1:70" x14ac:dyDescent="0.2">
      <c r="A18" s="114">
        <v>39949</v>
      </c>
      <c r="B18" s="86" t="s">
        <v>1</v>
      </c>
      <c r="C18" s="86" t="s">
        <v>52</v>
      </c>
      <c r="D18" s="86">
        <v>1.38</v>
      </c>
      <c r="E18" s="86" t="e">
        <f t="shared" si="1"/>
        <v>#VALUE!</v>
      </c>
      <c r="F18" s="86" t="s">
        <v>52</v>
      </c>
      <c r="G18" s="86">
        <v>1.59</v>
      </c>
      <c r="H18" s="86" t="e">
        <f t="shared" si="2"/>
        <v>#VALUE!</v>
      </c>
      <c r="I18" s="86" t="s">
        <v>52</v>
      </c>
      <c r="J18" s="86">
        <v>1.78</v>
      </c>
      <c r="K18" s="86" t="e">
        <f t="shared" si="3"/>
        <v>#VALUE!</v>
      </c>
      <c r="L18" s="86" t="s">
        <v>52</v>
      </c>
      <c r="M18" s="86">
        <v>1.97</v>
      </c>
      <c r="N18" s="86" t="e">
        <f t="shared" si="4"/>
        <v>#VALUE!</v>
      </c>
      <c r="P18" s="93">
        <v>39949</v>
      </c>
      <c r="Q18" s="32" t="s">
        <v>54</v>
      </c>
      <c r="R18" s="32">
        <v>0</v>
      </c>
      <c r="S18" s="32">
        <v>1</v>
      </c>
      <c r="T18" s="32">
        <v>2</v>
      </c>
      <c r="U18" s="32">
        <v>3</v>
      </c>
      <c r="V18" s="32">
        <v>4</v>
      </c>
      <c r="W18" s="32">
        <v>5</v>
      </c>
      <c r="X18" s="32">
        <v>6</v>
      </c>
      <c r="Y18" s="32">
        <v>7</v>
      </c>
      <c r="Z18" s="32">
        <v>8</v>
      </c>
      <c r="AA18" s="32">
        <v>9</v>
      </c>
      <c r="AB18" s="32">
        <v>10</v>
      </c>
      <c r="AC18" s="32">
        <v>11</v>
      </c>
      <c r="AD18" s="32">
        <v>12</v>
      </c>
      <c r="AE18" s="32">
        <v>13</v>
      </c>
      <c r="AF18" s="32">
        <v>14</v>
      </c>
      <c r="AG18" s="32">
        <v>15</v>
      </c>
      <c r="AH18" s="32">
        <v>16</v>
      </c>
      <c r="AI18" s="32">
        <v>17</v>
      </c>
      <c r="AJ18" s="32">
        <v>18</v>
      </c>
      <c r="AK18" s="32">
        <v>19</v>
      </c>
      <c r="AL18" s="32">
        <v>20</v>
      </c>
      <c r="AM18" s="32">
        <v>21</v>
      </c>
      <c r="AN18" s="32">
        <v>22</v>
      </c>
      <c r="AO18" s="32">
        <v>23</v>
      </c>
      <c r="AP18" s="32">
        <v>24</v>
      </c>
      <c r="AQ18" s="119">
        <v>25</v>
      </c>
      <c r="AR18" s="76" t="s">
        <v>35</v>
      </c>
      <c r="AS18" s="86">
        <f>R18</f>
        <v>0</v>
      </c>
      <c r="AT18" s="86">
        <f>S18</f>
        <v>1</v>
      </c>
      <c r="AU18" s="86">
        <f>T18</f>
        <v>2</v>
      </c>
      <c r="AV18" s="86">
        <f>U18</f>
        <v>3</v>
      </c>
      <c r="AW18" s="86">
        <f>V18</f>
        <v>4</v>
      </c>
      <c r="AX18" s="86">
        <f>W18</f>
        <v>5</v>
      </c>
      <c r="AY18" s="86">
        <f>X18</f>
        <v>6</v>
      </c>
      <c r="AZ18" s="86">
        <f>Y18</f>
        <v>7</v>
      </c>
      <c r="BA18" s="86">
        <f>Z18</f>
        <v>8</v>
      </c>
      <c r="BB18" s="86">
        <f>AA18</f>
        <v>9</v>
      </c>
      <c r="BC18" s="86">
        <f>AB18</f>
        <v>10</v>
      </c>
      <c r="BD18" s="86">
        <f>AC18</f>
        <v>11</v>
      </c>
      <c r="BE18" s="86">
        <f>AD18</f>
        <v>12</v>
      </c>
      <c r="BF18" s="86">
        <f>AE18</f>
        <v>13</v>
      </c>
      <c r="BG18" s="86">
        <f>AF18</f>
        <v>14</v>
      </c>
      <c r="BH18" s="86">
        <f>AG18</f>
        <v>15</v>
      </c>
      <c r="BI18" s="86">
        <f>AH18</f>
        <v>16</v>
      </c>
      <c r="BJ18" s="86">
        <f>AI18</f>
        <v>17</v>
      </c>
      <c r="BK18" s="86">
        <f>AJ18</f>
        <v>18</v>
      </c>
      <c r="BL18" s="86">
        <f>AK18</f>
        <v>19</v>
      </c>
      <c r="BM18" s="86">
        <f>AL18</f>
        <v>20</v>
      </c>
      <c r="BN18" s="86">
        <f>AM18</f>
        <v>21</v>
      </c>
      <c r="BO18" s="86">
        <f>AN18</f>
        <v>22</v>
      </c>
      <c r="BP18" s="86">
        <f t="shared" ref="BP18:BP21" si="54">AO18</f>
        <v>23</v>
      </c>
      <c r="BQ18" s="86">
        <f>AP18</f>
        <v>24</v>
      </c>
      <c r="BR18" s="86">
        <f>AQ18</f>
        <v>25</v>
      </c>
    </row>
    <row r="19" spans="1:70" x14ac:dyDescent="0.2">
      <c r="A19" s="114"/>
      <c r="B19" s="86" t="s">
        <v>2</v>
      </c>
      <c r="E19" s="86" t="str">
        <f t="shared" si="1"/>
        <v/>
      </c>
      <c r="F19" s="86" t="s">
        <v>52</v>
      </c>
      <c r="G19" s="86">
        <v>1.82</v>
      </c>
      <c r="H19" s="86" t="e">
        <f t="shared" si="2"/>
        <v>#VALUE!</v>
      </c>
      <c r="I19" s="86" t="s">
        <v>52</v>
      </c>
      <c r="J19" s="86">
        <v>2.39</v>
      </c>
      <c r="K19" s="86" t="e">
        <f t="shared" si="3"/>
        <v>#VALUE!</v>
      </c>
      <c r="L19" s="86" t="s">
        <v>52</v>
      </c>
      <c r="M19" s="86">
        <v>2.1</v>
      </c>
      <c r="N19" s="86" t="e">
        <f t="shared" si="4"/>
        <v>#VALUE!</v>
      </c>
      <c r="P19" s="93"/>
      <c r="Q19" s="32" t="s">
        <v>14</v>
      </c>
      <c r="R19" s="13">
        <v>0.34</v>
      </c>
      <c r="S19" s="13">
        <v>0.54</v>
      </c>
      <c r="T19" s="13">
        <v>0.74</v>
      </c>
      <c r="U19" s="13">
        <v>0.86</v>
      </c>
      <c r="V19" s="13">
        <v>0.88</v>
      </c>
      <c r="W19" s="13">
        <v>0.88</v>
      </c>
      <c r="X19" s="13">
        <v>0.9</v>
      </c>
      <c r="Y19" s="13">
        <v>0.98</v>
      </c>
      <c r="Z19" s="13">
        <v>1</v>
      </c>
      <c r="AA19" s="13">
        <v>1</v>
      </c>
      <c r="AB19" s="13">
        <v>0.96</v>
      </c>
      <c r="AC19" s="13">
        <v>1.02</v>
      </c>
      <c r="AD19" s="13">
        <v>1.08</v>
      </c>
      <c r="AE19" s="13">
        <v>1.08</v>
      </c>
      <c r="AF19" s="13">
        <v>1.1200000000000001</v>
      </c>
      <c r="AG19" s="13">
        <v>1.1399999999999999</v>
      </c>
      <c r="AH19" s="13">
        <v>1.1399999999999999</v>
      </c>
      <c r="AI19" s="13">
        <v>1.1399999999999999</v>
      </c>
      <c r="AJ19" s="13">
        <v>1.1399999999999999</v>
      </c>
      <c r="AK19" s="13">
        <v>0.96</v>
      </c>
      <c r="AL19" s="13">
        <v>1.04</v>
      </c>
      <c r="AM19" s="13">
        <v>0.96</v>
      </c>
      <c r="AN19" s="13">
        <v>0.92</v>
      </c>
      <c r="AO19" s="13">
        <v>0.62</v>
      </c>
      <c r="AP19" s="13">
        <v>0.56000000000000005</v>
      </c>
      <c r="AQ19" s="119">
        <v>0</v>
      </c>
      <c r="AR19" s="76" t="s">
        <v>14</v>
      </c>
      <c r="AS19" s="86">
        <f>R19</f>
        <v>0.34</v>
      </c>
      <c r="AT19" s="86">
        <f>S19</f>
        <v>0.54</v>
      </c>
      <c r="AU19" s="86">
        <f>T19</f>
        <v>0.74</v>
      </c>
      <c r="AV19" s="86">
        <f>U19</f>
        <v>0.86</v>
      </c>
      <c r="AW19" s="86">
        <f>V19</f>
        <v>0.88</v>
      </c>
      <c r="AX19" s="86">
        <f>W19</f>
        <v>0.88</v>
      </c>
      <c r="AY19" s="86">
        <f>X19</f>
        <v>0.9</v>
      </c>
      <c r="AZ19" s="86">
        <f>Y19</f>
        <v>0.98</v>
      </c>
      <c r="BA19" s="86">
        <f>Z19</f>
        <v>1</v>
      </c>
      <c r="BB19" s="86">
        <f>AA19</f>
        <v>1</v>
      </c>
      <c r="BC19" s="86">
        <f>AB19</f>
        <v>0.96</v>
      </c>
      <c r="BD19" s="86">
        <f>AC19</f>
        <v>1.02</v>
      </c>
      <c r="BE19" s="86">
        <f>AD19</f>
        <v>1.08</v>
      </c>
      <c r="BF19" s="86">
        <f>AE19</f>
        <v>1.08</v>
      </c>
      <c r="BG19" s="86">
        <f>AF19</f>
        <v>1.1200000000000001</v>
      </c>
      <c r="BH19" s="86">
        <f>AG19</f>
        <v>1.1399999999999999</v>
      </c>
      <c r="BI19" s="86">
        <f>AH19</f>
        <v>1.1399999999999999</v>
      </c>
      <c r="BJ19" s="86">
        <f>AI19</f>
        <v>1.1399999999999999</v>
      </c>
      <c r="BK19" s="86">
        <f>AJ19</f>
        <v>1.1399999999999999</v>
      </c>
      <c r="BL19" s="86">
        <f>AK19</f>
        <v>0.96</v>
      </c>
      <c r="BM19" s="86">
        <f>AL19</f>
        <v>1.04</v>
      </c>
      <c r="BN19" s="86">
        <f>AM19</f>
        <v>0.96</v>
      </c>
      <c r="BO19" s="86">
        <f>AN19</f>
        <v>0.92</v>
      </c>
      <c r="BP19" s="86">
        <f>AO19</f>
        <v>0.62</v>
      </c>
      <c r="BQ19" s="86">
        <f t="shared" ref="BQ19:BR20" si="55">AP19</f>
        <v>0.56000000000000005</v>
      </c>
      <c r="BR19" s="86">
        <f t="shared" si="55"/>
        <v>0</v>
      </c>
    </row>
    <row r="20" spans="1:70" x14ac:dyDescent="0.2">
      <c r="A20" s="114"/>
      <c r="B20" s="86" t="s">
        <v>3</v>
      </c>
      <c r="E20" s="86" t="str">
        <f t="shared" si="1"/>
        <v/>
      </c>
      <c r="F20" s="86" t="s">
        <v>52</v>
      </c>
      <c r="G20" s="86">
        <v>1.79</v>
      </c>
      <c r="H20" s="86" t="e">
        <f t="shared" si="2"/>
        <v>#VALUE!</v>
      </c>
      <c r="I20" s="86" t="s">
        <v>52</v>
      </c>
      <c r="J20" s="86">
        <v>1.58</v>
      </c>
      <c r="K20" s="86" t="e">
        <f t="shared" si="3"/>
        <v>#VALUE!</v>
      </c>
      <c r="L20" s="86" t="s">
        <v>52</v>
      </c>
      <c r="M20" s="86">
        <v>1.84</v>
      </c>
      <c r="N20" s="86" t="e">
        <f t="shared" si="4"/>
        <v>#VALUE!</v>
      </c>
      <c r="P20" s="93"/>
      <c r="Q20" s="32" t="s">
        <v>55</v>
      </c>
      <c r="R20" s="13">
        <f>CONVERT(R19,"m","ft")</f>
        <v>1.1154855643044621</v>
      </c>
      <c r="S20" s="13">
        <f>CONVERT(S19,"m","ft")</f>
        <v>1.7716535433070866</v>
      </c>
      <c r="T20" s="13">
        <f>CONVERT(T19,"m","ft")</f>
        <v>2.4278215223097113</v>
      </c>
      <c r="U20" s="13">
        <f>CONVERT(U19,"m","ft")</f>
        <v>2.8215223097112863</v>
      </c>
      <c r="V20" s="13">
        <f>CONVERT(V19,"m","ft")</f>
        <v>2.8871391076115485</v>
      </c>
      <c r="W20" s="13">
        <f>CONVERT(W19,"m","ft")</f>
        <v>2.8871391076115485</v>
      </c>
      <c r="X20" s="13">
        <f>CONVERT(X19,"m","ft")</f>
        <v>2.9527559055118111</v>
      </c>
      <c r="Y20" s="13">
        <f>CONVERT(Y19,"m","ft")</f>
        <v>3.2152230971128608</v>
      </c>
      <c r="Z20" s="13">
        <f>CONVERT(Z19,"m","ft")</f>
        <v>3.2808398950131235</v>
      </c>
      <c r="AA20" s="13">
        <f>CONVERT(AA19,"m","ft")</f>
        <v>3.2808398950131235</v>
      </c>
      <c r="AB20" s="13">
        <f>CONVERT(AB19,"m","ft")</f>
        <v>3.1496062992125986</v>
      </c>
      <c r="AC20" s="13">
        <f>CONVERT(AC19,"m","ft")</f>
        <v>3.3464566929133857</v>
      </c>
      <c r="AD20" s="13">
        <f>CONVERT(AD19,"m","ft")</f>
        <v>3.5433070866141732</v>
      </c>
      <c r="AE20" s="13">
        <f>CONVERT(AE19,"m","ft")</f>
        <v>3.5433070866141732</v>
      </c>
      <c r="AF20" s="13">
        <f>CONVERT(AF19,"m","ft")</f>
        <v>3.6745406824146989</v>
      </c>
      <c r="AG20" s="13">
        <f>CONVERT(AG19,"m","ft")</f>
        <v>3.7401574803149602</v>
      </c>
      <c r="AH20" s="13">
        <f>CONVERT(AH19,"m","ft")</f>
        <v>3.7401574803149602</v>
      </c>
      <c r="AI20" s="13">
        <f>CONVERT(AI19,"m","ft")</f>
        <v>3.7401574803149602</v>
      </c>
      <c r="AJ20" s="13">
        <f>CONVERT(AJ19,"m","ft")</f>
        <v>3.7401574803149602</v>
      </c>
      <c r="AK20" s="13">
        <f>CONVERT(AK19,"m","ft")</f>
        <v>3.1496062992125986</v>
      </c>
      <c r="AL20" s="13">
        <f>CONVERT(AL19,"m","ft")</f>
        <v>3.4120734908136483</v>
      </c>
      <c r="AM20" s="13">
        <f>CONVERT(AM19,"m","ft")</f>
        <v>3.1496062992125986</v>
      </c>
      <c r="AN20" s="13">
        <f>CONVERT(AN19,"m","ft")</f>
        <v>3.0183727034120733</v>
      </c>
      <c r="AO20" s="13">
        <f>CONVERT(AO19,"m","ft")</f>
        <v>2.0341207349081363</v>
      </c>
      <c r="AP20" s="13">
        <f>CONVERT(AP19,"m","ft")</f>
        <v>1.8372703412073494</v>
      </c>
      <c r="AQ20" s="119">
        <v>0</v>
      </c>
      <c r="AR20" s="76" t="s">
        <v>51</v>
      </c>
      <c r="AS20" s="86">
        <f>CONVERT(R21, "ft", "m")</f>
        <v>0</v>
      </c>
      <c r="AT20" s="86">
        <f>CONVERT(S21, "ft", "m")</f>
        <v>0</v>
      </c>
      <c r="AU20" s="86">
        <f>CONVERT(T21, "ft", "m")</f>
        <v>7.3151999999999995E-2</v>
      </c>
      <c r="AV20" s="86">
        <f>CONVERT(U21, "ft", "m")</f>
        <v>0.24993599999999999</v>
      </c>
      <c r="AW20" s="86">
        <f>CONVERT(V21, "ft", "m")</f>
        <v>0.39319199999999999</v>
      </c>
      <c r="AX20" s="86">
        <f>CONVERT(W21, "ft", "m")</f>
        <v>0.61874399999999985</v>
      </c>
      <c r="AY20" s="86">
        <f>CONVERT(X21, "ft", "m")</f>
        <v>0.50292000000000003</v>
      </c>
      <c r="AZ20" s="86">
        <f>CONVERT(Y21, "ft", "m")</f>
        <v>0.627888</v>
      </c>
      <c r="BA20" s="86">
        <f>CONVERT(Z21, "ft", "m")</f>
        <v>0.59436</v>
      </c>
      <c r="BB20" s="86">
        <f>CONVERT(AA21, "ft", "m")</f>
        <v>0.60045599999999999</v>
      </c>
      <c r="BC20" s="86">
        <f>CONVERT(AB21, "ft", "m")</f>
        <v>0.54559199999999997</v>
      </c>
      <c r="BD20" s="86">
        <f>CONVERT(AC21, "ft", "m")</f>
        <v>0.56997600000000004</v>
      </c>
      <c r="BE20" s="86">
        <f>CONVERT(AD21, "ft", "m")</f>
        <v>0.46634399999999998</v>
      </c>
      <c r="BF20" s="86">
        <f>CONVERT(AE21, "ft", "m")</f>
        <v>0.50596799999999997</v>
      </c>
      <c r="BG20" s="86">
        <f>CONVERT(AF21, "ft", "m")</f>
        <v>0.28955999999999998</v>
      </c>
      <c r="BH20" s="86">
        <f>CONVERT(AG21, "ft", "m")</f>
        <v>0.53035200000000005</v>
      </c>
      <c r="BI20" s="86">
        <f>CONVERT(AH21, "ft", "m")</f>
        <v>0.53035200000000005</v>
      </c>
      <c r="BJ20" s="86">
        <f>CONVERT(AI21, "ft", "m")</f>
        <v>0.54559199999999997</v>
      </c>
      <c r="BK20" s="86">
        <f>CONVERT(AJ21, "ft", "m")</f>
        <v>0.560832</v>
      </c>
      <c r="BL20" s="86">
        <f>CONVERT(AK21, "ft", "m")</f>
        <v>0.48463200000000001</v>
      </c>
      <c r="BM20" s="86">
        <f>CONVERT(AL21, "ft", "m")</f>
        <v>0.41757600000000006</v>
      </c>
      <c r="BN20" s="86">
        <f>CONVERT(AM21, "ft", "m")</f>
        <v>0.39928799999999998</v>
      </c>
      <c r="BO20" s="86">
        <f>CONVERT(AN21, "ft", "m")</f>
        <v>0.38100000000000001</v>
      </c>
      <c r="BP20" s="86">
        <f>CONVERT(AO21, "ft", "m")</f>
        <v>0.316992</v>
      </c>
      <c r="BQ20" s="86">
        <f t="shared" si="55"/>
        <v>1.8372703412073494</v>
      </c>
      <c r="BR20" s="86">
        <f t="shared" si="55"/>
        <v>0</v>
      </c>
    </row>
    <row r="21" spans="1:70" ht="16" x14ac:dyDescent="0.2">
      <c r="A21" s="114"/>
      <c r="B21" s="86" t="s">
        <v>4</v>
      </c>
      <c r="E21" s="86" t="str">
        <f t="shared" si="1"/>
        <v/>
      </c>
      <c r="F21" s="86" t="s">
        <v>52</v>
      </c>
      <c r="G21" s="86">
        <v>1.63</v>
      </c>
      <c r="H21" s="86" t="e">
        <f t="shared" si="2"/>
        <v>#VALUE!</v>
      </c>
      <c r="I21" s="86" t="s">
        <v>52</v>
      </c>
      <c r="J21" s="86">
        <v>1.74</v>
      </c>
      <c r="K21" s="86" t="e">
        <f t="shared" si="3"/>
        <v>#VALUE!</v>
      </c>
      <c r="L21" s="86" t="s">
        <v>52</v>
      </c>
      <c r="M21" s="86">
        <v>1.65</v>
      </c>
      <c r="N21" s="86" t="e">
        <f t="shared" si="4"/>
        <v>#VALUE!</v>
      </c>
      <c r="P21" s="93"/>
      <c r="Q21" s="32" t="s">
        <v>56</v>
      </c>
      <c r="R21" s="13">
        <v>0</v>
      </c>
      <c r="S21" s="13">
        <v>0</v>
      </c>
      <c r="T21" s="13">
        <v>0.24</v>
      </c>
      <c r="U21" s="13">
        <v>0.82</v>
      </c>
      <c r="V21" s="13">
        <v>1.29</v>
      </c>
      <c r="W21" s="13">
        <v>2.0299999999999998</v>
      </c>
      <c r="X21" s="13">
        <v>1.65</v>
      </c>
      <c r="Y21" s="13">
        <v>2.06</v>
      </c>
      <c r="Z21" s="13">
        <v>1.95</v>
      </c>
      <c r="AA21" s="13">
        <v>1.97</v>
      </c>
      <c r="AB21" s="13">
        <v>1.79</v>
      </c>
      <c r="AC21" s="13">
        <v>1.87</v>
      </c>
      <c r="AD21" s="13">
        <v>1.53</v>
      </c>
      <c r="AE21" s="13">
        <v>1.66</v>
      </c>
      <c r="AF21" s="13">
        <v>0.95</v>
      </c>
      <c r="AG21" s="13">
        <v>1.74</v>
      </c>
      <c r="AH21" s="13">
        <v>1.74</v>
      </c>
      <c r="AI21" s="13">
        <v>1.79</v>
      </c>
      <c r="AJ21" s="13">
        <v>1.84</v>
      </c>
      <c r="AK21" s="13">
        <v>1.59</v>
      </c>
      <c r="AL21" s="13">
        <v>1.37</v>
      </c>
      <c r="AM21" s="13">
        <v>1.31</v>
      </c>
      <c r="AN21" s="13">
        <v>1.25</v>
      </c>
      <c r="AO21" s="13">
        <v>1.04</v>
      </c>
      <c r="AP21" s="13">
        <v>0</v>
      </c>
      <c r="AQ21" s="119">
        <v>0</v>
      </c>
      <c r="AR21" s="117" t="s">
        <v>37</v>
      </c>
      <c r="AS21" s="116">
        <f>(AT18-AS18)*((AT19+AS19)/2)*((AT20+AS20)/2)</f>
        <v>0</v>
      </c>
      <c r="AT21" s="116">
        <f t="shared" ref="AT21" si="56">(AU18-AT18)*((AU19+AT19)/2)*((AU20+AT20)/2)</f>
        <v>2.3408639999999998E-2</v>
      </c>
      <c r="AU21" s="116">
        <f t="shared" ref="AU21" si="57">(AV18-AU18)*((AV19+AU19)/2)*((AV20+AU20)/2)</f>
        <v>0.12923519999999999</v>
      </c>
      <c r="AV21" s="116">
        <f t="shared" ref="AV21" si="58">(AW18-AV18)*((AW19+AV19)/2)*((AW20+AV20)/2)</f>
        <v>0.27976067999999998</v>
      </c>
      <c r="AW21" s="116">
        <f t="shared" ref="AW21" si="59">(AX18-AW18)*((AX19+AW19)/2)*((AX20+AW20)/2)</f>
        <v>0.44525183999999995</v>
      </c>
      <c r="AX21" s="116">
        <f t="shared" ref="AX21" si="60">(AY18-AX18)*((AY19+AX19)/2)*((AY20+AX20)/2)</f>
        <v>0.49914048</v>
      </c>
      <c r="AY21" s="116">
        <f t="shared" ref="AY21" si="61">(AZ18-AY18)*((AZ19+AY19)/2)*((AZ20+AY20)/2)</f>
        <v>0.53147975999999997</v>
      </c>
      <c r="AZ21" s="116">
        <f t="shared" ref="AZ21" si="62">(BA18-AZ18)*((BA19+AZ19)/2)*((BA20+AZ20)/2)</f>
        <v>0.60501276000000004</v>
      </c>
      <c r="BA21" s="116">
        <f t="shared" ref="BA21" si="63">(BB18-BA18)*((BB19+BA19)/2)*((BB20+BA20)/2)</f>
        <v>0.59740799999999994</v>
      </c>
      <c r="BB21" s="116">
        <f t="shared" ref="BB21" si="64">(BC18-BB18)*((BC19+BB19)/2)*((BC20+BB20)/2)</f>
        <v>0.56156351999999998</v>
      </c>
      <c r="BC21" s="116">
        <f t="shared" ref="BC21" si="65">(BD18-BC18)*((BD19+BC19)/2)*((BD20+BC20)/2)</f>
        <v>0.55220616</v>
      </c>
      <c r="BD21" s="116">
        <f t="shared" ref="BD21" si="66">(BE18-BD18)*((BE19+BD19)/2)*((BE20+BD20)/2)</f>
        <v>0.544068</v>
      </c>
      <c r="BE21" s="116">
        <f t="shared" ref="BE21" si="67">(BF18-BE18)*((BF19+BE19)/2)*((BF20+BE20)/2)</f>
        <v>0.52504848000000004</v>
      </c>
      <c r="BF21" s="116">
        <f t="shared" ref="BF21" si="68">(BG18-BF18)*((BG19+BF19)/2)*((BG20+BF20)/2)</f>
        <v>0.43754040000000005</v>
      </c>
      <c r="BG21" s="116">
        <f t="shared" ref="BG21" si="69">(BH18-BG18)*((BH19+BG19)/2)*((BH20+BG20)/2)</f>
        <v>0.46325027999999996</v>
      </c>
      <c r="BH21" s="116">
        <f t="shared" ref="BH21" si="70">(BI18-BH18)*((BI19+BH19)/2)*((BI20+BH20)/2)</f>
        <v>0.60460128000000002</v>
      </c>
      <c r="BI21" s="116">
        <f t="shared" ref="BI21" si="71">(BJ18-BI18)*((BJ19+BI19)/2)*((BJ20+BI20)/2)</f>
        <v>0.6132880799999999</v>
      </c>
      <c r="BJ21" s="116">
        <f t="shared" ref="BJ21" si="72">(BK18-BJ18)*((BK19+BJ19)/2)*((BK20+BJ20)/2)</f>
        <v>0.63066168</v>
      </c>
      <c r="BK21" s="116">
        <f t="shared" ref="BK21" si="73">(BL18-BK18)*((BL19+BK19)/2)*((BL20+BK20)/2)</f>
        <v>0.54886859999999993</v>
      </c>
      <c r="BL21" s="116">
        <f t="shared" ref="BL21" si="74">(BM18-BL18)*((BM19+BL19)/2)*((BM20+BL20)/2)</f>
        <v>0.45110400000000006</v>
      </c>
      <c r="BM21" s="116">
        <f t="shared" ref="BM21" si="75">(BN18-BM18)*((BN19+BM19)/2)*((BN20+BM20)/2)</f>
        <v>0.40843200000000002</v>
      </c>
      <c r="BN21" s="116">
        <f t="shared" ref="BN21" si="76">(BO18-BN18)*((BO19+BN19)/2)*((BO20+BN20)/2)</f>
        <v>0.36673535999999995</v>
      </c>
      <c r="BO21" s="116">
        <f t="shared" ref="BO21" si="77">(BP18-BO18)*((BP19+BO19)/2)*((BP20+BO20)/2)</f>
        <v>0.26872691999999998</v>
      </c>
      <c r="BP21" s="116">
        <f>(BQ18-BP18)*((BQ19+BP19)/2)*((BQ20+BP20)/2)</f>
        <v>0.63550739065616824</v>
      </c>
      <c r="BQ21" s="86">
        <f>AP21</f>
        <v>0</v>
      </c>
      <c r="BR21" s="86">
        <f>AQ21</f>
        <v>0</v>
      </c>
    </row>
    <row r="22" spans="1:70" x14ac:dyDescent="0.2">
      <c r="A22" s="114"/>
      <c r="B22" s="86" t="s">
        <v>5</v>
      </c>
      <c r="C22" s="86">
        <v>1.1399999999999999</v>
      </c>
      <c r="D22" s="86">
        <v>2.0699999999999998</v>
      </c>
      <c r="E22" s="86">
        <f t="shared" si="1"/>
        <v>2.3597999999999995</v>
      </c>
      <c r="F22" s="86">
        <v>1.06</v>
      </c>
      <c r="G22" s="86">
        <v>1.89</v>
      </c>
      <c r="H22" s="86">
        <f t="shared" si="2"/>
        <v>2.0034000000000001</v>
      </c>
      <c r="I22" s="86">
        <v>1.05</v>
      </c>
      <c r="J22" s="86">
        <v>1.68</v>
      </c>
      <c r="K22" s="86">
        <f t="shared" si="3"/>
        <v>1.764</v>
      </c>
      <c r="L22" s="86">
        <v>1.1000000000000001</v>
      </c>
      <c r="M22" s="86">
        <v>1.78</v>
      </c>
      <c r="N22" s="86">
        <f t="shared" si="4"/>
        <v>1.9580000000000002</v>
      </c>
      <c r="P22" s="93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79" t="s">
        <v>38</v>
      </c>
      <c r="AS22" s="79"/>
      <c r="AT22" s="76"/>
      <c r="AU22" s="79"/>
      <c r="AV22" s="118" t="s">
        <v>42</v>
      </c>
      <c r="AW22" s="79">
        <f>SUM(AS21:BR21)</f>
        <v>10.722299510656168</v>
      </c>
    </row>
    <row r="23" spans="1:70" x14ac:dyDescent="0.2">
      <c r="A23" s="114">
        <v>39950</v>
      </c>
      <c r="B23" s="86" t="s">
        <v>1</v>
      </c>
      <c r="C23" s="86">
        <v>0.92</v>
      </c>
      <c r="D23" s="86">
        <v>1.51</v>
      </c>
      <c r="E23" s="86">
        <f t="shared" si="1"/>
        <v>1.3892</v>
      </c>
      <c r="F23" s="86">
        <v>0.86</v>
      </c>
      <c r="G23" s="86">
        <v>1.51</v>
      </c>
      <c r="H23" s="86">
        <f t="shared" si="2"/>
        <v>1.2986</v>
      </c>
      <c r="I23" s="86">
        <v>0.88</v>
      </c>
      <c r="J23" s="86">
        <v>1.49</v>
      </c>
      <c r="K23" s="86">
        <f t="shared" si="3"/>
        <v>1.3111999999999999</v>
      </c>
      <c r="L23" s="86">
        <v>0.9</v>
      </c>
      <c r="M23" s="86">
        <v>1.41</v>
      </c>
      <c r="N23" s="86">
        <f t="shared" si="4"/>
        <v>1.2689999999999999</v>
      </c>
      <c r="P23" s="93">
        <v>39950</v>
      </c>
      <c r="Q23" s="32" t="s">
        <v>54</v>
      </c>
      <c r="R23" s="32">
        <v>0</v>
      </c>
      <c r="S23" s="32">
        <v>1</v>
      </c>
      <c r="T23" s="32">
        <v>2</v>
      </c>
      <c r="U23" s="32">
        <v>3</v>
      </c>
      <c r="V23" s="32">
        <v>4</v>
      </c>
      <c r="W23" s="32">
        <v>5</v>
      </c>
      <c r="X23" s="32">
        <v>6</v>
      </c>
      <c r="Y23" s="32">
        <v>7</v>
      </c>
      <c r="Z23" s="32">
        <v>8</v>
      </c>
      <c r="AA23" s="32">
        <v>9</v>
      </c>
      <c r="AB23" s="32">
        <v>10</v>
      </c>
      <c r="AC23" s="32">
        <v>11</v>
      </c>
      <c r="AD23" s="32">
        <v>12</v>
      </c>
      <c r="AE23" s="32">
        <v>13</v>
      </c>
      <c r="AF23" s="32">
        <v>14</v>
      </c>
      <c r="AG23" s="32">
        <v>15</v>
      </c>
      <c r="AH23" s="32">
        <v>16</v>
      </c>
      <c r="AI23" s="32">
        <v>17</v>
      </c>
      <c r="AJ23" s="32">
        <v>18</v>
      </c>
      <c r="AK23" s="32">
        <v>19</v>
      </c>
      <c r="AL23" s="32">
        <v>20</v>
      </c>
      <c r="AM23" s="32">
        <v>21</v>
      </c>
      <c r="AN23" s="32">
        <v>22</v>
      </c>
      <c r="AO23" s="32">
        <v>23</v>
      </c>
      <c r="AP23" s="119">
        <v>24</v>
      </c>
      <c r="AQ23" s="119"/>
      <c r="AR23" s="76" t="s">
        <v>35</v>
      </c>
      <c r="AS23" s="86">
        <f>R23</f>
        <v>0</v>
      </c>
      <c r="AT23" s="86">
        <f>S23</f>
        <v>1</v>
      </c>
      <c r="AU23" s="86">
        <f>T23</f>
        <v>2</v>
      </c>
      <c r="AV23" s="86">
        <f>U23</f>
        <v>3</v>
      </c>
      <c r="AW23" s="86">
        <f>V23</f>
        <v>4</v>
      </c>
      <c r="AX23" s="86">
        <f>W23</f>
        <v>5</v>
      </c>
      <c r="AY23" s="86">
        <f>X23</f>
        <v>6</v>
      </c>
      <c r="AZ23" s="86">
        <f>Y23</f>
        <v>7</v>
      </c>
      <c r="BA23" s="86">
        <f>Z23</f>
        <v>8</v>
      </c>
      <c r="BB23" s="86">
        <f>AA23</f>
        <v>9</v>
      </c>
      <c r="BC23" s="86">
        <f>AB23</f>
        <v>10</v>
      </c>
      <c r="BD23" s="86">
        <f>AC23</f>
        <v>11</v>
      </c>
      <c r="BE23" s="86">
        <f>AD23</f>
        <v>12</v>
      </c>
      <c r="BF23" s="86">
        <f>AE23</f>
        <v>13</v>
      </c>
      <c r="BG23" s="86">
        <f>AF23</f>
        <v>14</v>
      </c>
      <c r="BH23" s="86">
        <f>AG23</f>
        <v>15</v>
      </c>
      <c r="BI23" s="86">
        <f>AH23</f>
        <v>16</v>
      </c>
      <c r="BJ23" s="86">
        <f>AI23</f>
        <v>17</v>
      </c>
      <c r="BK23" s="86">
        <f>AJ23</f>
        <v>18</v>
      </c>
      <c r="BL23" s="86">
        <f>AK23</f>
        <v>19</v>
      </c>
      <c r="BM23" s="86">
        <f>AL23</f>
        <v>20</v>
      </c>
      <c r="BN23" s="86">
        <f>AM23</f>
        <v>21</v>
      </c>
      <c r="BO23" s="86">
        <f>AN23</f>
        <v>22</v>
      </c>
      <c r="BP23" s="86">
        <f t="shared" ref="BP23:BP26" si="78">AO23</f>
        <v>23</v>
      </c>
      <c r="BQ23" s="86">
        <f t="shared" ref="BQ23:BQ26" si="79">AP23</f>
        <v>24</v>
      </c>
    </row>
    <row r="24" spans="1:70" x14ac:dyDescent="0.2">
      <c r="A24" s="114"/>
      <c r="B24" s="86" t="s">
        <v>2</v>
      </c>
      <c r="C24" s="86">
        <v>1</v>
      </c>
      <c r="D24" s="86">
        <v>1.57</v>
      </c>
      <c r="E24" s="86">
        <f t="shared" si="1"/>
        <v>1.57</v>
      </c>
      <c r="F24" s="86">
        <v>1</v>
      </c>
      <c r="G24" s="86">
        <v>1.48</v>
      </c>
      <c r="H24" s="86">
        <f t="shared" si="2"/>
        <v>1.48</v>
      </c>
      <c r="I24" s="86">
        <v>1</v>
      </c>
      <c r="J24" s="86">
        <v>1.47</v>
      </c>
      <c r="K24" s="86">
        <f t="shared" si="3"/>
        <v>1.47</v>
      </c>
      <c r="L24" s="86">
        <v>1.02</v>
      </c>
      <c r="M24" s="86">
        <v>1.42</v>
      </c>
      <c r="N24" s="86">
        <f t="shared" si="4"/>
        <v>1.4483999999999999</v>
      </c>
      <c r="P24" s="93"/>
      <c r="Q24" s="32" t="s">
        <v>14</v>
      </c>
      <c r="R24" s="13">
        <v>0.2</v>
      </c>
      <c r="S24" s="13">
        <v>0.36</v>
      </c>
      <c r="T24" s="13">
        <v>0.57999999999999996</v>
      </c>
      <c r="U24" s="13">
        <v>0.66</v>
      </c>
      <c r="V24" s="13">
        <v>0.68</v>
      </c>
      <c r="W24" s="13">
        <v>0.7</v>
      </c>
      <c r="X24" s="13">
        <v>0.76</v>
      </c>
      <c r="Y24" s="13">
        <v>0.78</v>
      </c>
      <c r="Z24" s="13">
        <v>0.8</v>
      </c>
      <c r="AA24" s="13">
        <v>0.8</v>
      </c>
      <c r="AB24" s="13">
        <v>0.76</v>
      </c>
      <c r="AC24" s="13">
        <v>0.82</v>
      </c>
      <c r="AD24" s="13">
        <v>0.88</v>
      </c>
      <c r="AE24" s="13">
        <v>0.9</v>
      </c>
      <c r="AF24" s="13">
        <v>0.92</v>
      </c>
      <c r="AG24" s="13">
        <v>0.94</v>
      </c>
      <c r="AH24" s="13">
        <v>0.96</v>
      </c>
      <c r="AI24" s="13">
        <v>0.94</v>
      </c>
      <c r="AJ24" s="13">
        <v>0.72</v>
      </c>
      <c r="AK24" s="13">
        <v>0.8</v>
      </c>
      <c r="AL24" s="13">
        <v>0.76</v>
      </c>
      <c r="AM24" s="13">
        <v>0.74</v>
      </c>
      <c r="AN24" s="13">
        <v>0.62</v>
      </c>
      <c r="AO24" s="13">
        <v>0.46</v>
      </c>
      <c r="AP24" s="119">
        <v>0</v>
      </c>
      <c r="AQ24" s="119"/>
      <c r="AR24" s="76" t="s">
        <v>14</v>
      </c>
      <c r="AS24" s="86">
        <f>R24</f>
        <v>0.2</v>
      </c>
      <c r="AT24" s="86">
        <f>S24</f>
        <v>0.36</v>
      </c>
      <c r="AU24" s="86">
        <f>T24</f>
        <v>0.57999999999999996</v>
      </c>
      <c r="AV24" s="86">
        <f>U24</f>
        <v>0.66</v>
      </c>
      <c r="AW24" s="86">
        <f>V24</f>
        <v>0.68</v>
      </c>
      <c r="AX24" s="86">
        <f>W24</f>
        <v>0.7</v>
      </c>
      <c r="AY24" s="86">
        <f>X24</f>
        <v>0.76</v>
      </c>
      <c r="AZ24" s="86">
        <f>Y24</f>
        <v>0.78</v>
      </c>
      <c r="BA24" s="86">
        <f>Z24</f>
        <v>0.8</v>
      </c>
      <c r="BB24" s="86">
        <f>AA24</f>
        <v>0.8</v>
      </c>
      <c r="BC24" s="86">
        <f>AB24</f>
        <v>0.76</v>
      </c>
      <c r="BD24" s="86">
        <f>AC24</f>
        <v>0.82</v>
      </c>
      <c r="BE24" s="86">
        <f>AD24</f>
        <v>0.88</v>
      </c>
      <c r="BF24" s="86">
        <f>AE24</f>
        <v>0.9</v>
      </c>
      <c r="BG24" s="86">
        <f>AF24</f>
        <v>0.92</v>
      </c>
      <c r="BH24" s="86">
        <f>AG24</f>
        <v>0.94</v>
      </c>
      <c r="BI24" s="86">
        <f>AH24</f>
        <v>0.96</v>
      </c>
      <c r="BJ24" s="86">
        <f>AI24</f>
        <v>0.94</v>
      </c>
      <c r="BK24" s="86">
        <f>AJ24</f>
        <v>0.72</v>
      </c>
      <c r="BL24" s="86">
        <f>AK24</f>
        <v>0.8</v>
      </c>
      <c r="BM24" s="86">
        <f>AL24</f>
        <v>0.76</v>
      </c>
      <c r="BN24" s="86">
        <f>AM24</f>
        <v>0.74</v>
      </c>
      <c r="BO24" s="86">
        <f>AN24</f>
        <v>0.62</v>
      </c>
      <c r="BP24" s="86">
        <f>AO24</f>
        <v>0.46</v>
      </c>
      <c r="BQ24" s="86">
        <f t="shared" si="79"/>
        <v>0</v>
      </c>
    </row>
    <row r="25" spans="1:70" x14ac:dyDescent="0.2">
      <c r="A25" s="114"/>
      <c r="B25" s="86" t="s">
        <v>3</v>
      </c>
      <c r="C25" s="86">
        <v>1.1599999999999999</v>
      </c>
      <c r="D25" s="86">
        <v>1.32</v>
      </c>
      <c r="E25" s="86">
        <f t="shared" si="1"/>
        <v>1.5311999999999999</v>
      </c>
      <c r="F25" s="86">
        <v>1.08</v>
      </c>
      <c r="G25" s="86">
        <v>1.49</v>
      </c>
      <c r="H25" s="86">
        <f t="shared" si="2"/>
        <v>1.6092000000000002</v>
      </c>
      <c r="I25" s="86">
        <v>1.1000000000000001</v>
      </c>
      <c r="J25" s="86">
        <v>1.32</v>
      </c>
      <c r="K25" s="86">
        <f t="shared" si="3"/>
        <v>1.4520000000000002</v>
      </c>
      <c r="L25" s="86">
        <v>1.1000000000000001</v>
      </c>
      <c r="M25" s="86">
        <v>1.26</v>
      </c>
      <c r="N25" s="86">
        <f t="shared" si="4"/>
        <v>1.3860000000000001</v>
      </c>
      <c r="P25" s="93"/>
      <c r="Q25" s="32" t="s">
        <v>55</v>
      </c>
      <c r="R25" s="13">
        <f>CONVERT(R24,"m","ft")</f>
        <v>0.65616797900262469</v>
      </c>
      <c r="S25" s="13">
        <f>CONVERT(S24,"m","ft")</f>
        <v>1.1811023622047243</v>
      </c>
      <c r="T25" s="13">
        <f>CONVERT(T24,"m","ft")</f>
        <v>1.9028871391076116</v>
      </c>
      <c r="U25" s="13">
        <f>CONVERT(U24,"m","ft")</f>
        <v>2.1653543307086616</v>
      </c>
      <c r="V25" s="13">
        <f>CONVERT(V24,"m","ft")</f>
        <v>2.2309711286089242</v>
      </c>
      <c r="W25" s="13">
        <f>CONVERT(W24,"m","ft")</f>
        <v>2.2965879265091864</v>
      </c>
      <c r="X25" s="13">
        <f>CONVERT(X24,"m","ft")</f>
        <v>2.4934383202099739</v>
      </c>
      <c r="Y25" s="13">
        <f>CONVERT(Y24,"m","ft")</f>
        <v>2.5590551181102361</v>
      </c>
      <c r="Z25" s="13">
        <f>CONVERT(Z24,"m","ft")</f>
        <v>2.6246719160104988</v>
      </c>
      <c r="AA25" s="13">
        <f>CONVERT(AA24,"m","ft")</f>
        <v>2.6246719160104988</v>
      </c>
      <c r="AB25" s="13">
        <f>CONVERT(AB24,"m","ft")</f>
        <v>2.4934383202099739</v>
      </c>
      <c r="AC25" s="13">
        <f>CONVERT(AC24,"m","ft")</f>
        <v>2.690288713910761</v>
      </c>
      <c r="AD25" s="13">
        <f>CONVERT(AD24,"m","ft")</f>
        <v>2.8871391076115485</v>
      </c>
      <c r="AE25" s="13">
        <f>CONVERT(AE24,"m","ft")</f>
        <v>2.9527559055118111</v>
      </c>
      <c r="AF25" s="13">
        <f>CONVERT(AF24,"m","ft")</f>
        <v>3.0183727034120733</v>
      </c>
      <c r="AG25" s="13">
        <f>CONVERT(AG24,"m","ft")</f>
        <v>3.083989501312336</v>
      </c>
      <c r="AH25" s="13">
        <f>CONVERT(AH24,"m","ft")</f>
        <v>3.1496062992125986</v>
      </c>
      <c r="AI25" s="13">
        <f>CONVERT(AI24,"m","ft")</f>
        <v>3.083989501312336</v>
      </c>
      <c r="AJ25" s="13">
        <f>CONVERT(AJ24,"m","ft")</f>
        <v>2.3622047244094486</v>
      </c>
      <c r="AK25" s="13">
        <f>CONVERT(AK24,"m","ft")</f>
        <v>2.6246719160104988</v>
      </c>
      <c r="AL25" s="13">
        <f>CONVERT(AL24,"m","ft")</f>
        <v>2.4934383202099739</v>
      </c>
      <c r="AM25" s="13">
        <f>CONVERT(AM24,"m","ft")</f>
        <v>2.4278215223097113</v>
      </c>
      <c r="AN25" s="13">
        <f>CONVERT(AN24,"m","ft")</f>
        <v>2.0341207349081363</v>
      </c>
      <c r="AO25" s="13">
        <f>CONVERT(AO24,"m","ft")</f>
        <v>1.5091863517060367</v>
      </c>
      <c r="AP25" s="119">
        <v>0</v>
      </c>
      <c r="AQ25" s="119"/>
      <c r="AR25" s="76" t="s">
        <v>51</v>
      </c>
      <c r="AS25" s="86">
        <f>CONVERT(R26, "ft", "m")</f>
        <v>0</v>
      </c>
      <c r="AT25" s="86">
        <f>CONVERT(S26, "ft", "m")</f>
        <v>0</v>
      </c>
      <c r="AU25" s="86">
        <f>CONVERT(T26, "ft", "m")</f>
        <v>0</v>
      </c>
      <c r="AV25" s="86">
        <f>CONVERT(U26, "ft", "m")</f>
        <v>0.16459199999999999</v>
      </c>
      <c r="AW25" s="86">
        <f>CONVERT(V26, "ft", "m")</f>
        <v>0.32918399999999998</v>
      </c>
      <c r="AX25" s="86">
        <f>CONVERT(W26, "ft", "m")</f>
        <v>0.48463200000000001</v>
      </c>
      <c r="AY25" s="86">
        <f>CONVERT(X26, "ft", "m")</f>
        <v>0.37490400000000002</v>
      </c>
      <c r="AZ25" s="86">
        <f>CONVERT(Y26, "ft", "m")</f>
        <v>0.53035200000000005</v>
      </c>
      <c r="BA25" s="86">
        <f>CONVERT(Z26, "ft", "m")</f>
        <v>0.52730399999999999</v>
      </c>
      <c r="BB25" s="86">
        <f>CONVERT(AA26, "ft", "m")</f>
        <v>0.48463200000000001</v>
      </c>
      <c r="BC25" s="86">
        <f>CONVERT(AB26, "ft", "m")</f>
        <v>0.48768</v>
      </c>
      <c r="BD25" s="86">
        <f>CONVERT(AC26, "ft", "m")</f>
        <v>0.50901600000000002</v>
      </c>
      <c r="BE25" s="86">
        <f>CONVERT(AD26, "ft", "m")</f>
        <v>0.43586399999999997</v>
      </c>
      <c r="BF25" s="86">
        <f>CONVERT(AE26, "ft", "m")</f>
        <v>0.42976799999999998</v>
      </c>
      <c r="BG25" s="86">
        <f>CONVERT(AF26, "ft", "m")</f>
        <v>0.451104</v>
      </c>
      <c r="BH25" s="86">
        <f>CONVERT(AG26, "ft", "m")</f>
        <v>0.43586399999999997</v>
      </c>
      <c r="BI25" s="86">
        <f>CONVERT(AH26, "ft", "m")</f>
        <v>0.46634399999999998</v>
      </c>
      <c r="BJ25" s="86">
        <f>CONVERT(AI26, "ft", "m")</f>
        <v>0.50596799999999997</v>
      </c>
      <c r="BK25" s="86">
        <f>CONVERT(AJ26, "ft", "m")</f>
        <v>0.39319199999999999</v>
      </c>
      <c r="BL25" s="86">
        <f>CONVERT(AK26, "ft", "m")</f>
        <v>0.39014399999999999</v>
      </c>
      <c r="BM25" s="86">
        <f>CONVERT(AL26, "ft", "m")</f>
        <v>0.35356799999999994</v>
      </c>
      <c r="BN25" s="86">
        <f>CONVERT(AM26, "ft", "m")</f>
        <v>0.32918399999999998</v>
      </c>
      <c r="BO25" s="86">
        <f>CONVERT(AN26, "ft", "m")</f>
        <v>0.30784800000000001</v>
      </c>
      <c r="BP25" s="86">
        <f>CONVERT(AO26, "ft", "m")</f>
        <v>0.25907999999999998</v>
      </c>
      <c r="BQ25" s="86">
        <f t="shared" si="79"/>
        <v>0</v>
      </c>
    </row>
    <row r="26" spans="1:70" ht="16" x14ac:dyDescent="0.2">
      <c r="A26" s="114"/>
      <c r="B26" s="86" t="s">
        <v>4</v>
      </c>
      <c r="C26" s="86">
        <v>0</v>
      </c>
      <c r="D26" s="86">
        <v>0</v>
      </c>
      <c r="E26" s="86" t="str">
        <f t="shared" si="1"/>
        <v/>
      </c>
      <c r="F26" s="86">
        <v>1.1399999999999999</v>
      </c>
      <c r="G26" s="86">
        <v>1.49</v>
      </c>
      <c r="H26" s="86">
        <f t="shared" si="2"/>
        <v>1.6985999999999999</v>
      </c>
      <c r="I26" s="86">
        <v>1.1399999999999999</v>
      </c>
      <c r="J26" s="86">
        <v>1.54</v>
      </c>
      <c r="K26" s="86">
        <f t="shared" si="3"/>
        <v>1.7555999999999998</v>
      </c>
      <c r="L26" s="86">
        <v>1.1200000000000001</v>
      </c>
      <c r="M26" s="86">
        <v>1.53</v>
      </c>
      <c r="N26" s="86">
        <f t="shared" si="4"/>
        <v>1.7136000000000002</v>
      </c>
      <c r="P26" s="93"/>
      <c r="Q26" s="32" t="s">
        <v>56</v>
      </c>
      <c r="R26" s="13">
        <v>0</v>
      </c>
      <c r="S26" s="13">
        <v>0</v>
      </c>
      <c r="T26" s="13">
        <v>0</v>
      </c>
      <c r="U26" s="13">
        <v>0.54</v>
      </c>
      <c r="V26" s="13">
        <v>1.08</v>
      </c>
      <c r="W26" s="13">
        <v>1.59</v>
      </c>
      <c r="X26" s="13">
        <v>1.23</v>
      </c>
      <c r="Y26" s="13">
        <v>1.74</v>
      </c>
      <c r="Z26" s="13">
        <v>1.73</v>
      </c>
      <c r="AA26" s="13">
        <v>1.59</v>
      </c>
      <c r="AB26" s="13">
        <v>1.6</v>
      </c>
      <c r="AC26" s="13">
        <v>1.67</v>
      </c>
      <c r="AD26" s="13">
        <v>1.43</v>
      </c>
      <c r="AE26" s="13">
        <v>1.41</v>
      </c>
      <c r="AF26" s="13">
        <v>1.48</v>
      </c>
      <c r="AG26" s="13">
        <v>1.43</v>
      </c>
      <c r="AH26" s="13">
        <v>1.53</v>
      </c>
      <c r="AI26" s="13">
        <v>1.66</v>
      </c>
      <c r="AJ26" s="13">
        <v>1.29</v>
      </c>
      <c r="AK26" s="13">
        <v>1.28</v>
      </c>
      <c r="AL26" s="13">
        <v>1.1599999999999999</v>
      </c>
      <c r="AM26" s="13">
        <v>1.08</v>
      </c>
      <c r="AN26" s="13">
        <v>1.01</v>
      </c>
      <c r="AO26" s="13">
        <v>0.85</v>
      </c>
      <c r="AP26" s="119">
        <v>0</v>
      </c>
      <c r="AQ26" s="119"/>
      <c r="AR26" s="117" t="s">
        <v>37</v>
      </c>
      <c r="AS26" s="116">
        <f>(AT23-AS23)*((AT24+AS24)/2)*((AT25+AS25)/2)</f>
        <v>0</v>
      </c>
      <c r="AT26" s="116">
        <f t="shared" ref="AT26" si="80">(AU23-AT23)*((AU24+AT24)/2)*((AU25+AT25)/2)</f>
        <v>0</v>
      </c>
      <c r="AU26" s="116">
        <f t="shared" ref="AU26" si="81">(AV23-AU23)*((AV24+AU24)/2)*((AV25+AU25)/2)</f>
        <v>5.1023519999999996E-2</v>
      </c>
      <c r="AV26" s="116">
        <f t="shared" ref="AV26" si="82">(AW23-AV23)*((AW24+AV24)/2)*((AW25+AV25)/2)</f>
        <v>0.16541496</v>
      </c>
      <c r="AW26" s="116">
        <f t="shared" ref="AW26" si="83">(AX23-AW23)*((AX24+AW24)/2)*((AX25+AW25)/2)</f>
        <v>0.28076651999999996</v>
      </c>
      <c r="AX26" s="116">
        <f t="shared" ref="AX26" si="84">(AY23-AX23)*((AY24+AX24)/2)*((AY25+AX25)/2)</f>
        <v>0.31373064000000001</v>
      </c>
      <c r="AY26" s="116">
        <f t="shared" ref="AY26" si="85">(AZ23-AY23)*((AZ24+AY24)/2)*((AZ25+AY25)/2)</f>
        <v>0.34852356000000001</v>
      </c>
      <c r="AZ26" s="116">
        <f t="shared" ref="AZ26" si="86">(BA23-AZ23)*((BA24+AZ24)/2)*((BA25+AZ25)/2)</f>
        <v>0.41777412000000008</v>
      </c>
      <c r="BA26" s="116">
        <f t="shared" ref="BA26" si="87">(BB23-BA23)*((BB24+BA24)/2)*((BB25+BA25)/2)</f>
        <v>0.40477439999999998</v>
      </c>
      <c r="BB26" s="116">
        <f t="shared" ref="BB26" si="88">(BC23-BB23)*((BC24+BB24)/2)*((BC25+BB25)/2)</f>
        <v>0.37920168000000004</v>
      </c>
      <c r="BC26" s="116">
        <f t="shared" ref="BC26" si="89">(BD23-BC23)*((BD24+BC24)/2)*((BD25+BC25)/2)</f>
        <v>0.39369492</v>
      </c>
      <c r="BD26" s="116">
        <f t="shared" ref="BD26" si="90">(BE23-BD23)*((BE24+BD24)/2)*((BE25+BD25)/2)</f>
        <v>0.40157399999999999</v>
      </c>
      <c r="BE26" s="116">
        <f t="shared" ref="BE26" si="91">(BF23-BE23)*((BF24+BE24)/2)*((BF25+BE25)/2)</f>
        <v>0.38520623999999998</v>
      </c>
      <c r="BF26" s="116">
        <f t="shared" ref="BF26" si="92">(BG23-BF23)*((BG24+BF24)/2)*((BG25+BF25)/2)</f>
        <v>0.40079676000000003</v>
      </c>
      <c r="BG26" s="116">
        <f t="shared" ref="BG26" si="93">(BH23-BG23)*((BH24+BG24)/2)*((BH25+BG25)/2)</f>
        <v>0.41244011999999997</v>
      </c>
      <c r="BH26" s="116">
        <f t="shared" ref="BH26" si="94">(BI23-BH23)*((BI24+BH24)/2)*((BI25+BH25)/2)</f>
        <v>0.42854879999999995</v>
      </c>
      <c r="BI26" s="116">
        <f t="shared" ref="BI26" si="95">(BJ23-BI23)*((BJ24+BI24)/2)*((BJ25+BI25)/2)</f>
        <v>0.46184819999999993</v>
      </c>
      <c r="BJ26" s="116">
        <f t="shared" ref="BJ26" si="96">(BK23-BJ23)*((BK24+BJ24)/2)*((BK25+BJ25)/2)</f>
        <v>0.37315139999999997</v>
      </c>
      <c r="BK26" s="116">
        <f t="shared" ref="BK26" si="97">(BL23-BK23)*((BL24+BK24)/2)*((BL25+BK25)/2)</f>
        <v>0.29766767999999999</v>
      </c>
      <c r="BL26" s="116">
        <f t="shared" ref="BL26" si="98">(BM23-BL23)*((BM24+BL24)/2)*((BM25+BL25)/2)</f>
        <v>0.29004767999999997</v>
      </c>
      <c r="BM26" s="116">
        <f t="shared" ref="BM26" si="99">(BN23-BM23)*((BN24+BM24)/2)*((BN25+BM25)/2)</f>
        <v>0.25603199999999998</v>
      </c>
      <c r="BN26" s="116">
        <f t="shared" ref="BN26" si="100">(BO23-BN23)*((BO24+BN24)/2)*((BO25+BN25)/2)</f>
        <v>0.21659087999999999</v>
      </c>
      <c r="BO26" s="116">
        <f t="shared" ref="BO26" si="101">(BP23-BO23)*((BP24+BO24)/2)*((BP25+BO25)/2)</f>
        <v>0.15307055999999999</v>
      </c>
      <c r="BP26" s="116">
        <f>(BQ23-BP23)*((BQ24+BP24)/2)*((BQ25+BP25)/2)</f>
        <v>2.97942E-2</v>
      </c>
      <c r="BQ26" s="86">
        <f>AP26</f>
        <v>0</v>
      </c>
    </row>
    <row r="27" spans="1:70" x14ac:dyDescent="0.2">
      <c r="A27" s="114"/>
      <c r="B27" s="86" t="s">
        <v>5</v>
      </c>
      <c r="C27" s="86">
        <v>1.04</v>
      </c>
      <c r="D27" s="86">
        <v>1.59</v>
      </c>
      <c r="E27" s="86">
        <f t="shared" si="1"/>
        <v>1.6536000000000002</v>
      </c>
      <c r="F27" s="86">
        <v>1.06</v>
      </c>
      <c r="G27" s="86">
        <v>1.63</v>
      </c>
      <c r="H27" s="86">
        <f t="shared" si="2"/>
        <v>1.7278</v>
      </c>
      <c r="I27" s="86">
        <v>0.98</v>
      </c>
      <c r="J27" s="86">
        <v>1.62</v>
      </c>
      <c r="K27" s="86">
        <f t="shared" si="3"/>
        <v>1.5876000000000001</v>
      </c>
      <c r="L27" s="86">
        <v>0.92</v>
      </c>
      <c r="M27" s="86">
        <v>1</v>
      </c>
      <c r="N27" s="86">
        <f t="shared" si="4"/>
        <v>0.92</v>
      </c>
      <c r="P27" s="93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79" t="s">
        <v>38</v>
      </c>
      <c r="AS27" s="79"/>
      <c r="AT27" s="76"/>
      <c r="AU27" s="79"/>
      <c r="AV27" s="118" t="s">
        <v>42</v>
      </c>
      <c r="AW27" s="79">
        <f>SUM(AS26:BQ26)</f>
        <v>6.8616728400000007</v>
      </c>
    </row>
    <row r="28" spans="1:70" x14ac:dyDescent="0.2">
      <c r="A28" s="114">
        <v>39951</v>
      </c>
      <c r="B28" s="86" t="s">
        <v>1</v>
      </c>
      <c r="C28" s="86">
        <v>0.9</v>
      </c>
      <c r="D28" s="86">
        <v>1.54</v>
      </c>
      <c r="E28" s="86">
        <f t="shared" si="1"/>
        <v>1.3860000000000001</v>
      </c>
      <c r="F28" s="86">
        <v>0.8</v>
      </c>
      <c r="G28" s="86">
        <v>1.34</v>
      </c>
      <c r="H28" s="86">
        <f t="shared" si="2"/>
        <v>1.0720000000000001</v>
      </c>
      <c r="I28" s="86">
        <v>0.82</v>
      </c>
      <c r="J28" s="86">
        <v>1.58</v>
      </c>
      <c r="K28" s="86">
        <f t="shared" si="3"/>
        <v>1.2956000000000001</v>
      </c>
      <c r="L28" s="86">
        <v>0.8</v>
      </c>
      <c r="M28" s="86">
        <v>1.6</v>
      </c>
      <c r="N28" s="86">
        <f t="shared" si="4"/>
        <v>1.2800000000000002</v>
      </c>
      <c r="P28" s="93">
        <v>39951</v>
      </c>
      <c r="Q28" s="32" t="s">
        <v>54</v>
      </c>
      <c r="R28" s="32">
        <v>0</v>
      </c>
      <c r="S28" s="32">
        <v>1</v>
      </c>
      <c r="T28" s="32">
        <v>2</v>
      </c>
      <c r="U28" s="32">
        <v>3</v>
      </c>
      <c r="V28" s="32">
        <v>4</v>
      </c>
      <c r="W28" s="32">
        <v>5</v>
      </c>
      <c r="X28" s="32">
        <v>6</v>
      </c>
      <c r="Y28" s="32">
        <v>7</v>
      </c>
      <c r="Z28" s="32">
        <v>8</v>
      </c>
      <c r="AA28" s="32">
        <v>9</v>
      </c>
      <c r="AB28" s="32">
        <v>10</v>
      </c>
      <c r="AC28" s="32">
        <v>11</v>
      </c>
      <c r="AD28" s="32">
        <v>12</v>
      </c>
      <c r="AE28" s="32">
        <v>13</v>
      </c>
      <c r="AF28" s="32">
        <v>14</v>
      </c>
      <c r="AG28" s="32">
        <v>15</v>
      </c>
      <c r="AH28" s="32">
        <v>16</v>
      </c>
      <c r="AI28" s="32">
        <v>17</v>
      </c>
      <c r="AJ28" s="32">
        <v>18</v>
      </c>
      <c r="AK28" s="32">
        <v>19</v>
      </c>
      <c r="AL28" s="32">
        <v>20</v>
      </c>
      <c r="AM28" s="32">
        <v>21</v>
      </c>
      <c r="AN28" s="32">
        <v>22</v>
      </c>
      <c r="AO28" s="32">
        <v>23</v>
      </c>
      <c r="AP28" s="119">
        <v>24</v>
      </c>
      <c r="AQ28" s="119"/>
      <c r="AR28" s="76" t="s">
        <v>35</v>
      </c>
      <c r="AS28" s="86">
        <f>R28</f>
        <v>0</v>
      </c>
      <c r="AT28" s="86">
        <f>S28</f>
        <v>1</v>
      </c>
      <c r="AU28" s="86">
        <f>T28</f>
        <v>2</v>
      </c>
      <c r="AV28" s="86">
        <f>U28</f>
        <v>3</v>
      </c>
      <c r="AW28" s="86">
        <f>V28</f>
        <v>4</v>
      </c>
      <c r="AX28" s="86">
        <f>W28</f>
        <v>5</v>
      </c>
      <c r="AY28" s="86">
        <f>X28</f>
        <v>6</v>
      </c>
      <c r="AZ28" s="86">
        <f>Y28</f>
        <v>7</v>
      </c>
      <c r="BA28" s="86">
        <f>Z28</f>
        <v>8</v>
      </c>
      <c r="BB28" s="86">
        <f>AA28</f>
        <v>9</v>
      </c>
      <c r="BC28" s="86">
        <f>AB28</f>
        <v>10</v>
      </c>
      <c r="BD28" s="86">
        <f>AC28</f>
        <v>11</v>
      </c>
      <c r="BE28" s="86">
        <f>AD28</f>
        <v>12</v>
      </c>
      <c r="BF28" s="86">
        <f>AE28</f>
        <v>13</v>
      </c>
      <c r="BG28" s="86">
        <f>AF28</f>
        <v>14</v>
      </c>
      <c r="BH28" s="86">
        <f>AG28</f>
        <v>15</v>
      </c>
      <c r="BI28" s="86">
        <f>AH28</f>
        <v>16</v>
      </c>
      <c r="BJ28" s="86">
        <f>AI28</f>
        <v>17</v>
      </c>
      <c r="BK28" s="86">
        <f>AJ28</f>
        <v>18</v>
      </c>
      <c r="BL28" s="86">
        <f>AK28</f>
        <v>19</v>
      </c>
      <c r="BM28" s="86">
        <f>AL28</f>
        <v>20</v>
      </c>
      <c r="BN28" s="86">
        <f>AM28</f>
        <v>21</v>
      </c>
      <c r="BO28" s="86">
        <f>AN28</f>
        <v>22</v>
      </c>
      <c r="BP28" s="86">
        <f t="shared" ref="BP28:BP31" si="102">AO28</f>
        <v>23</v>
      </c>
      <c r="BQ28" s="86">
        <f t="shared" ref="BQ28:BQ31" si="103">AP28</f>
        <v>24</v>
      </c>
    </row>
    <row r="29" spans="1:70" x14ac:dyDescent="0.2">
      <c r="A29" s="114"/>
      <c r="B29" s="86" t="s">
        <v>2</v>
      </c>
      <c r="C29" s="86">
        <v>1</v>
      </c>
      <c r="D29" s="86">
        <v>1.84</v>
      </c>
      <c r="E29" s="86">
        <f t="shared" si="1"/>
        <v>1.84</v>
      </c>
      <c r="F29" s="86">
        <v>1</v>
      </c>
      <c r="G29" s="86">
        <v>1.45</v>
      </c>
      <c r="H29" s="86">
        <f t="shared" si="2"/>
        <v>1.45</v>
      </c>
      <c r="I29" s="86">
        <v>1</v>
      </c>
      <c r="J29" s="86">
        <v>1.54</v>
      </c>
      <c r="K29" s="86">
        <f t="shared" si="3"/>
        <v>1.54</v>
      </c>
      <c r="L29" s="86">
        <v>0.98</v>
      </c>
      <c r="M29" s="86">
        <v>1.65</v>
      </c>
      <c r="N29" s="86">
        <f t="shared" si="4"/>
        <v>1.617</v>
      </c>
      <c r="P29" s="93"/>
      <c r="Q29" s="32" t="s">
        <v>14</v>
      </c>
      <c r="R29" s="13">
        <v>0.2</v>
      </c>
      <c r="S29" s="13">
        <v>0.32</v>
      </c>
      <c r="T29" s="13">
        <v>0.56000000000000005</v>
      </c>
      <c r="U29" s="13">
        <v>0.64</v>
      </c>
      <c r="V29" s="13">
        <v>0.66</v>
      </c>
      <c r="W29" s="13">
        <v>0.68</v>
      </c>
      <c r="X29" s="13">
        <v>0.7</v>
      </c>
      <c r="Y29" s="13">
        <v>0.74</v>
      </c>
      <c r="Z29" s="13">
        <v>0.78</v>
      </c>
      <c r="AA29" s="13">
        <v>0.76</v>
      </c>
      <c r="AB29" s="13">
        <v>0.72</v>
      </c>
      <c r="AC29" s="13">
        <v>0.8</v>
      </c>
      <c r="AD29" s="13">
        <v>0.84</v>
      </c>
      <c r="AE29" s="13">
        <v>0.86</v>
      </c>
      <c r="AF29" s="13">
        <v>0.88</v>
      </c>
      <c r="AG29" s="13">
        <v>0.9</v>
      </c>
      <c r="AH29" s="13">
        <v>0.94</v>
      </c>
      <c r="AI29" s="13">
        <v>0.9</v>
      </c>
      <c r="AJ29" s="13">
        <v>0.72</v>
      </c>
      <c r="AK29" s="13">
        <v>0.74</v>
      </c>
      <c r="AL29" s="13">
        <v>0.74</v>
      </c>
      <c r="AM29" s="13">
        <v>0.68</v>
      </c>
      <c r="AN29" s="13">
        <v>0.57999999999999996</v>
      </c>
      <c r="AO29" s="13">
        <v>0.42</v>
      </c>
      <c r="AP29" s="119">
        <v>0</v>
      </c>
      <c r="AQ29" s="119"/>
      <c r="AR29" s="76" t="s">
        <v>14</v>
      </c>
      <c r="AS29" s="86">
        <f>R29</f>
        <v>0.2</v>
      </c>
      <c r="AT29" s="86">
        <f>S29</f>
        <v>0.32</v>
      </c>
      <c r="AU29" s="86">
        <f>T29</f>
        <v>0.56000000000000005</v>
      </c>
      <c r="AV29" s="86">
        <f>U29</f>
        <v>0.64</v>
      </c>
      <c r="AW29" s="86">
        <f>V29</f>
        <v>0.66</v>
      </c>
      <c r="AX29" s="86">
        <f>W29</f>
        <v>0.68</v>
      </c>
      <c r="AY29" s="86">
        <f>X29</f>
        <v>0.7</v>
      </c>
      <c r="AZ29" s="86">
        <f>Y29</f>
        <v>0.74</v>
      </c>
      <c r="BA29" s="86">
        <f>Z29</f>
        <v>0.78</v>
      </c>
      <c r="BB29" s="86">
        <f>AA29</f>
        <v>0.76</v>
      </c>
      <c r="BC29" s="86">
        <f>AB29</f>
        <v>0.72</v>
      </c>
      <c r="BD29" s="86">
        <f>AC29</f>
        <v>0.8</v>
      </c>
      <c r="BE29" s="86">
        <f>AD29</f>
        <v>0.84</v>
      </c>
      <c r="BF29" s="86">
        <f>AE29</f>
        <v>0.86</v>
      </c>
      <c r="BG29" s="86">
        <f>AF29</f>
        <v>0.88</v>
      </c>
      <c r="BH29" s="86">
        <f>AG29</f>
        <v>0.9</v>
      </c>
      <c r="BI29" s="86">
        <f>AH29</f>
        <v>0.94</v>
      </c>
      <c r="BJ29" s="86">
        <f>AI29</f>
        <v>0.9</v>
      </c>
      <c r="BK29" s="86">
        <f>AJ29</f>
        <v>0.72</v>
      </c>
      <c r="BL29" s="86">
        <f>AK29</f>
        <v>0.74</v>
      </c>
      <c r="BM29" s="86">
        <f>AL29</f>
        <v>0.74</v>
      </c>
      <c r="BN29" s="86">
        <f>AM29</f>
        <v>0.68</v>
      </c>
      <c r="BO29" s="86">
        <f>AN29</f>
        <v>0.57999999999999996</v>
      </c>
      <c r="BP29" s="86">
        <f>AO29</f>
        <v>0.42</v>
      </c>
      <c r="BQ29" s="86">
        <f t="shared" si="103"/>
        <v>0</v>
      </c>
    </row>
    <row r="30" spans="1:70" x14ac:dyDescent="0.2">
      <c r="A30" s="114"/>
      <c r="B30" s="86" t="s">
        <v>3</v>
      </c>
      <c r="C30" s="86">
        <v>1.1200000000000001</v>
      </c>
      <c r="D30" s="86">
        <v>1.58</v>
      </c>
      <c r="E30" s="86">
        <f t="shared" si="1"/>
        <v>1.7696000000000003</v>
      </c>
      <c r="F30" s="86">
        <v>1.06</v>
      </c>
      <c r="G30" s="86">
        <v>1.47</v>
      </c>
      <c r="H30" s="86">
        <f t="shared" si="2"/>
        <v>1.5582</v>
      </c>
      <c r="I30" s="86">
        <v>1.06</v>
      </c>
      <c r="J30" s="86">
        <v>1.53</v>
      </c>
      <c r="K30" s="86">
        <f t="shared" si="3"/>
        <v>1.6218000000000001</v>
      </c>
      <c r="L30" s="86">
        <v>1.06</v>
      </c>
      <c r="M30" s="86">
        <v>1.53</v>
      </c>
      <c r="N30" s="86">
        <f t="shared" si="4"/>
        <v>1.6218000000000001</v>
      </c>
      <c r="P30" s="93"/>
      <c r="Q30" s="32" t="s">
        <v>55</v>
      </c>
      <c r="R30" s="13">
        <f>CONVERT(R29,"m","ft")</f>
        <v>0.65616797900262469</v>
      </c>
      <c r="S30" s="13">
        <f>CONVERT(S29,"m","ft")</f>
        <v>1.0498687664041995</v>
      </c>
      <c r="T30" s="13">
        <f>CONVERT(T29,"m","ft")</f>
        <v>1.8372703412073494</v>
      </c>
      <c r="U30" s="13">
        <f>CONVERT(U29,"m","ft")</f>
        <v>2.0997375328083989</v>
      </c>
      <c r="V30" s="13">
        <f>CONVERT(V29,"m","ft")</f>
        <v>2.1653543307086616</v>
      </c>
      <c r="W30" s="13">
        <f>CONVERT(W29,"m","ft")</f>
        <v>2.2309711286089242</v>
      </c>
      <c r="X30" s="13">
        <f>CONVERT(X29,"m","ft")</f>
        <v>2.2965879265091864</v>
      </c>
      <c r="Y30" s="13">
        <f>CONVERT(Y29,"m","ft")</f>
        <v>2.4278215223097113</v>
      </c>
      <c r="Z30" s="13">
        <f>CONVERT(Z29,"m","ft")</f>
        <v>2.5590551181102361</v>
      </c>
      <c r="AA30" s="13">
        <f>CONVERT(AA29,"m","ft")</f>
        <v>2.4934383202099739</v>
      </c>
      <c r="AB30" s="13">
        <f>CONVERT(AB29,"m","ft")</f>
        <v>2.3622047244094486</v>
      </c>
      <c r="AC30" s="13">
        <f>CONVERT(AC29,"m","ft")</f>
        <v>2.6246719160104988</v>
      </c>
      <c r="AD30" s="13">
        <f>CONVERT(AD29,"m","ft")</f>
        <v>2.7559055118110236</v>
      </c>
      <c r="AE30" s="13">
        <f>CONVERT(AE29,"m","ft")</f>
        <v>2.8215223097112863</v>
      </c>
      <c r="AF30" s="13">
        <f>CONVERT(AF29,"m","ft")</f>
        <v>2.8871391076115485</v>
      </c>
      <c r="AG30" s="13">
        <f>CONVERT(AG29,"m","ft")</f>
        <v>2.9527559055118111</v>
      </c>
      <c r="AH30" s="13">
        <f>CONVERT(AH29,"m","ft")</f>
        <v>3.083989501312336</v>
      </c>
      <c r="AI30" s="13">
        <f>CONVERT(AI29,"m","ft")</f>
        <v>2.9527559055118111</v>
      </c>
      <c r="AJ30" s="13">
        <f>CONVERT(AJ29,"m","ft")</f>
        <v>2.3622047244094486</v>
      </c>
      <c r="AK30" s="13">
        <f>CONVERT(AK29,"m","ft")</f>
        <v>2.4278215223097113</v>
      </c>
      <c r="AL30" s="13">
        <f>CONVERT(AL29,"m","ft")</f>
        <v>2.4278215223097113</v>
      </c>
      <c r="AM30" s="13">
        <f>CONVERT(AM29,"m","ft")</f>
        <v>2.2309711286089242</v>
      </c>
      <c r="AN30" s="13">
        <f>CONVERT(AN29,"m","ft")</f>
        <v>1.9028871391076116</v>
      </c>
      <c r="AO30" s="13">
        <f>CONVERT(AO29,"m","ft")</f>
        <v>1.3779527559055118</v>
      </c>
      <c r="AP30" s="119">
        <v>0</v>
      </c>
      <c r="AQ30" s="119"/>
      <c r="AR30" s="76" t="s">
        <v>51</v>
      </c>
      <c r="AS30" s="86">
        <f>CONVERT(R31, "ft", "m")</f>
        <v>0</v>
      </c>
      <c r="AT30" s="86">
        <f>CONVERT(S31, "ft", "m")</f>
        <v>0</v>
      </c>
      <c r="AU30" s="86">
        <f>CONVERT(T31, "ft", "m")</f>
        <v>7.0104E-2</v>
      </c>
      <c r="AV30" s="86">
        <f>CONVERT(U31, "ft", "m")</f>
        <v>0.192024</v>
      </c>
      <c r="AW30" s="86">
        <f>CONVERT(V31, "ft", "m")</f>
        <v>0.384048</v>
      </c>
      <c r="AX30" s="86">
        <f>CONVERT(W31, "ft", "m")</f>
        <v>4.7548800000000002E-2</v>
      </c>
      <c r="AY30" s="86">
        <f>CONVERT(X31, "ft", "m")</f>
        <v>0.48768</v>
      </c>
      <c r="AZ30" s="86">
        <f>CONVERT(Y31, "ft", "m")</f>
        <v>0.560832</v>
      </c>
      <c r="BA30" s="86">
        <f>CONVERT(Z31, "ft", "m")</f>
        <v>0.55778399999999995</v>
      </c>
      <c r="BB30" s="86">
        <f>CONVERT(AA31, "ft", "m")</f>
        <v>0.47548800000000002</v>
      </c>
      <c r="BC30" s="86">
        <f>CONVERT(AB31, "ft", "m")</f>
        <v>0.52425600000000006</v>
      </c>
      <c r="BD30" s="86">
        <f>CONVERT(AC31, "ft", "m")</f>
        <v>0.46024799999999999</v>
      </c>
      <c r="BE30" s="86">
        <f>CONVERT(AD31, "ft", "m")</f>
        <v>0.387096</v>
      </c>
      <c r="BF30" s="86">
        <f>CONVERT(AE31, "ft", "m")</f>
        <v>0.451104</v>
      </c>
      <c r="BG30" s="86">
        <f>CONVERT(AF31, "ft", "m")</f>
        <v>0.46024799999999999</v>
      </c>
      <c r="BH30" s="86">
        <f>CONVERT(AG31, "ft", "m")</f>
        <v>0.40233600000000003</v>
      </c>
      <c r="BI30" s="86">
        <f>CONVERT(AH31, "ft", "m")</f>
        <v>0.48158400000000001</v>
      </c>
      <c r="BJ30" s="86">
        <f>CONVERT(AI31, "ft", "m")</f>
        <v>0.43891200000000002</v>
      </c>
      <c r="BK30" s="86">
        <f>CONVERT(AJ31, "ft", "m")</f>
        <v>0.33832800000000007</v>
      </c>
      <c r="BL30" s="86">
        <f>CONVERT(AK31, "ft", "m")</f>
        <v>0.384048</v>
      </c>
      <c r="BM30" s="86">
        <f>CONVERT(AL31, "ft", "m")</f>
        <v>0.35356799999999994</v>
      </c>
      <c r="BN30" s="86">
        <f>CONVERT(AM31, "ft", "m")</f>
        <v>0.32918399999999998</v>
      </c>
      <c r="BO30" s="86">
        <f>CONVERT(AN31, "ft", "m")</f>
        <v>0.280416</v>
      </c>
      <c r="BP30" s="86">
        <f>CONVERT(AO31, "ft", "m")</f>
        <v>0.246888</v>
      </c>
      <c r="BQ30" s="86">
        <f t="shared" si="103"/>
        <v>0</v>
      </c>
    </row>
    <row r="31" spans="1:70" ht="16" x14ac:dyDescent="0.2">
      <c r="A31" s="114"/>
      <c r="B31" s="86" t="s">
        <v>4</v>
      </c>
      <c r="C31" s="86" t="s">
        <v>52</v>
      </c>
      <c r="D31" s="86">
        <v>1.41</v>
      </c>
      <c r="E31" s="86" t="e">
        <f t="shared" si="1"/>
        <v>#VALUE!</v>
      </c>
      <c r="F31" s="86">
        <v>1.1399999999999999</v>
      </c>
      <c r="G31" s="86">
        <v>1.27</v>
      </c>
      <c r="H31" s="86">
        <f t="shared" si="2"/>
        <v>1.4478</v>
      </c>
      <c r="I31" s="86">
        <v>1.1200000000000001</v>
      </c>
      <c r="J31" s="86">
        <v>1.4</v>
      </c>
      <c r="K31" s="86">
        <f t="shared" si="3"/>
        <v>1.5680000000000001</v>
      </c>
      <c r="L31" s="86">
        <v>1.1399999999999999</v>
      </c>
      <c r="M31" s="86">
        <v>1.44</v>
      </c>
      <c r="N31" s="86">
        <f t="shared" si="4"/>
        <v>1.6415999999999997</v>
      </c>
      <c r="P31" s="93"/>
      <c r="Q31" s="32" t="s">
        <v>56</v>
      </c>
      <c r="R31" s="13">
        <v>0</v>
      </c>
      <c r="S31" s="13">
        <v>0</v>
      </c>
      <c r="T31" s="13">
        <v>0.23</v>
      </c>
      <c r="U31" s="13">
        <v>0.63</v>
      </c>
      <c r="V31" s="13">
        <v>1.26</v>
      </c>
      <c r="W31" s="13">
        <v>0.156</v>
      </c>
      <c r="X31" s="13">
        <v>1.6</v>
      </c>
      <c r="Y31" s="13">
        <v>1.84</v>
      </c>
      <c r="Z31" s="13">
        <v>1.83</v>
      </c>
      <c r="AA31" s="13">
        <v>1.56</v>
      </c>
      <c r="AB31" s="13">
        <v>1.72</v>
      </c>
      <c r="AC31" s="13">
        <v>1.51</v>
      </c>
      <c r="AD31" s="13">
        <v>1.27</v>
      </c>
      <c r="AE31" s="13">
        <v>1.48</v>
      </c>
      <c r="AF31" s="13">
        <v>1.51</v>
      </c>
      <c r="AG31" s="13">
        <v>1.32</v>
      </c>
      <c r="AH31" s="13">
        <v>1.58</v>
      </c>
      <c r="AI31" s="13">
        <v>1.44</v>
      </c>
      <c r="AJ31" s="13">
        <v>1.1100000000000001</v>
      </c>
      <c r="AK31" s="13">
        <v>1.26</v>
      </c>
      <c r="AL31" s="13">
        <v>1.1599999999999999</v>
      </c>
      <c r="AM31" s="13">
        <v>1.08</v>
      </c>
      <c r="AN31" s="13">
        <v>0.92</v>
      </c>
      <c r="AO31" s="13">
        <v>0.81</v>
      </c>
      <c r="AP31" s="119">
        <v>0</v>
      </c>
      <c r="AQ31" s="119"/>
      <c r="AR31" s="117" t="s">
        <v>37</v>
      </c>
      <c r="AS31" s="116">
        <f>(AT28-AS28)*((AT29+AS29)/2)*((AT30+AS30)/2)</f>
        <v>0</v>
      </c>
      <c r="AT31" s="116">
        <f t="shared" ref="AT31" si="104">(AU28-AT28)*((AU29+AT29)/2)*((AU30+AT30)/2)</f>
        <v>1.5422880000000002E-2</v>
      </c>
      <c r="AU31" s="116">
        <f t="shared" ref="AU31" si="105">(AV28-AU28)*((AV29+AU29)/2)*((AV30+AU30)/2)</f>
        <v>7.8638400000000025E-2</v>
      </c>
      <c r="AV31" s="116">
        <f t="shared" ref="AV31" si="106">(AW28-AV28)*((AW29+AV29)/2)*((AW30+AV30)/2)</f>
        <v>0.18722340000000001</v>
      </c>
      <c r="AW31" s="116">
        <f t="shared" ref="AW31" si="107">(AX28-AW28)*((AX29+AW29)/2)*((AX30+AW30)/2)</f>
        <v>0.144584928</v>
      </c>
      <c r="AX31" s="116">
        <f t="shared" ref="AX31" si="108">(AY28-AX28)*((AY29+AX29)/2)*((AY30+AX30)/2)</f>
        <v>0.18465393600000002</v>
      </c>
      <c r="AY31" s="116">
        <f t="shared" ref="AY31" si="109">(AZ28-AY28)*((AZ29+AY29)/2)*((AZ30+AY30)/2)</f>
        <v>0.37746432000000002</v>
      </c>
      <c r="AZ31" s="116">
        <f t="shared" ref="AZ31" si="110">(BA28-AZ28)*((BA29+AZ29)/2)*((BA30+AZ30)/2)</f>
        <v>0.42507407999999997</v>
      </c>
      <c r="BA31" s="116">
        <f t="shared" ref="BA31" si="111">(BB28-BA28)*((BB29+BA29)/2)*((BB30+BA30)/2)</f>
        <v>0.39780971999999998</v>
      </c>
      <c r="BB31" s="116">
        <f t="shared" ref="BB31" si="112">(BC28-BB28)*((BC29+BB29)/2)*((BC30+BB30)/2)</f>
        <v>0.36990528</v>
      </c>
      <c r="BC31" s="116">
        <f t="shared" ref="BC31" si="113">(BD28-BC28)*((BD29+BC29)/2)*((BD30+BC30)/2)</f>
        <v>0.37411152000000003</v>
      </c>
      <c r="BD31" s="116">
        <f t="shared" ref="BD31" si="114">(BE28-BD28)*((BE29+BD29)/2)*((BE30+BD30)/2)</f>
        <v>0.34741104</v>
      </c>
      <c r="BE31" s="116">
        <f t="shared" ref="BE31" si="115">(BF28-BE28)*((BF29+BE29)/2)*((BF30+BE30)/2)</f>
        <v>0.35623500000000002</v>
      </c>
      <c r="BF31" s="116">
        <f t="shared" ref="BF31" si="116">(BG28-BF28)*((BG29+BF29)/2)*((BG30+BF30)/2)</f>
        <v>0.39643811999999995</v>
      </c>
      <c r="BG31" s="116">
        <f t="shared" ref="BG31" si="117">(BH28-BG28)*((BH29+BG29)/2)*((BH30+BG30)/2)</f>
        <v>0.38384988000000003</v>
      </c>
      <c r="BH31" s="116">
        <f t="shared" ref="BH31" si="118">(BI28-BH28)*((BI29+BH29)/2)*((BI30+BH30)/2)</f>
        <v>0.4066032</v>
      </c>
      <c r="BI31" s="116">
        <f t="shared" ref="BI31" si="119">(BJ28-BI28)*((BJ29+BI29)/2)*((BJ30+BI30)/2)</f>
        <v>0.42342815999999994</v>
      </c>
      <c r="BJ31" s="116">
        <f t="shared" ref="BJ31" si="120">(BK28-BJ28)*((BK29+BJ29)/2)*((BK30+BJ30)/2)</f>
        <v>0.31478220000000007</v>
      </c>
      <c r="BK31" s="116">
        <f t="shared" ref="BK31" si="121">(BL28-BK28)*((BL29+BK29)/2)*((BL30+BK30)/2)</f>
        <v>0.26366724000000002</v>
      </c>
      <c r="BL31" s="116">
        <f t="shared" ref="BL31" si="122">(BM28-BL28)*((BM29+BL29)/2)*((BM30+BL30)/2)</f>
        <v>0.27291791999999998</v>
      </c>
      <c r="BM31" s="116">
        <f t="shared" ref="BM31" si="123">(BN28-BM28)*((BN29+BM29)/2)*((BN30+BM30)/2)</f>
        <v>0.24237695999999995</v>
      </c>
      <c r="BN31" s="116">
        <f t="shared" ref="BN31" si="124">(BO28-BN28)*((BO29+BN29)/2)*((BO30+BN30)/2)</f>
        <v>0.19202399999999997</v>
      </c>
      <c r="BO31" s="116">
        <f t="shared" ref="BO31" si="125">(BP28-BO28)*((BP29+BO29)/2)*((BP30+BO30)/2)</f>
        <v>0.131826</v>
      </c>
      <c r="BP31" s="116">
        <f>(BQ28-BP28)*((BQ29+BP29)/2)*((BQ30+BP30)/2)</f>
        <v>2.592324E-2</v>
      </c>
      <c r="BQ31" s="86">
        <f>AP31</f>
        <v>0</v>
      </c>
    </row>
    <row r="32" spans="1:70" x14ac:dyDescent="0.2">
      <c r="A32" s="114"/>
      <c r="B32" s="86" t="s">
        <v>5</v>
      </c>
      <c r="C32" s="86">
        <v>1.04</v>
      </c>
      <c r="D32" s="86">
        <v>1.61</v>
      </c>
      <c r="E32" s="86">
        <f t="shared" si="1"/>
        <v>1.6744000000000001</v>
      </c>
      <c r="F32" s="86">
        <v>0.98</v>
      </c>
      <c r="G32" s="86">
        <v>1.44</v>
      </c>
      <c r="H32" s="86">
        <f t="shared" si="2"/>
        <v>1.4112</v>
      </c>
      <c r="I32" s="86">
        <v>0.92</v>
      </c>
      <c r="J32" s="86">
        <v>1.47</v>
      </c>
      <c r="K32" s="86">
        <f t="shared" si="3"/>
        <v>1.3524</v>
      </c>
      <c r="L32" s="86">
        <v>1.04</v>
      </c>
      <c r="M32" s="86">
        <v>1.61</v>
      </c>
      <c r="N32" s="86">
        <f t="shared" si="4"/>
        <v>1.6744000000000001</v>
      </c>
      <c r="P32" s="93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79" t="s">
        <v>38</v>
      </c>
      <c r="AS32" s="79"/>
      <c r="AT32" s="76"/>
      <c r="AU32" s="79"/>
      <c r="AV32" s="118" t="s">
        <v>42</v>
      </c>
      <c r="AW32" s="79">
        <f>SUM(AS31:BQ31)</f>
        <v>6.3123714240000002</v>
      </c>
    </row>
    <row r="33" spans="1:69" x14ac:dyDescent="0.2">
      <c r="A33" s="114">
        <v>39952</v>
      </c>
      <c r="B33" s="86" t="s">
        <v>1</v>
      </c>
      <c r="C33" s="86">
        <v>0.84</v>
      </c>
      <c r="D33" s="86">
        <v>1.56</v>
      </c>
      <c r="E33" s="86">
        <f t="shared" si="1"/>
        <v>1.3104</v>
      </c>
      <c r="F33" s="86">
        <v>0.72</v>
      </c>
      <c r="G33" s="86">
        <v>1.35</v>
      </c>
      <c r="H33" s="86">
        <f t="shared" si="2"/>
        <v>0.97199999999999998</v>
      </c>
      <c r="I33" s="86">
        <v>0.76</v>
      </c>
      <c r="J33" s="86">
        <v>1.49</v>
      </c>
      <c r="K33" s="86">
        <f t="shared" si="3"/>
        <v>1.1324000000000001</v>
      </c>
      <c r="L33" s="86">
        <v>0.76</v>
      </c>
      <c r="M33" s="86">
        <v>1.5</v>
      </c>
      <c r="N33" s="86">
        <f t="shared" si="4"/>
        <v>1.1400000000000001</v>
      </c>
      <c r="P33" s="93">
        <v>39952</v>
      </c>
      <c r="Q33" s="32" t="s">
        <v>54</v>
      </c>
      <c r="R33" s="32">
        <v>0</v>
      </c>
      <c r="S33" s="32">
        <v>1</v>
      </c>
      <c r="T33" s="32">
        <v>2</v>
      </c>
      <c r="U33" s="32">
        <v>3</v>
      </c>
      <c r="V33" s="32">
        <v>4</v>
      </c>
      <c r="W33" s="32">
        <v>5</v>
      </c>
      <c r="X33" s="32">
        <v>6</v>
      </c>
      <c r="Y33" s="32">
        <v>7</v>
      </c>
      <c r="Z33" s="32">
        <v>8</v>
      </c>
      <c r="AA33" s="32">
        <v>9</v>
      </c>
      <c r="AB33" s="32">
        <v>10</v>
      </c>
      <c r="AC33" s="32">
        <v>11</v>
      </c>
      <c r="AD33" s="32">
        <v>12</v>
      </c>
      <c r="AE33" s="32">
        <v>13</v>
      </c>
      <c r="AF33" s="32">
        <v>14</v>
      </c>
      <c r="AG33" s="32">
        <v>15</v>
      </c>
      <c r="AH33" s="32">
        <v>16</v>
      </c>
      <c r="AI33" s="32">
        <v>17</v>
      </c>
      <c r="AJ33" s="32">
        <v>18</v>
      </c>
      <c r="AK33" s="32">
        <v>19</v>
      </c>
      <c r="AL33" s="32">
        <v>20</v>
      </c>
      <c r="AM33" s="32">
        <v>21</v>
      </c>
      <c r="AN33" s="32">
        <v>22</v>
      </c>
      <c r="AO33" s="119">
        <v>23</v>
      </c>
      <c r="AP33" s="119"/>
      <c r="AQ33" s="119"/>
      <c r="AR33" s="76" t="s">
        <v>35</v>
      </c>
      <c r="AS33" s="86">
        <f>R33</f>
        <v>0</v>
      </c>
      <c r="AT33" s="86">
        <f>S33</f>
        <v>1</v>
      </c>
      <c r="AU33" s="86">
        <f>T33</f>
        <v>2</v>
      </c>
      <c r="AV33" s="86">
        <f>U33</f>
        <v>3</v>
      </c>
      <c r="AW33" s="86">
        <f>V33</f>
        <v>4</v>
      </c>
      <c r="AX33" s="86">
        <f>W33</f>
        <v>5</v>
      </c>
      <c r="AY33" s="86">
        <f>X33</f>
        <v>6</v>
      </c>
      <c r="AZ33" s="86">
        <f>Y33</f>
        <v>7</v>
      </c>
      <c r="BA33" s="86">
        <f>Z33</f>
        <v>8</v>
      </c>
      <c r="BB33" s="86">
        <f>AA33</f>
        <v>9</v>
      </c>
      <c r="BC33" s="86">
        <f>AB33</f>
        <v>10</v>
      </c>
      <c r="BD33" s="86">
        <f>AC33</f>
        <v>11</v>
      </c>
      <c r="BE33" s="86">
        <f>AD33</f>
        <v>12</v>
      </c>
      <c r="BF33" s="86">
        <f>AE33</f>
        <v>13</v>
      </c>
      <c r="BG33" s="86">
        <f>AF33</f>
        <v>14</v>
      </c>
      <c r="BH33" s="86">
        <f>AG33</f>
        <v>15</v>
      </c>
      <c r="BI33" s="86">
        <f>AH33</f>
        <v>16</v>
      </c>
      <c r="BJ33" s="86">
        <f>AI33</f>
        <v>17</v>
      </c>
      <c r="BK33" s="86">
        <f>AJ33</f>
        <v>18</v>
      </c>
      <c r="BL33" s="86">
        <f>AK33</f>
        <v>19</v>
      </c>
      <c r="BM33" s="86">
        <f>AL33</f>
        <v>20</v>
      </c>
      <c r="BN33" s="86">
        <f>AM33</f>
        <v>21</v>
      </c>
      <c r="BO33" s="86">
        <f>AN33</f>
        <v>22</v>
      </c>
      <c r="BP33" s="86">
        <f t="shared" ref="BP33:BP36" si="126">AO33</f>
        <v>23</v>
      </c>
    </row>
    <row r="34" spans="1:69" x14ac:dyDescent="0.2">
      <c r="A34" s="114"/>
      <c r="B34" s="86" t="s">
        <v>2</v>
      </c>
      <c r="C34" s="86">
        <v>0.92</v>
      </c>
      <c r="D34" s="86">
        <v>1.41</v>
      </c>
      <c r="E34" s="86">
        <f t="shared" si="1"/>
        <v>1.2971999999999999</v>
      </c>
      <c r="F34" s="86">
        <v>0.92</v>
      </c>
      <c r="G34" s="86">
        <v>1.57</v>
      </c>
      <c r="H34" s="86">
        <f t="shared" si="2"/>
        <v>1.4444000000000001</v>
      </c>
      <c r="I34" s="86">
        <v>0.92</v>
      </c>
      <c r="J34" s="86">
        <v>1.54</v>
      </c>
      <c r="K34" s="86">
        <f t="shared" si="3"/>
        <v>1.4168000000000001</v>
      </c>
      <c r="L34" s="86">
        <v>0.94</v>
      </c>
      <c r="M34" s="86">
        <v>1.65</v>
      </c>
      <c r="N34" s="86">
        <f t="shared" si="4"/>
        <v>1.5509999999999999</v>
      </c>
      <c r="P34" s="93"/>
      <c r="Q34" s="32" t="s">
        <v>14</v>
      </c>
      <c r="R34" s="13">
        <v>0.16</v>
      </c>
      <c r="S34" s="13">
        <v>0.48</v>
      </c>
      <c r="T34" s="13">
        <v>0.56000000000000005</v>
      </c>
      <c r="U34" s="13">
        <v>0.6</v>
      </c>
      <c r="V34" s="13">
        <v>0.6</v>
      </c>
      <c r="W34" s="13">
        <v>0.62</v>
      </c>
      <c r="X34" s="13">
        <v>0.66</v>
      </c>
      <c r="Y34" s="13">
        <v>0.72</v>
      </c>
      <c r="Z34" s="13">
        <v>0.72</v>
      </c>
      <c r="AA34" s="13">
        <v>0.68</v>
      </c>
      <c r="AB34" s="13">
        <v>0.74</v>
      </c>
      <c r="AC34" s="13">
        <v>0.78</v>
      </c>
      <c r="AD34" s="13">
        <v>0.78</v>
      </c>
      <c r="AE34" s="13">
        <v>0.86</v>
      </c>
      <c r="AF34" s="13">
        <v>0.86</v>
      </c>
      <c r="AG34" s="13">
        <v>0.88</v>
      </c>
      <c r="AH34" s="13">
        <v>0.88</v>
      </c>
      <c r="AI34" s="13">
        <v>0.72</v>
      </c>
      <c r="AJ34" s="13">
        <v>0.78</v>
      </c>
      <c r="AK34" s="13">
        <v>0.68</v>
      </c>
      <c r="AL34" s="13">
        <v>0.64</v>
      </c>
      <c r="AM34" s="13">
        <v>0.56000000000000005</v>
      </c>
      <c r="AN34" s="13">
        <v>0.38</v>
      </c>
      <c r="AO34" s="119">
        <v>0</v>
      </c>
      <c r="AP34" s="119"/>
      <c r="AQ34" s="119"/>
      <c r="AR34" s="76" t="s">
        <v>14</v>
      </c>
      <c r="AS34" s="86">
        <f>R34</f>
        <v>0.16</v>
      </c>
      <c r="AT34" s="86">
        <f>S34</f>
        <v>0.48</v>
      </c>
      <c r="AU34" s="86">
        <f>T34</f>
        <v>0.56000000000000005</v>
      </c>
      <c r="AV34" s="86">
        <f>U34</f>
        <v>0.6</v>
      </c>
      <c r="AW34" s="86">
        <f>V34</f>
        <v>0.6</v>
      </c>
      <c r="AX34" s="86">
        <f>W34</f>
        <v>0.62</v>
      </c>
      <c r="AY34" s="86">
        <f>X34</f>
        <v>0.66</v>
      </c>
      <c r="AZ34" s="86">
        <f>Y34</f>
        <v>0.72</v>
      </c>
      <c r="BA34" s="86">
        <f>Z34</f>
        <v>0.72</v>
      </c>
      <c r="BB34" s="86">
        <f>AA34</f>
        <v>0.68</v>
      </c>
      <c r="BC34" s="86">
        <f>AB34</f>
        <v>0.74</v>
      </c>
      <c r="BD34" s="86">
        <f>AC34</f>
        <v>0.78</v>
      </c>
      <c r="BE34" s="86">
        <f>AD34</f>
        <v>0.78</v>
      </c>
      <c r="BF34" s="86">
        <f>AE34</f>
        <v>0.86</v>
      </c>
      <c r="BG34" s="86">
        <f>AF34</f>
        <v>0.86</v>
      </c>
      <c r="BH34" s="86">
        <f>AG34</f>
        <v>0.88</v>
      </c>
      <c r="BI34" s="86">
        <f>AH34</f>
        <v>0.88</v>
      </c>
      <c r="BJ34" s="86">
        <f>AI34</f>
        <v>0.72</v>
      </c>
      <c r="BK34" s="86">
        <f>AJ34</f>
        <v>0.78</v>
      </c>
      <c r="BL34" s="86">
        <f>AK34</f>
        <v>0.68</v>
      </c>
      <c r="BM34" s="86">
        <f>AL34</f>
        <v>0.64</v>
      </c>
      <c r="BN34" s="86">
        <f>AM34</f>
        <v>0.56000000000000005</v>
      </c>
      <c r="BO34" s="86">
        <f>AN34</f>
        <v>0.38</v>
      </c>
      <c r="BP34" s="86">
        <f>AO34</f>
        <v>0</v>
      </c>
    </row>
    <row r="35" spans="1:69" x14ac:dyDescent="0.2">
      <c r="A35" s="114"/>
      <c r="B35" s="86" t="s">
        <v>3</v>
      </c>
      <c r="C35" s="86">
        <v>1.06</v>
      </c>
      <c r="D35" s="86">
        <v>1.54</v>
      </c>
      <c r="E35" s="86">
        <f t="shared" si="1"/>
        <v>1.6324000000000001</v>
      </c>
      <c r="F35" s="86">
        <v>1</v>
      </c>
      <c r="G35" s="86">
        <v>1.47</v>
      </c>
      <c r="H35" s="86">
        <f t="shared" si="2"/>
        <v>1.47</v>
      </c>
      <c r="I35" s="86">
        <v>1.02</v>
      </c>
      <c r="J35" s="86">
        <v>1.35</v>
      </c>
      <c r="K35" s="86">
        <f t="shared" si="3"/>
        <v>1.3770000000000002</v>
      </c>
      <c r="L35" s="86">
        <v>1.02</v>
      </c>
      <c r="M35" s="86">
        <v>1.32</v>
      </c>
      <c r="N35" s="86">
        <f t="shared" si="4"/>
        <v>1.3464</v>
      </c>
      <c r="P35" s="93"/>
      <c r="Q35" s="32" t="s">
        <v>55</v>
      </c>
      <c r="R35" s="13">
        <f>CONVERT(R34,"m","ft")</f>
        <v>0.52493438320209973</v>
      </c>
      <c r="S35" s="13">
        <f>CONVERT(S34,"m","ft")</f>
        <v>1.5748031496062993</v>
      </c>
      <c r="T35" s="13">
        <f>CONVERT(T34,"m","ft")</f>
        <v>1.8372703412073494</v>
      </c>
      <c r="U35" s="13">
        <f>CONVERT(U34,"m","ft")</f>
        <v>1.9685039370078741</v>
      </c>
      <c r="V35" s="13">
        <f>CONVERT(V34,"m","ft")</f>
        <v>1.9685039370078741</v>
      </c>
      <c r="W35" s="13">
        <f>CONVERT(W34,"m","ft")</f>
        <v>2.0341207349081363</v>
      </c>
      <c r="X35" s="13">
        <f>CONVERT(X34,"m","ft")</f>
        <v>2.1653543307086616</v>
      </c>
      <c r="Y35" s="13">
        <f>CONVERT(Y34,"m","ft")</f>
        <v>2.3622047244094486</v>
      </c>
      <c r="Z35" s="13">
        <f>CONVERT(Z34,"m","ft")</f>
        <v>2.3622047244094486</v>
      </c>
      <c r="AA35" s="13">
        <f>CONVERT(AA34,"m","ft")</f>
        <v>2.2309711286089242</v>
      </c>
      <c r="AB35" s="13">
        <f>CONVERT(AB34,"m","ft")</f>
        <v>2.4278215223097113</v>
      </c>
      <c r="AC35" s="13">
        <f>CONVERT(AC34,"m","ft")</f>
        <v>2.5590551181102361</v>
      </c>
      <c r="AD35" s="13">
        <f>CONVERT(AD34,"m","ft")</f>
        <v>2.5590551181102361</v>
      </c>
      <c r="AE35" s="13">
        <f>CONVERT(AE34,"m","ft")</f>
        <v>2.8215223097112863</v>
      </c>
      <c r="AF35" s="13">
        <f>CONVERT(AF34,"m","ft")</f>
        <v>2.8215223097112863</v>
      </c>
      <c r="AG35" s="13">
        <f>CONVERT(AG34,"m","ft")</f>
        <v>2.8871391076115485</v>
      </c>
      <c r="AH35" s="13">
        <f>CONVERT(AH34,"m","ft")</f>
        <v>2.8871391076115485</v>
      </c>
      <c r="AI35" s="13">
        <f>CONVERT(AI34,"m","ft")</f>
        <v>2.3622047244094486</v>
      </c>
      <c r="AJ35" s="13">
        <f>CONVERT(AJ34,"m","ft")</f>
        <v>2.5590551181102361</v>
      </c>
      <c r="AK35" s="13">
        <f>CONVERT(AK34,"m","ft")</f>
        <v>2.2309711286089242</v>
      </c>
      <c r="AL35" s="13">
        <f>CONVERT(AL34,"m","ft")</f>
        <v>2.0997375328083989</v>
      </c>
      <c r="AM35" s="13">
        <f>CONVERT(AM34,"m","ft")</f>
        <v>1.8372703412073494</v>
      </c>
      <c r="AN35" s="13">
        <f>CONVERT(AN34,"m","ft")</f>
        <v>1.246719160104987</v>
      </c>
      <c r="AO35" s="119">
        <v>0</v>
      </c>
      <c r="AP35" s="119"/>
      <c r="AQ35" s="119"/>
      <c r="AR35" s="76" t="s">
        <v>51</v>
      </c>
      <c r="AS35" s="86">
        <f>CONVERT(R36, "ft", "m")</f>
        <v>0</v>
      </c>
      <c r="AT35" s="86">
        <f>CONVERT(S36, "ft", "m")</f>
        <v>0</v>
      </c>
      <c r="AU35" s="86">
        <f>CONVERT(T36, "ft", "m")</f>
        <v>0.18592800000000001</v>
      </c>
      <c r="AV35" s="86">
        <f>CONVERT(U36, "ft", "m")</f>
        <v>0.28651199999999999</v>
      </c>
      <c r="AW35" s="86">
        <f>CONVERT(V36, "ft", "m")</f>
        <v>0.384048</v>
      </c>
      <c r="AX35" s="86">
        <f>CONVERT(W36, "ft", "m")</f>
        <v>0.35661599999999999</v>
      </c>
      <c r="AY35" s="86">
        <f>CONVERT(X36, "ft", "m")</f>
        <v>0.47244000000000003</v>
      </c>
      <c r="AZ35" s="86">
        <f>CONVERT(Y36, "ft", "m")</f>
        <v>0.49987199999999998</v>
      </c>
      <c r="BA35" s="86">
        <f>CONVERT(Z36, "ft", "m")</f>
        <v>0.46024799999999999</v>
      </c>
      <c r="BB35" s="86">
        <f>CONVERT(AA36, "ft", "m")</f>
        <v>0.37185600000000002</v>
      </c>
      <c r="BC35" s="86">
        <f>CONVERT(AB36, "ft", "m")</f>
        <v>0.40538400000000002</v>
      </c>
      <c r="BD35" s="86">
        <f>CONVERT(AC36, "ft", "m")</f>
        <v>0.384048</v>
      </c>
      <c r="BE35" s="86">
        <f>CONVERT(AD36, "ft", "m")</f>
        <v>0.42367199999999994</v>
      </c>
      <c r="BF35" s="86">
        <f>CONVERT(AE36, "ft", "m")</f>
        <v>0.42367199999999994</v>
      </c>
      <c r="BG35" s="86">
        <f>CONVERT(AF36, "ft", "m")</f>
        <v>0.34747199999999995</v>
      </c>
      <c r="BH35" s="86">
        <f>CONVERT(AG36, "ft", "m")</f>
        <v>0.41757600000000006</v>
      </c>
      <c r="BI35" s="86">
        <f>CONVERT(AH36, "ft", "m")</f>
        <v>0.48463200000000001</v>
      </c>
      <c r="BJ35" s="86">
        <f>CONVERT(AI36, "ft", "m")</f>
        <v>0.39014399999999999</v>
      </c>
      <c r="BK35" s="86">
        <f>CONVERT(AJ36, "ft", "m")</f>
        <v>0.387096</v>
      </c>
      <c r="BL35" s="86">
        <f>CONVERT(AK36, "ft", "m")</f>
        <v>0.35966399999999998</v>
      </c>
      <c r="BM35" s="86">
        <f>CONVERT(AL36, "ft", "m")</f>
        <v>0.316992</v>
      </c>
      <c r="BN35" s="86">
        <f>CONVERT(AM36, "ft", "m")</f>
        <v>0.28651199999999999</v>
      </c>
      <c r="BO35" s="86">
        <f>CONVERT(AN36, "ft", "m")</f>
        <v>0.21335999999999997</v>
      </c>
      <c r="BP35" s="86">
        <f>CONVERT(AO36, "ft", "m")</f>
        <v>0</v>
      </c>
    </row>
    <row r="36" spans="1:69" ht="16" x14ac:dyDescent="0.2">
      <c r="A36" s="114"/>
      <c r="B36" s="86" t="s">
        <v>4</v>
      </c>
      <c r="C36" s="86">
        <v>1.1200000000000001</v>
      </c>
      <c r="D36" s="86">
        <v>1.29</v>
      </c>
      <c r="E36" s="86">
        <f t="shared" si="1"/>
        <v>1.4448000000000001</v>
      </c>
      <c r="F36" s="86">
        <v>1.1000000000000001</v>
      </c>
      <c r="G36" s="86">
        <v>1.39</v>
      </c>
      <c r="H36" s="86">
        <f t="shared" si="2"/>
        <v>1.5289999999999999</v>
      </c>
      <c r="I36" s="86">
        <v>1.08</v>
      </c>
      <c r="J36" s="86">
        <v>1.3</v>
      </c>
      <c r="K36" s="86">
        <f t="shared" si="3"/>
        <v>1.4040000000000001</v>
      </c>
      <c r="L36" s="86">
        <v>1.04</v>
      </c>
      <c r="M36" s="86">
        <v>1.23</v>
      </c>
      <c r="N36" s="86">
        <f t="shared" si="4"/>
        <v>1.2792000000000001</v>
      </c>
      <c r="P36" s="93"/>
      <c r="Q36" s="32" t="s">
        <v>56</v>
      </c>
      <c r="R36" s="13">
        <v>0</v>
      </c>
      <c r="S36" s="13">
        <v>0</v>
      </c>
      <c r="T36" s="13">
        <v>0.61</v>
      </c>
      <c r="U36" s="13">
        <v>0.94</v>
      </c>
      <c r="V36" s="13">
        <v>1.26</v>
      </c>
      <c r="W36" s="13">
        <v>1.17</v>
      </c>
      <c r="X36" s="13">
        <v>1.55</v>
      </c>
      <c r="Y36" s="13">
        <v>1.64</v>
      </c>
      <c r="Z36" s="13">
        <v>1.51</v>
      </c>
      <c r="AA36" s="13">
        <v>1.22</v>
      </c>
      <c r="AB36" s="13">
        <v>1.33</v>
      </c>
      <c r="AC36" s="13">
        <v>1.26</v>
      </c>
      <c r="AD36" s="13">
        <v>1.39</v>
      </c>
      <c r="AE36" s="13">
        <v>1.39</v>
      </c>
      <c r="AF36" s="13">
        <v>1.1399999999999999</v>
      </c>
      <c r="AG36" s="13">
        <v>1.37</v>
      </c>
      <c r="AH36" s="13">
        <v>1.59</v>
      </c>
      <c r="AI36" s="13">
        <v>1.28</v>
      </c>
      <c r="AJ36" s="13">
        <v>1.27</v>
      </c>
      <c r="AK36" s="13">
        <v>1.18</v>
      </c>
      <c r="AL36" s="13">
        <v>1.04</v>
      </c>
      <c r="AM36" s="13">
        <v>0.94</v>
      </c>
      <c r="AN36" s="13">
        <v>0.7</v>
      </c>
      <c r="AO36" s="119">
        <v>0</v>
      </c>
      <c r="AP36" s="119"/>
      <c r="AQ36" s="119"/>
      <c r="AR36" s="117" t="s">
        <v>37</v>
      </c>
      <c r="AS36" s="116">
        <f>(AT33-AS33)*((AT34+AS34)/2)*((AT35+AS35)/2)</f>
        <v>0</v>
      </c>
      <c r="AT36" s="116">
        <f t="shared" ref="AT36" si="127">(AU33-AT33)*((AU34+AT34)/2)*((AU35+AT35)/2)</f>
        <v>4.8341280000000007E-2</v>
      </c>
      <c r="AU36" s="116">
        <f t="shared" ref="AU36" si="128">(AV33-AU33)*((AV34+AU34)/2)*((AV35+AU35)/2)</f>
        <v>0.13700760000000001</v>
      </c>
      <c r="AV36" s="116">
        <f t="shared" ref="AV36" si="129">(AW33-AV33)*((AW34+AV34)/2)*((AW35+AV35)/2)</f>
        <v>0.20116800000000001</v>
      </c>
      <c r="AW36" s="116">
        <f t="shared" ref="AW36" si="130">(AX33-AW33)*((AX34+AW34)/2)*((AX35+AW35)/2)</f>
        <v>0.22590252</v>
      </c>
      <c r="AX36" s="116">
        <f t="shared" ref="AX36" si="131">(AY33-AX33)*((AY34+AX34)/2)*((AY35+AX35)/2)</f>
        <v>0.26529792000000002</v>
      </c>
      <c r="AY36" s="116">
        <f t="shared" ref="AY36" si="132">(AZ33-AY33)*((AZ34+AY34)/2)*((AZ35+AY35)/2)</f>
        <v>0.33544763999999999</v>
      </c>
      <c r="AZ36" s="116">
        <f t="shared" ref="AZ36" si="133">(BA33-AZ33)*((BA34+AZ34)/2)*((BA35+AZ35)/2)</f>
        <v>0.34564319999999998</v>
      </c>
      <c r="BA36" s="116">
        <f t="shared" ref="BA36" si="134">(BB33-BA33)*((BB34+BA34)/2)*((BB35+BA35)/2)</f>
        <v>0.29123639999999995</v>
      </c>
      <c r="BB36" s="116">
        <f t="shared" ref="BB36" si="135">(BC33-BB33)*((BC34+BB34)/2)*((BC35+BB35)/2)</f>
        <v>0.2759202</v>
      </c>
      <c r="BC36" s="116">
        <f t="shared" ref="BC36" si="136">(BD33-BC33)*((BD34+BC34)/2)*((BD35+BC35)/2)</f>
        <v>0.29998416</v>
      </c>
      <c r="BD36" s="116">
        <f t="shared" ref="BD36" si="137">(BE33-BD33)*((BE34+BD34)/2)*((BE35+BD35)/2)</f>
        <v>0.31501080000000004</v>
      </c>
      <c r="BE36" s="116">
        <f t="shared" ref="BE36" si="138">(BF33-BE33)*((BF34+BE34)/2)*((BF35+BE35)/2)</f>
        <v>0.34741103999999995</v>
      </c>
      <c r="BF36" s="116">
        <f t="shared" ref="BF36" si="139">(BG33-BF33)*((BG34+BF34)/2)*((BG35+BF35)/2)</f>
        <v>0.33159191999999993</v>
      </c>
      <c r="BG36" s="116">
        <f t="shared" ref="BG36" si="140">(BH33-BG33)*((BH34+BG34)/2)*((BH35+BG35)/2)</f>
        <v>0.33279587999999999</v>
      </c>
      <c r="BH36" s="116">
        <f t="shared" ref="BH36" si="141">(BI33-BH33)*((BI34+BH34)/2)*((BI35+BH35)/2)</f>
        <v>0.39697152000000008</v>
      </c>
      <c r="BI36" s="116">
        <f t="shared" ref="BI36" si="142">(BJ33-BI33)*((BJ34+BI34)/2)*((BJ35+BI35)/2)</f>
        <v>0.34991040000000001</v>
      </c>
      <c r="BJ36" s="116">
        <f t="shared" ref="BJ36" si="143">(BK33-BJ33)*((BK34+BJ34)/2)*((BK35+BJ35)/2)</f>
        <v>0.29146499999999997</v>
      </c>
      <c r="BK36" s="116">
        <f t="shared" ref="BK36" si="144">(BL33-BK33)*((BL34+BK34)/2)*((BL35+BK35)/2)</f>
        <v>0.27256739999999996</v>
      </c>
      <c r="BL36" s="116">
        <f t="shared" ref="BL36" si="145">(BM33-BL33)*((BM34+BL34)/2)*((BM35+BL35)/2)</f>
        <v>0.22329647999999999</v>
      </c>
      <c r="BM36" s="116">
        <f t="shared" ref="BM36" si="146">(BN33-BM33)*((BN34+BM34)/2)*((BN35+BM35)/2)</f>
        <v>0.18105120000000005</v>
      </c>
      <c r="BN36" s="116">
        <f t="shared" ref="BN36" si="147">(BO33-BN33)*((BO34+BN34)/2)*((BO35+BN35)/2)</f>
        <v>0.11746992000000001</v>
      </c>
      <c r="BO36" s="116">
        <f t="shared" ref="BO36" si="148">(BP33-BO33)*((BP34+BO34)/2)*((BP35+BO35)/2)</f>
        <v>2.0269199999999998E-2</v>
      </c>
      <c r="BP36" s="116">
        <f>(BQ33-BP33)*((BQ34+BP34)/2)*((BQ35+BP35)/2)</f>
        <v>0</v>
      </c>
    </row>
    <row r="37" spans="1:69" x14ac:dyDescent="0.2">
      <c r="A37" s="114"/>
      <c r="B37" s="86" t="s">
        <v>5</v>
      </c>
      <c r="C37" s="86">
        <v>0.98</v>
      </c>
      <c r="D37" s="86">
        <v>1.47</v>
      </c>
      <c r="E37" s="86">
        <f t="shared" si="1"/>
        <v>1.4405999999999999</v>
      </c>
      <c r="F37" s="86">
        <v>1</v>
      </c>
      <c r="G37" s="86">
        <v>1.38</v>
      </c>
      <c r="H37" s="86">
        <f t="shared" si="2"/>
        <v>1.38</v>
      </c>
      <c r="I37" s="86">
        <v>0.94</v>
      </c>
      <c r="J37" s="86">
        <v>1.34</v>
      </c>
      <c r="K37" s="86">
        <f t="shared" si="3"/>
        <v>1.2596000000000001</v>
      </c>
      <c r="L37" s="86">
        <v>0.9</v>
      </c>
      <c r="M37" s="86">
        <v>1.39</v>
      </c>
      <c r="N37" s="86">
        <f t="shared" si="4"/>
        <v>1.2509999999999999</v>
      </c>
      <c r="P37" s="93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79" t="s">
        <v>38</v>
      </c>
      <c r="AS37" s="79"/>
      <c r="AT37" s="76"/>
      <c r="AU37" s="79"/>
      <c r="AV37" s="118" t="s">
        <v>42</v>
      </c>
      <c r="AW37" s="79">
        <f>SUM(AS36:BQ36)</f>
        <v>5.6057596799999994</v>
      </c>
    </row>
    <row r="38" spans="1:69" x14ac:dyDescent="0.2">
      <c r="A38" s="114">
        <v>39953</v>
      </c>
      <c r="B38" s="86" t="s">
        <v>1</v>
      </c>
      <c r="C38" s="86">
        <v>0.74</v>
      </c>
      <c r="D38" s="86">
        <v>1.24</v>
      </c>
      <c r="E38" s="86">
        <f t="shared" si="1"/>
        <v>0.91759999999999997</v>
      </c>
      <c r="F38" s="86">
        <v>0.64</v>
      </c>
      <c r="G38" s="86">
        <v>1.36</v>
      </c>
      <c r="H38" s="86">
        <f t="shared" si="2"/>
        <v>0.87040000000000006</v>
      </c>
      <c r="I38" s="86">
        <v>0.66</v>
      </c>
      <c r="J38" s="86">
        <v>1.36</v>
      </c>
      <c r="K38" s="86">
        <f t="shared" si="3"/>
        <v>0.89760000000000006</v>
      </c>
      <c r="L38" s="86">
        <v>0.68</v>
      </c>
      <c r="M38" s="86">
        <v>1.34</v>
      </c>
      <c r="N38" s="86">
        <f t="shared" si="4"/>
        <v>0.91120000000000012</v>
      </c>
      <c r="P38" s="93">
        <v>39953</v>
      </c>
      <c r="Q38" s="32" t="s">
        <v>54</v>
      </c>
      <c r="R38" s="32">
        <v>0</v>
      </c>
      <c r="S38" s="32">
        <v>1</v>
      </c>
      <c r="T38" s="32">
        <v>2</v>
      </c>
      <c r="U38" s="32">
        <v>3</v>
      </c>
      <c r="V38" s="32">
        <v>4</v>
      </c>
      <c r="W38" s="32">
        <v>5</v>
      </c>
      <c r="X38" s="32">
        <v>6</v>
      </c>
      <c r="Y38" s="32">
        <v>7</v>
      </c>
      <c r="Z38" s="32">
        <v>8</v>
      </c>
      <c r="AA38" s="32">
        <v>9</v>
      </c>
      <c r="AB38" s="32">
        <v>10</v>
      </c>
      <c r="AC38" s="32">
        <v>11</v>
      </c>
      <c r="AD38" s="32">
        <v>12</v>
      </c>
      <c r="AE38" s="32">
        <v>13</v>
      </c>
      <c r="AF38" s="32">
        <v>14</v>
      </c>
      <c r="AG38" s="32">
        <v>15</v>
      </c>
      <c r="AH38" s="32">
        <v>16</v>
      </c>
      <c r="AI38" s="32">
        <v>17</v>
      </c>
      <c r="AJ38" s="32">
        <v>18</v>
      </c>
      <c r="AK38" s="32">
        <v>19</v>
      </c>
      <c r="AL38" s="32">
        <v>20</v>
      </c>
      <c r="AM38" s="32">
        <v>21</v>
      </c>
      <c r="AN38" s="32">
        <v>22</v>
      </c>
      <c r="AO38" s="32">
        <v>23</v>
      </c>
      <c r="AP38" s="119">
        <v>24</v>
      </c>
      <c r="AQ38" s="119"/>
      <c r="AR38" s="76" t="s">
        <v>35</v>
      </c>
      <c r="AS38" s="86">
        <f>R38</f>
        <v>0</v>
      </c>
      <c r="AT38" s="86">
        <f>S38</f>
        <v>1</v>
      </c>
      <c r="AU38" s="86">
        <f>T38</f>
        <v>2</v>
      </c>
      <c r="AV38" s="86">
        <f>U38</f>
        <v>3</v>
      </c>
      <c r="AW38" s="86">
        <f>V38</f>
        <v>4</v>
      </c>
      <c r="AX38" s="86">
        <f>W38</f>
        <v>5</v>
      </c>
      <c r="AY38" s="86">
        <f>X38</f>
        <v>6</v>
      </c>
      <c r="AZ38" s="86">
        <f>Y38</f>
        <v>7</v>
      </c>
      <c r="BA38" s="86">
        <f>Z38</f>
        <v>8</v>
      </c>
      <c r="BB38" s="86">
        <f>AA38</f>
        <v>9</v>
      </c>
      <c r="BC38" s="86">
        <f>AB38</f>
        <v>10</v>
      </c>
      <c r="BD38" s="86">
        <f>AC38</f>
        <v>11</v>
      </c>
      <c r="BE38" s="86">
        <f>AD38</f>
        <v>12</v>
      </c>
      <c r="BF38" s="86">
        <f>AE38</f>
        <v>13</v>
      </c>
      <c r="BG38" s="86">
        <f>AF38</f>
        <v>14</v>
      </c>
      <c r="BH38" s="86">
        <f>AG38</f>
        <v>15</v>
      </c>
      <c r="BI38" s="86">
        <f>AH38</f>
        <v>16</v>
      </c>
      <c r="BJ38" s="86">
        <f>AI38</f>
        <v>17</v>
      </c>
      <c r="BK38" s="86">
        <f>AJ38</f>
        <v>18</v>
      </c>
      <c r="BL38" s="86">
        <f>AK38</f>
        <v>19</v>
      </c>
      <c r="BM38" s="86">
        <f>AL38</f>
        <v>20</v>
      </c>
      <c r="BN38" s="86">
        <f>AM38</f>
        <v>21</v>
      </c>
      <c r="BO38" s="86">
        <f>AN38</f>
        <v>22</v>
      </c>
      <c r="BP38" s="86">
        <f t="shared" ref="BP38:BP41" si="149">AO38</f>
        <v>23</v>
      </c>
      <c r="BQ38" s="86">
        <f t="shared" ref="BQ38:BQ41" si="150">AP38</f>
        <v>24</v>
      </c>
    </row>
    <row r="39" spans="1:69" x14ac:dyDescent="0.2">
      <c r="A39" s="114"/>
      <c r="B39" s="86" t="s">
        <v>2</v>
      </c>
      <c r="C39" s="86">
        <v>0.84</v>
      </c>
      <c r="D39" s="86">
        <v>1.46</v>
      </c>
      <c r="E39" s="86">
        <f t="shared" si="1"/>
        <v>1.2263999999999999</v>
      </c>
      <c r="F39" s="86">
        <v>0.82</v>
      </c>
      <c r="G39" s="86">
        <v>1.22</v>
      </c>
      <c r="H39" s="86">
        <f t="shared" si="2"/>
        <v>1.0004</v>
      </c>
      <c r="I39" s="86">
        <v>0.84</v>
      </c>
      <c r="J39" s="86">
        <v>1.18</v>
      </c>
      <c r="K39" s="86">
        <f t="shared" si="3"/>
        <v>0.99119999999999986</v>
      </c>
      <c r="L39" s="86">
        <v>0.84</v>
      </c>
      <c r="M39" s="86">
        <v>1.1399999999999999</v>
      </c>
      <c r="N39" s="86">
        <f t="shared" si="4"/>
        <v>0.9575999999999999</v>
      </c>
      <c r="P39" s="93"/>
      <c r="Q39" s="32" t="s">
        <v>14</v>
      </c>
      <c r="R39" s="13">
        <v>0</v>
      </c>
      <c r="S39" s="13">
        <v>0.12</v>
      </c>
      <c r="T39" s="13">
        <v>0.36</v>
      </c>
      <c r="U39" s="13">
        <v>0.44</v>
      </c>
      <c r="V39" s="13">
        <v>0.48</v>
      </c>
      <c r="W39" s="13">
        <v>0.5</v>
      </c>
      <c r="X39" s="13">
        <v>0.52</v>
      </c>
      <c r="Y39" s="13">
        <v>0.56000000000000005</v>
      </c>
      <c r="Z39" s="13">
        <v>0.64</v>
      </c>
      <c r="AA39" s="13">
        <v>0.62</v>
      </c>
      <c r="AB39" s="13">
        <v>0.57999999999999996</v>
      </c>
      <c r="AC39" s="13">
        <v>0.62</v>
      </c>
      <c r="AD39" s="13">
        <v>0.68</v>
      </c>
      <c r="AE39" s="13">
        <v>0.7</v>
      </c>
      <c r="AF39" s="13">
        <v>0.7</v>
      </c>
      <c r="AG39" s="13">
        <v>0.74</v>
      </c>
      <c r="AH39" s="13">
        <v>0.78</v>
      </c>
      <c r="AI39" s="13">
        <v>0.74</v>
      </c>
      <c r="AJ39" s="13">
        <v>0.56000000000000005</v>
      </c>
      <c r="AK39" s="13">
        <v>0.66</v>
      </c>
      <c r="AL39" s="13">
        <v>0.57999999999999996</v>
      </c>
      <c r="AM39" s="13">
        <v>0.52</v>
      </c>
      <c r="AN39" s="13">
        <v>0.48</v>
      </c>
      <c r="AO39" s="13">
        <v>0.3</v>
      </c>
      <c r="AP39" s="119">
        <v>0</v>
      </c>
      <c r="AQ39" s="119"/>
      <c r="AR39" s="76" t="s">
        <v>14</v>
      </c>
      <c r="AS39" s="86">
        <f>R39</f>
        <v>0</v>
      </c>
      <c r="AT39" s="86">
        <f>S39</f>
        <v>0.12</v>
      </c>
      <c r="AU39" s="86">
        <f>T39</f>
        <v>0.36</v>
      </c>
      <c r="AV39" s="86">
        <f>U39</f>
        <v>0.44</v>
      </c>
      <c r="AW39" s="86">
        <f>V39</f>
        <v>0.48</v>
      </c>
      <c r="AX39" s="86">
        <f>W39</f>
        <v>0.5</v>
      </c>
      <c r="AY39" s="86">
        <f>X39</f>
        <v>0.52</v>
      </c>
      <c r="AZ39" s="86">
        <f>Y39</f>
        <v>0.56000000000000005</v>
      </c>
      <c r="BA39" s="86">
        <f>Z39</f>
        <v>0.64</v>
      </c>
      <c r="BB39" s="86">
        <f>AA39</f>
        <v>0.62</v>
      </c>
      <c r="BC39" s="86">
        <f>AB39</f>
        <v>0.57999999999999996</v>
      </c>
      <c r="BD39" s="86">
        <f>AC39</f>
        <v>0.62</v>
      </c>
      <c r="BE39" s="86">
        <f>AD39</f>
        <v>0.68</v>
      </c>
      <c r="BF39" s="86">
        <f>AE39</f>
        <v>0.7</v>
      </c>
      <c r="BG39" s="86">
        <f>AF39</f>
        <v>0.7</v>
      </c>
      <c r="BH39" s="86">
        <f>AG39</f>
        <v>0.74</v>
      </c>
      <c r="BI39" s="86">
        <f>AH39</f>
        <v>0.78</v>
      </c>
      <c r="BJ39" s="86">
        <f>AI39</f>
        <v>0.74</v>
      </c>
      <c r="BK39" s="86">
        <f>AJ39</f>
        <v>0.56000000000000005</v>
      </c>
      <c r="BL39" s="86">
        <f>AK39</f>
        <v>0.66</v>
      </c>
      <c r="BM39" s="86">
        <f>AL39</f>
        <v>0.57999999999999996</v>
      </c>
      <c r="BN39" s="86">
        <f>AM39</f>
        <v>0.52</v>
      </c>
      <c r="BO39" s="86">
        <f>AN39</f>
        <v>0.48</v>
      </c>
      <c r="BP39" s="86">
        <f>AO39</f>
        <v>0.3</v>
      </c>
      <c r="BQ39" s="86">
        <f t="shared" si="150"/>
        <v>0</v>
      </c>
    </row>
    <row r="40" spans="1:69" x14ac:dyDescent="0.2">
      <c r="A40" s="114"/>
      <c r="B40" s="86" t="s">
        <v>3</v>
      </c>
      <c r="C40" s="86">
        <v>0.98</v>
      </c>
      <c r="D40" s="86">
        <v>1.32</v>
      </c>
      <c r="E40" s="86">
        <f t="shared" si="1"/>
        <v>1.2936000000000001</v>
      </c>
      <c r="F40" s="86">
        <v>0.9</v>
      </c>
      <c r="G40" s="86">
        <v>1.28</v>
      </c>
      <c r="H40" s="86">
        <f t="shared" si="2"/>
        <v>1.1520000000000001</v>
      </c>
      <c r="I40" s="86">
        <v>0.94</v>
      </c>
      <c r="J40" s="86">
        <v>1.1000000000000001</v>
      </c>
      <c r="K40" s="86">
        <f t="shared" si="3"/>
        <v>1.034</v>
      </c>
      <c r="L40" s="86">
        <v>0.92</v>
      </c>
      <c r="M40" s="86">
        <v>1.08</v>
      </c>
      <c r="N40" s="86">
        <f t="shared" si="4"/>
        <v>0.99360000000000015</v>
      </c>
      <c r="P40" s="93"/>
      <c r="Q40" s="32" t="s">
        <v>55</v>
      </c>
      <c r="R40" s="13">
        <v>0</v>
      </c>
      <c r="S40" s="13">
        <f>CONVERT(S39,"m","ft")</f>
        <v>0.39370078740157483</v>
      </c>
      <c r="T40" s="13">
        <f>CONVERT(T39,"m","ft")</f>
        <v>1.1811023622047243</v>
      </c>
      <c r="U40" s="13">
        <f>CONVERT(U39,"m","ft")</f>
        <v>1.4435695538057742</v>
      </c>
      <c r="V40" s="13">
        <f>CONVERT(V39,"m","ft")</f>
        <v>1.5748031496062993</v>
      </c>
      <c r="W40" s="13">
        <f>CONVERT(W39,"m","ft")</f>
        <v>1.6404199475065617</v>
      </c>
      <c r="X40" s="13">
        <f>CONVERT(X39,"m","ft")</f>
        <v>1.7060367454068242</v>
      </c>
      <c r="Y40" s="13">
        <f>CONVERT(Y39,"m","ft")</f>
        <v>1.8372703412073494</v>
      </c>
      <c r="Z40" s="13">
        <f>CONVERT(Z39,"m","ft")</f>
        <v>2.0997375328083989</v>
      </c>
      <c r="AA40" s="13">
        <f>CONVERT(AA39,"m","ft")</f>
        <v>2.0341207349081363</v>
      </c>
      <c r="AB40" s="13">
        <f>CONVERT(AB39,"m","ft")</f>
        <v>1.9028871391076116</v>
      </c>
      <c r="AC40" s="13">
        <f>CONVERT(AC39,"m","ft")</f>
        <v>2.0341207349081363</v>
      </c>
      <c r="AD40" s="13">
        <f>CONVERT(AD39,"m","ft")</f>
        <v>2.2309711286089242</v>
      </c>
      <c r="AE40" s="13">
        <f>CONVERT(AE39,"m","ft")</f>
        <v>2.2965879265091864</v>
      </c>
      <c r="AF40" s="13">
        <f>CONVERT(AF39,"m","ft")</f>
        <v>2.2965879265091864</v>
      </c>
      <c r="AG40" s="13">
        <f>CONVERT(AG39,"m","ft")</f>
        <v>2.4278215223097113</v>
      </c>
      <c r="AH40" s="13">
        <f>CONVERT(AH39,"m","ft")</f>
        <v>2.5590551181102361</v>
      </c>
      <c r="AI40" s="13">
        <f>CONVERT(AI39,"m","ft")</f>
        <v>2.4278215223097113</v>
      </c>
      <c r="AJ40" s="13">
        <f>CONVERT(AJ39,"m","ft")</f>
        <v>1.8372703412073494</v>
      </c>
      <c r="AK40" s="13">
        <f>CONVERT(AK39,"m","ft")</f>
        <v>2.1653543307086616</v>
      </c>
      <c r="AL40" s="13">
        <f>CONVERT(AL39,"m","ft")</f>
        <v>1.9028871391076116</v>
      </c>
      <c r="AM40" s="13">
        <f>CONVERT(AM39,"m","ft")</f>
        <v>1.7060367454068242</v>
      </c>
      <c r="AN40" s="13">
        <f>CONVERT(AN39,"m","ft")</f>
        <v>1.5748031496062993</v>
      </c>
      <c r="AO40" s="13">
        <f>CONVERT(AO39,"m","ft")</f>
        <v>0.98425196850393704</v>
      </c>
      <c r="AP40" s="119">
        <v>0</v>
      </c>
      <c r="AQ40" s="119"/>
      <c r="AR40" s="76" t="s">
        <v>51</v>
      </c>
      <c r="AS40" s="86">
        <f>CONVERT(R41, "ft", "m")</f>
        <v>0</v>
      </c>
      <c r="AT40" s="86">
        <f>CONVERT(S41, "ft", "m")</f>
        <v>0</v>
      </c>
      <c r="AU40" s="86">
        <f>CONVERT(T41, "ft", "m")</f>
        <v>0</v>
      </c>
      <c r="AV40" s="86">
        <f>CONVERT(U41, "ft", "m")</f>
        <v>0.13411200000000001</v>
      </c>
      <c r="AW40" s="86">
        <f>CONVERT(V41, "ft", "m")</f>
        <v>0.23164799999999999</v>
      </c>
      <c r="AX40" s="86">
        <f>CONVERT(W41, "ft", "m")</f>
        <v>0.36880800000000002</v>
      </c>
      <c r="AY40" s="86">
        <f>CONVERT(X41, "ft", "m")</f>
        <v>0.35661599999999999</v>
      </c>
      <c r="AZ40" s="86">
        <f>CONVERT(Y41, "ft", "m")</f>
        <v>0.46939199999999998</v>
      </c>
      <c r="BA40" s="86">
        <f>CONVERT(Z41, "ft", "m")</f>
        <v>0.49377599999999999</v>
      </c>
      <c r="BB40" s="86">
        <f>CONVERT(AA41, "ft", "m")</f>
        <v>0.451104</v>
      </c>
      <c r="BC40" s="86">
        <f>CONVERT(AB41, "ft", "m")</f>
        <v>0.39623999999999998</v>
      </c>
      <c r="BD40" s="86">
        <f>CONVERT(AC41, "ft", "m")</f>
        <v>0.48158400000000001</v>
      </c>
      <c r="BE40" s="86">
        <f>CONVERT(AD41, "ft", "m")</f>
        <v>0.39928799999999998</v>
      </c>
      <c r="BF40" s="86">
        <f>CONVERT(AE41, "ft", "m")</f>
        <v>0.41148000000000007</v>
      </c>
      <c r="BG40" s="86">
        <f>CONVERT(AF41, "ft", "m")</f>
        <v>0.42671999999999993</v>
      </c>
      <c r="BH40" s="86">
        <f>CONVERT(AG41, "ft", "m")</f>
        <v>0.42367199999999994</v>
      </c>
      <c r="BI40" s="86">
        <f>CONVERT(AH41, "ft", "m")</f>
        <v>0.36575999999999997</v>
      </c>
      <c r="BJ40" s="86">
        <f>CONVERT(AI41, "ft", "m")</f>
        <v>0.37795200000000001</v>
      </c>
      <c r="BK40" s="86">
        <f>CONVERT(AJ41, "ft", "m")</f>
        <v>0.32308799999999999</v>
      </c>
      <c r="BL40" s="86">
        <f>CONVERT(AK41, "ft", "m")</f>
        <v>0.32003999999999999</v>
      </c>
      <c r="BM40" s="86">
        <f>CONVERT(AL41, "ft", "m")</f>
        <v>0.32613599999999998</v>
      </c>
      <c r="BN40" s="86">
        <f>CONVERT(AM41, "ft", "m")</f>
        <v>0.29870400000000003</v>
      </c>
      <c r="BO40" s="86">
        <f>CONVERT(AN41, "ft", "m")</f>
        <v>0.27127200000000001</v>
      </c>
      <c r="BP40" s="86">
        <f>CONVERT(AO41, "ft", "m")</f>
        <v>0.13716</v>
      </c>
      <c r="BQ40" s="86">
        <f t="shared" si="150"/>
        <v>0</v>
      </c>
    </row>
    <row r="41" spans="1:69" ht="16" x14ac:dyDescent="0.2">
      <c r="A41" s="114"/>
      <c r="B41" s="86" t="s">
        <v>4</v>
      </c>
      <c r="C41" s="86">
        <v>1.04</v>
      </c>
      <c r="D41" s="86">
        <v>1.23</v>
      </c>
      <c r="E41" s="86">
        <f t="shared" si="1"/>
        <v>1.2792000000000001</v>
      </c>
      <c r="F41" s="86">
        <v>0.98</v>
      </c>
      <c r="G41" s="86">
        <v>1.23</v>
      </c>
      <c r="H41" s="86">
        <f t="shared" si="2"/>
        <v>1.2054</v>
      </c>
      <c r="I41" s="86">
        <v>0.94</v>
      </c>
      <c r="J41" s="86">
        <v>1.31</v>
      </c>
      <c r="K41" s="86">
        <f t="shared" si="3"/>
        <v>1.2314000000000001</v>
      </c>
      <c r="L41" s="86">
        <v>0.96</v>
      </c>
      <c r="M41" s="86">
        <v>1.39</v>
      </c>
      <c r="N41" s="86">
        <f t="shared" si="4"/>
        <v>1.3343999999999998</v>
      </c>
      <c r="P41" s="93"/>
      <c r="Q41" s="32" t="s">
        <v>56</v>
      </c>
      <c r="R41" s="13">
        <v>0</v>
      </c>
      <c r="S41" s="13">
        <v>0</v>
      </c>
      <c r="T41" s="13">
        <v>0</v>
      </c>
      <c r="U41" s="13">
        <v>0.44</v>
      </c>
      <c r="V41" s="13">
        <v>0.76</v>
      </c>
      <c r="W41" s="13">
        <v>1.21</v>
      </c>
      <c r="X41" s="13">
        <v>1.17</v>
      </c>
      <c r="Y41" s="13">
        <v>1.54</v>
      </c>
      <c r="Z41" s="13">
        <v>1.62</v>
      </c>
      <c r="AA41" s="13">
        <v>1.48</v>
      </c>
      <c r="AB41" s="13">
        <v>1.3</v>
      </c>
      <c r="AC41" s="13">
        <v>1.58</v>
      </c>
      <c r="AD41" s="13">
        <v>1.31</v>
      </c>
      <c r="AE41" s="13">
        <v>1.35</v>
      </c>
      <c r="AF41" s="13">
        <v>1.4</v>
      </c>
      <c r="AG41" s="13">
        <v>1.39</v>
      </c>
      <c r="AH41" s="13">
        <v>1.2</v>
      </c>
      <c r="AI41" s="13">
        <v>1.24</v>
      </c>
      <c r="AJ41" s="13">
        <v>1.06</v>
      </c>
      <c r="AK41" s="13">
        <v>1.05</v>
      </c>
      <c r="AL41" s="13">
        <v>1.07</v>
      </c>
      <c r="AM41" s="13">
        <v>0.98</v>
      </c>
      <c r="AN41" s="13">
        <v>0.89</v>
      </c>
      <c r="AO41" s="13">
        <v>0.45</v>
      </c>
      <c r="AP41" s="119">
        <v>0</v>
      </c>
      <c r="AQ41" s="119"/>
      <c r="AR41" s="117" t="s">
        <v>37</v>
      </c>
      <c r="AS41" s="116">
        <f>(AT38-AS38)*((AT39+AS39)/2)*((AT40+AS40)/2)</f>
        <v>0</v>
      </c>
      <c r="AT41" s="116">
        <f t="shared" ref="AT41" si="151">(AU38-AT38)*((AU39+AT39)/2)*((AU40+AT40)/2)</f>
        <v>0</v>
      </c>
      <c r="AU41" s="116">
        <f t="shared" ref="AU41" si="152">(AV38-AU38)*((AV39+AU39)/2)*((AV40+AU40)/2)</f>
        <v>2.6822400000000003E-2</v>
      </c>
      <c r="AV41" s="116">
        <f t="shared" ref="AV41" si="153">(AW38-AV38)*((AW39+AV39)/2)*((AW40+AV40)/2)</f>
        <v>8.4124799999999986E-2</v>
      </c>
      <c r="AW41" s="116">
        <f t="shared" ref="AW41" si="154">(AX38-AW38)*((AX39+AW39)/2)*((AX40+AW40)/2)</f>
        <v>0.14711172</v>
      </c>
      <c r="AX41" s="116">
        <f t="shared" ref="AX41" si="155">(AY38-AX38)*((AY39+AX39)/2)*((AY40+AX40)/2)</f>
        <v>0.18498312000000003</v>
      </c>
      <c r="AY41" s="116">
        <f t="shared" ref="AY41" si="156">(AZ38-AY38)*((AZ39+AY39)/2)*((AZ40+AY40)/2)</f>
        <v>0.22302216</v>
      </c>
      <c r="AZ41" s="116">
        <f t="shared" ref="AZ41" si="157">(BA38-AZ38)*((BA39+AZ39)/2)*((BA40+AZ40)/2)</f>
        <v>0.28895040000000005</v>
      </c>
      <c r="BA41" s="116">
        <f t="shared" ref="BA41" si="158">(BB38-BA38)*((BB39+BA39)/2)*((BB40+BA40)/2)</f>
        <v>0.29763719999999999</v>
      </c>
      <c r="BB41" s="116">
        <f t="shared" ref="BB41" si="159">(BC38-BB38)*((BC39+BB39)/2)*((BC40+BB40)/2)</f>
        <v>0.25420319999999996</v>
      </c>
      <c r="BC41" s="116">
        <f t="shared" ref="BC41" si="160">(BD38-BC38)*((BD39+BC39)/2)*((BD40+BC40)/2)</f>
        <v>0.26334719999999995</v>
      </c>
      <c r="BD41" s="116">
        <f t="shared" ref="BD41" si="161">(BE38-BD38)*((BE39+BD39)/2)*((BE40+BD40)/2)</f>
        <v>0.28628340000000002</v>
      </c>
      <c r="BE41" s="116">
        <f t="shared" ref="BE41" si="162">(BF38-BE38)*((BF39+BE39)/2)*((BF40+BE40)/2)</f>
        <v>0.27971496000000001</v>
      </c>
      <c r="BF41" s="116">
        <f t="shared" ref="BF41" si="163">(BG38-BF38)*((BG39+BF39)/2)*((BG40+BF40)/2)</f>
        <v>0.29337000000000002</v>
      </c>
      <c r="BG41" s="116">
        <f t="shared" ref="BG41" si="164">(BH38-BG38)*((BH39+BG39)/2)*((BH40+BG40)/2)</f>
        <v>0.30614111999999993</v>
      </c>
      <c r="BH41" s="116">
        <f t="shared" ref="BH41" si="165">(BI38-BH38)*((BI39+BH39)/2)*((BI40+BH40)/2)</f>
        <v>0.29998415999999994</v>
      </c>
      <c r="BI41" s="116">
        <f t="shared" ref="BI41" si="166">(BJ38-BI38)*((BJ39+BI39)/2)*((BJ40+BI40)/2)</f>
        <v>0.28261055999999996</v>
      </c>
      <c r="BJ41" s="116">
        <f t="shared" ref="BJ41" si="167">(BK38-BJ38)*((BK39+BJ39)/2)*((BK40+BJ40)/2)</f>
        <v>0.22783800000000001</v>
      </c>
      <c r="BK41" s="116">
        <f t="shared" ref="BK41" si="168">(BL38-BK38)*((BL39+BK39)/2)*((BL40+BK40)/2)</f>
        <v>0.19615404</v>
      </c>
      <c r="BL41" s="116">
        <f t="shared" ref="BL41" si="169">(BM38-BL38)*((BM39+BL39)/2)*((BM40+BL40)/2)</f>
        <v>0.20031456</v>
      </c>
      <c r="BM41" s="116">
        <f t="shared" ref="BM41" si="170">(BN38-BM38)*((BN39+BM39)/2)*((BN40+BM40)/2)</f>
        <v>0.17183100000000004</v>
      </c>
      <c r="BN41" s="116">
        <f t="shared" ref="BN41" si="171">(BO38-BN38)*((BO39+BN39)/2)*((BO40+BN40)/2)</f>
        <v>0.14249400000000001</v>
      </c>
      <c r="BO41" s="116">
        <f t="shared" ref="BO41" si="172">(BP38-BO38)*((BP39+BO39)/2)*((BP40+BO40)/2)</f>
        <v>7.9644240000000005E-2</v>
      </c>
      <c r="BP41" s="116">
        <f>(BQ38-BP38)*((BQ39+BP39)/2)*((BQ40+BP40)/2)</f>
        <v>1.0286999999999999E-2</v>
      </c>
      <c r="BQ41" s="86">
        <f>AP41</f>
        <v>0</v>
      </c>
    </row>
    <row r="42" spans="1:69" x14ac:dyDescent="0.2">
      <c r="A42" s="114"/>
      <c r="B42" s="86" t="s">
        <v>5</v>
      </c>
      <c r="C42" s="86">
        <v>0.86</v>
      </c>
      <c r="D42" s="86">
        <v>1.32</v>
      </c>
      <c r="E42" s="86">
        <f t="shared" si="1"/>
        <v>1.1352</v>
      </c>
      <c r="F42" s="86">
        <v>0.88</v>
      </c>
      <c r="G42" s="86">
        <v>1.3</v>
      </c>
      <c r="H42" s="86">
        <f t="shared" si="2"/>
        <v>1.1440000000000001</v>
      </c>
      <c r="I42" s="86">
        <v>0.8</v>
      </c>
      <c r="J42" s="86">
        <v>1.21</v>
      </c>
      <c r="K42" s="86">
        <f t="shared" si="3"/>
        <v>0.96799999999999997</v>
      </c>
      <c r="L42" s="86">
        <v>0.78</v>
      </c>
      <c r="M42" s="86">
        <v>1.1499999999999999</v>
      </c>
      <c r="N42" s="86">
        <f t="shared" si="4"/>
        <v>0.89699999999999991</v>
      </c>
      <c r="P42" s="93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R42" s="79" t="s">
        <v>38</v>
      </c>
      <c r="AS42" s="79"/>
      <c r="AT42" s="76"/>
      <c r="AU42" s="79"/>
      <c r="AV42" s="118" t="s">
        <v>42</v>
      </c>
      <c r="AW42" s="79">
        <f>SUM(AS41:BQ41)</f>
        <v>4.5468692400000013</v>
      </c>
    </row>
    <row r="43" spans="1:69" x14ac:dyDescent="0.2">
      <c r="A43" s="114">
        <v>39954</v>
      </c>
      <c r="B43" s="86" t="s">
        <v>1</v>
      </c>
      <c r="C43" s="86">
        <v>0.76</v>
      </c>
      <c r="D43" s="86">
        <v>1.56</v>
      </c>
      <c r="E43" s="86">
        <f t="shared" si="1"/>
        <v>1.1856</v>
      </c>
      <c r="F43" s="86">
        <v>0.64</v>
      </c>
      <c r="G43" s="86">
        <v>1.38</v>
      </c>
      <c r="H43" s="86">
        <f t="shared" si="2"/>
        <v>0.88319999999999999</v>
      </c>
      <c r="I43" s="86">
        <v>0.68</v>
      </c>
      <c r="J43" s="86">
        <v>1.4</v>
      </c>
      <c r="K43" s="86">
        <f t="shared" si="3"/>
        <v>0.95199999999999996</v>
      </c>
      <c r="L43" s="86">
        <v>0.7</v>
      </c>
      <c r="M43" s="86">
        <v>1.38</v>
      </c>
      <c r="N43" s="86">
        <f t="shared" si="4"/>
        <v>0.96599999999999986</v>
      </c>
      <c r="P43" s="93">
        <v>39954</v>
      </c>
      <c r="Q43" s="32" t="s">
        <v>54</v>
      </c>
      <c r="R43" s="32">
        <v>0</v>
      </c>
      <c r="S43" s="32">
        <v>1</v>
      </c>
      <c r="T43" s="32">
        <v>2</v>
      </c>
      <c r="U43" s="32">
        <v>3</v>
      </c>
      <c r="V43" s="32">
        <v>4</v>
      </c>
      <c r="W43" s="32">
        <v>5</v>
      </c>
      <c r="X43" s="32">
        <v>6</v>
      </c>
      <c r="Y43" s="32">
        <v>7</v>
      </c>
      <c r="Z43" s="32">
        <v>8</v>
      </c>
      <c r="AA43" s="32">
        <v>9</v>
      </c>
      <c r="AB43" s="32">
        <v>10</v>
      </c>
      <c r="AC43" s="32">
        <v>11</v>
      </c>
      <c r="AD43" s="32">
        <v>12</v>
      </c>
      <c r="AE43" s="32">
        <v>13</v>
      </c>
      <c r="AF43" s="32">
        <v>14</v>
      </c>
      <c r="AG43" s="32">
        <v>15</v>
      </c>
      <c r="AH43" s="32">
        <v>16</v>
      </c>
      <c r="AI43" s="32">
        <v>17</v>
      </c>
      <c r="AJ43" s="32">
        <v>18</v>
      </c>
      <c r="AK43" s="32">
        <v>19</v>
      </c>
      <c r="AL43" s="32">
        <v>20</v>
      </c>
      <c r="AM43" s="32">
        <v>21</v>
      </c>
      <c r="AN43" s="32">
        <v>22</v>
      </c>
      <c r="AO43" s="32">
        <v>23</v>
      </c>
      <c r="AP43" s="119">
        <v>24</v>
      </c>
      <c r="AR43" s="76" t="s">
        <v>35</v>
      </c>
      <c r="AS43" s="86">
        <f>R43</f>
        <v>0</v>
      </c>
      <c r="AT43" s="86">
        <f>S43</f>
        <v>1</v>
      </c>
      <c r="AU43" s="86">
        <f>T43</f>
        <v>2</v>
      </c>
      <c r="AV43" s="86">
        <f>U43</f>
        <v>3</v>
      </c>
      <c r="AW43" s="86">
        <f>V43</f>
        <v>4</v>
      </c>
      <c r="AX43" s="86">
        <f>W43</f>
        <v>5</v>
      </c>
      <c r="AY43" s="86">
        <f>X43</f>
        <v>6</v>
      </c>
      <c r="AZ43" s="86">
        <f>Y43</f>
        <v>7</v>
      </c>
      <c r="BA43" s="86">
        <f>Z43</f>
        <v>8</v>
      </c>
      <c r="BB43" s="86">
        <f>AA43</f>
        <v>9</v>
      </c>
      <c r="BC43" s="86">
        <f>AB43</f>
        <v>10</v>
      </c>
      <c r="BD43" s="86">
        <f>AC43</f>
        <v>11</v>
      </c>
      <c r="BE43" s="86">
        <f>AD43</f>
        <v>12</v>
      </c>
      <c r="BF43" s="86">
        <f>AE43</f>
        <v>13</v>
      </c>
      <c r="BG43" s="86">
        <f>AF43</f>
        <v>14</v>
      </c>
      <c r="BH43" s="86">
        <f>AG43</f>
        <v>15</v>
      </c>
      <c r="BI43" s="86">
        <f>AH43</f>
        <v>16</v>
      </c>
      <c r="BJ43" s="86">
        <f>AI43</f>
        <v>17</v>
      </c>
      <c r="BK43" s="86">
        <f>AJ43</f>
        <v>18</v>
      </c>
      <c r="BL43" s="86">
        <f>AK43</f>
        <v>19</v>
      </c>
      <c r="BM43" s="86">
        <f>AL43</f>
        <v>20</v>
      </c>
      <c r="BN43" s="86">
        <f>AM43</f>
        <v>21</v>
      </c>
      <c r="BO43" s="86">
        <f>AN43</f>
        <v>22</v>
      </c>
      <c r="BP43" s="86">
        <f t="shared" ref="BP43:BP46" si="173">AO43</f>
        <v>23</v>
      </c>
      <c r="BQ43" s="86">
        <f t="shared" ref="BQ43:BQ46" si="174">AP43</f>
        <v>24</v>
      </c>
    </row>
    <row r="44" spans="1:69" x14ac:dyDescent="0.2">
      <c r="A44" s="114"/>
      <c r="B44" s="86" t="s">
        <v>2</v>
      </c>
      <c r="C44" s="86">
        <v>0.86</v>
      </c>
      <c r="D44" s="86">
        <v>1.56</v>
      </c>
      <c r="E44" s="86">
        <f t="shared" si="1"/>
        <v>1.3416000000000001</v>
      </c>
      <c r="F44" s="86">
        <v>0.84</v>
      </c>
      <c r="G44" s="86">
        <v>1.56</v>
      </c>
      <c r="H44" s="86">
        <f t="shared" si="2"/>
        <v>1.3104</v>
      </c>
      <c r="I44" s="86">
        <v>0.86</v>
      </c>
      <c r="J44" s="86">
        <v>1.6</v>
      </c>
      <c r="K44" s="86">
        <f t="shared" si="3"/>
        <v>1.3760000000000001</v>
      </c>
      <c r="L44" s="86">
        <v>0.86</v>
      </c>
      <c r="M44" s="86">
        <v>1.43</v>
      </c>
      <c r="N44" s="86">
        <f t="shared" si="4"/>
        <v>1.2298</v>
      </c>
      <c r="P44" s="93"/>
      <c r="Q44" s="32" t="s">
        <v>14</v>
      </c>
      <c r="R44" s="13">
        <v>0.02</v>
      </c>
      <c r="S44" s="13">
        <v>0.18</v>
      </c>
      <c r="T44" s="13">
        <v>0.4</v>
      </c>
      <c r="U44" s="13">
        <v>0.5</v>
      </c>
      <c r="V44" s="13">
        <v>0.5</v>
      </c>
      <c r="W44" s="13">
        <v>0.5</v>
      </c>
      <c r="X44" s="13">
        <v>0.54</v>
      </c>
      <c r="Y44" s="13">
        <v>0.62</v>
      </c>
      <c r="Z44" s="13">
        <v>0.64</v>
      </c>
      <c r="AA44" s="13">
        <v>0.62</v>
      </c>
      <c r="AB44" s="13">
        <v>0.6</v>
      </c>
      <c r="AC44" s="13">
        <v>0.64</v>
      </c>
      <c r="AD44" s="13">
        <v>0.68</v>
      </c>
      <c r="AE44" s="13">
        <v>0.72</v>
      </c>
      <c r="AF44" s="13">
        <v>0.76</v>
      </c>
      <c r="AG44" s="13">
        <v>0.78</v>
      </c>
      <c r="AH44" s="13">
        <v>0.8</v>
      </c>
      <c r="AI44" s="13">
        <v>0.76</v>
      </c>
      <c r="AJ44" s="13">
        <v>0.57999999999999996</v>
      </c>
      <c r="AK44" s="13">
        <v>0.62</v>
      </c>
      <c r="AL44" s="13">
        <v>0.6</v>
      </c>
      <c r="AM44" s="13">
        <v>0.54</v>
      </c>
      <c r="AN44" s="13">
        <v>0.5</v>
      </c>
      <c r="AO44" s="13">
        <v>0.3</v>
      </c>
      <c r="AP44" s="119">
        <v>0</v>
      </c>
      <c r="AR44" s="76" t="s">
        <v>14</v>
      </c>
      <c r="AS44" s="86">
        <f>R44</f>
        <v>0.02</v>
      </c>
      <c r="AT44" s="86">
        <f>S44</f>
        <v>0.18</v>
      </c>
      <c r="AU44" s="86">
        <f>T44</f>
        <v>0.4</v>
      </c>
      <c r="AV44" s="86">
        <f>U44</f>
        <v>0.5</v>
      </c>
      <c r="AW44" s="86">
        <f>V44</f>
        <v>0.5</v>
      </c>
      <c r="AX44" s="86">
        <f>W44</f>
        <v>0.5</v>
      </c>
      <c r="AY44" s="86">
        <f>X44</f>
        <v>0.54</v>
      </c>
      <c r="AZ44" s="86">
        <f>Y44</f>
        <v>0.62</v>
      </c>
      <c r="BA44" s="86">
        <f>Z44</f>
        <v>0.64</v>
      </c>
      <c r="BB44" s="86">
        <f>AA44</f>
        <v>0.62</v>
      </c>
      <c r="BC44" s="86">
        <f>AB44</f>
        <v>0.6</v>
      </c>
      <c r="BD44" s="86">
        <f>AC44</f>
        <v>0.64</v>
      </c>
      <c r="BE44" s="86">
        <f>AD44</f>
        <v>0.68</v>
      </c>
      <c r="BF44" s="86">
        <f>AE44</f>
        <v>0.72</v>
      </c>
      <c r="BG44" s="86">
        <f>AF44</f>
        <v>0.76</v>
      </c>
      <c r="BH44" s="86">
        <f>AG44</f>
        <v>0.78</v>
      </c>
      <c r="BI44" s="86">
        <f>AH44</f>
        <v>0.8</v>
      </c>
      <c r="BJ44" s="86">
        <f>AI44</f>
        <v>0.76</v>
      </c>
      <c r="BK44" s="86">
        <f>AJ44</f>
        <v>0.57999999999999996</v>
      </c>
      <c r="BL44" s="86">
        <f>AK44</f>
        <v>0.62</v>
      </c>
      <c r="BM44" s="86">
        <f>AL44</f>
        <v>0.6</v>
      </c>
      <c r="BN44" s="86">
        <f>AM44</f>
        <v>0.54</v>
      </c>
      <c r="BO44" s="86">
        <f>AN44</f>
        <v>0.5</v>
      </c>
      <c r="BP44" s="86">
        <f>AO44</f>
        <v>0.3</v>
      </c>
      <c r="BQ44" s="86">
        <f t="shared" si="174"/>
        <v>0</v>
      </c>
    </row>
    <row r="45" spans="1:69" x14ac:dyDescent="0.2">
      <c r="A45" s="114"/>
      <c r="B45" s="86" t="s">
        <v>3</v>
      </c>
      <c r="C45" s="86">
        <v>1</v>
      </c>
      <c r="D45" s="86">
        <v>1.66</v>
      </c>
      <c r="E45" s="86">
        <f t="shared" si="1"/>
        <v>1.66</v>
      </c>
      <c r="F45" s="86">
        <v>0.92</v>
      </c>
      <c r="G45" s="86">
        <v>1.41</v>
      </c>
      <c r="H45" s="86">
        <f t="shared" si="2"/>
        <v>1.2971999999999999</v>
      </c>
      <c r="I45" s="86">
        <v>0.94</v>
      </c>
      <c r="J45" s="86">
        <v>1.35</v>
      </c>
      <c r="K45" s="86">
        <f t="shared" si="3"/>
        <v>1.2689999999999999</v>
      </c>
      <c r="L45" s="86">
        <v>0.94</v>
      </c>
      <c r="M45" s="86">
        <v>1.34</v>
      </c>
      <c r="N45" s="86">
        <f t="shared" si="4"/>
        <v>1.2596000000000001</v>
      </c>
      <c r="P45" s="93"/>
      <c r="Q45" s="32" t="s">
        <v>55</v>
      </c>
      <c r="R45" s="13">
        <f>CONVERT(R44,"m","ft")</f>
        <v>6.5616797900262466E-2</v>
      </c>
      <c r="S45" s="13">
        <f>CONVERT(S44,"m","ft")</f>
        <v>0.59055118110236215</v>
      </c>
      <c r="T45" s="13">
        <f>CONVERT(T44,"m","ft")</f>
        <v>1.3123359580052494</v>
      </c>
      <c r="U45" s="13">
        <f>CONVERT(U44,"m","ft")</f>
        <v>1.6404199475065617</v>
      </c>
      <c r="V45" s="13">
        <f>CONVERT(V44,"m","ft")</f>
        <v>1.6404199475065617</v>
      </c>
      <c r="W45" s="13">
        <f>CONVERT(W44,"m","ft")</f>
        <v>1.6404199475065617</v>
      </c>
      <c r="X45" s="13">
        <f>CONVERT(X44,"m","ft")</f>
        <v>1.7716535433070866</v>
      </c>
      <c r="Y45" s="13">
        <f>CONVERT(Y44,"m","ft")</f>
        <v>2.0341207349081363</v>
      </c>
      <c r="Z45" s="13">
        <f>CONVERT(Z44,"m","ft")</f>
        <v>2.0997375328083989</v>
      </c>
      <c r="AA45" s="13">
        <f>CONVERT(AA44,"m","ft")</f>
        <v>2.0341207349081363</v>
      </c>
      <c r="AB45" s="13">
        <f>CONVERT(AB44,"m","ft")</f>
        <v>1.9685039370078741</v>
      </c>
      <c r="AC45" s="13">
        <f>CONVERT(AC44,"m","ft")</f>
        <v>2.0997375328083989</v>
      </c>
      <c r="AD45" s="13">
        <f>CONVERT(AD44,"m","ft")</f>
        <v>2.2309711286089242</v>
      </c>
      <c r="AE45" s="13">
        <f>CONVERT(AE44,"m","ft")</f>
        <v>2.3622047244094486</v>
      </c>
      <c r="AF45" s="13">
        <f>CONVERT(AF44,"m","ft")</f>
        <v>2.4934383202099739</v>
      </c>
      <c r="AG45" s="13">
        <f>CONVERT(AG44,"m","ft")</f>
        <v>2.5590551181102361</v>
      </c>
      <c r="AH45" s="13">
        <f>CONVERT(AH44,"m","ft")</f>
        <v>2.6246719160104988</v>
      </c>
      <c r="AI45" s="13">
        <f>CONVERT(AI44,"m","ft")</f>
        <v>2.4934383202099739</v>
      </c>
      <c r="AJ45" s="13">
        <f>CONVERT(AJ44,"m","ft")</f>
        <v>1.9028871391076116</v>
      </c>
      <c r="AK45" s="13">
        <f>CONVERT(AK44,"m","ft")</f>
        <v>2.0341207349081363</v>
      </c>
      <c r="AL45" s="13">
        <f>CONVERT(AL44,"m","ft")</f>
        <v>1.9685039370078741</v>
      </c>
      <c r="AM45" s="13">
        <f>CONVERT(AM44,"m","ft")</f>
        <v>1.7716535433070866</v>
      </c>
      <c r="AN45" s="13">
        <f>CONVERT(AN44,"m","ft")</f>
        <v>1.6404199475065617</v>
      </c>
      <c r="AO45" s="13">
        <f>CONVERT(AO44,"m","ft")</f>
        <v>0.98425196850393704</v>
      </c>
      <c r="AP45" s="119">
        <v>0</v>
      </c>
      <c r="AR45" s="76" t="s">
        <v>51</v>
      </c>
      <c r="AS45" s="86">
        <f>CONVERT(R46, "ft", "m")</f>
        <v>0</v>
      </c>
      <c r="AT45" s="86">
        <f>CONVERT(S46, "ft", "m")</f>
        <v>0</v>
      </c>
      <c r="AU45" s="86">
        <f>CONVERT(T46, "ft", "m")</f>
        <v>9.1439999999999994E-3</v>
      </c>
      <c r="AV45" s="86">
        <f>CONVERT(U46, "ft", "m")</f>
        <v>0.17068800000000003</v>
      </c>
      <c r="AW45" s="86">
        <f>CONVERT(V46, "ft", "m")</f>
        <v>0.23469599999999999</v>
      </c>
      <c r="AX45" s="86">
        <f>CONVERT(W46, "ft", "m")</f>
        <v>0.36575999999999997</v>
      </c>
      <c r="AY45" s="86">
        <f>CONVERT(X46, "ft", "m")</f>
        <v>0.38100000000000001</v>
      </c>
      <c r="AZ45" s="86">
        <f>CONVERT(Y46, "ft", "m")</f>
        <v>0.44500800000000001</v>
      </c>
      <c r="BA45" s="86">
        <f>CONVERT(Z46, "ft", "m")</f>
        <v>0.46024799999999999</v>
      </c>
      <c r="BB45" s="86">
        <f>CONVERT(AA46, "ft", "m")</f>
        <v>0.44805600000000001</v>
      </c>
      <c r="BC45" s="86">
        <f>CONVERT(AB46, "ft", "m")</f>
        <v>0.43891200000000002</v>
      </c>
      <c r="BD45" s="86">
        <f>CONVERT(AC46, "ft", "m")</f>
        <v>0.40538400000000002</v>
      </c>
      <c r="BE45" s="86">
        <f>CONVERT(AD46, "ft", "m")</f>
        <v>0.41452800000000006</v>
      </c>
      <c r="BF45" s="86">
        <f>CONVERT(AE46, "ft", "m")</f>
        <v>0.42367199999999994</v>
      </c>
      <c r="BG45" s="86">
        <f>CONVERT(AF46, "ft", "m")</f>
        <v>0.41757600000000006</v>
      </c>
      <c r="BH45" s="86">
        <f>CONVERT(AG46, "ft", "m")</f>
        <v>0.40233600000000003</v>
      </c>
      <c r="BI45" s="86">
        <f>CONVERT(AH46, "ft", "m")</f>
        <v>0.39928799999999998</v>
      </c>
      <c r="BJ45" s="86">
        <f>CONVERT(AI46, "ft", "m")</f>
        <v>0.41452800000000006</v>
      </c>
      <c r="BK45" s="86">
        <f>CONVERT(AJ46, "ft", "m")</f>
        <v>0.39319199999999999</v>
      </c>
      <c r="BL45" s="86">
        <f>CONVERT(AK46, "ft", "m")</f>
        <v>0.32308799999999999</v>
      </c>
      <c r="BM45" s="86">
        <f>CONVERT(AL46, "ft", "m")</f>
        <v>0.32308799999999999</v>
      </c>
      <c r="BN45" s="86">
        <f>CONVERT(AM46, "ft", "m")</f>
        <v>0.313944</v>
      </c>
      <c r="BO45" s="86">
        <f>CONVERT(AN46, "ft", "m")</f>
        <v>0.280416</v>
      </c>
      <c r="BP45" s="86">
        <f>CONVERT(AO46, "ft", "m")</f>
        <v>0.158496</v>
      </c>
      <c r="BQ45" s="86">
        <f t="shared" si="174"/>
        <v>0</v>
      </c>
    </row>
    <row r="46" spans="1:69" ht="16" x14ac:dyDescent="0.2">
      <c r="A46" s="114"/>
      <c r="B46" s="86" t="s">
        <v>4</v>
      </c>
      <c r="C46" s="86">
        <v>1.4</v>
      </c>
      <c r="D46" s="86">
        <v>1.41</v>
      </c>
      <c r="E46" s="86">
        <f t="shared" si="1"/>
        <v>1.9739999999999998</v>
      </c>
      <c r="F46" s="86">
        <v>1</v>
      </c>
      <c r="G46" s="86">
        <v>1.28</v>
      </c>
      <c r="H46" s="86">
        <f t="shared" si="2"/>
        <v>1.28</v>
      </c>
      <c r="I46" s="86">
        <v>0.98</v>
      </c>
      <c r="J46" s="86">
        <v>1.35</v>
      </c>
      <c r="K46" s="86">
        <f t="shared" si="3"/>
        <v>1.323</v>
      </c>
      <c r="L46" s="86">
        <v>0.98</v>
      </c>
      <c r="M46" s="86">
        <v>1.47</v>
      </c>
      <c r="N46" s="86">
        <f t="shared" si="4"/>
        <v>1.4405999999999999</v>
      </c>
      <c r="P46" s="93"/>
      <c r="Q46" s="32" t="s">
        <v>56</v>
      </c>
      <c r="R46" s="13">
        <v>0</v>
      </c>
      <c r="S46" s="13">
        <v>0</v>
      </c>
      <c r="T46" s="13">
        <v>0.03</v>
      </c>
      <c r="U46" s="13">
        <v>0.56000000000000005</v>
      </c>
      <c r="V46" s="13">
        <v>0.77</v>
      </c>
      <c r="W46" s="13">
        <v>1.2</v>
      </c>
      <c r="X46" s="13">
        <v>1.25</v>
      </c>
      <c r="Y46" s="13">
        <v>1.46</v>
      </c>
      <c r="Z46" s="13">
        <v>1.51</v>
      </c>
      <c r="AA46" s="13">
        <v>1.47</v>
      </c>
      <c r="AB46" s="13">
        <v>1.44</v>
      </c>
      <c r="AC46" s="13">
        <v>1.33</v>
      </c>
      <c r="AD46" s="13">
        <v>1.36</v>
      </c>
      <c r="AE46" s="13">
        <v>1.39</v>
      </c>
      <c r="AF46" s="13">
        <v>1.37</v>
      </c>
      <c r="AG46" s="13">
        <v>1.32</v>
      </c>
      <c r="AH46" s="13">
        <v>1.31</v>
      </c>
      <c r="AI46" s="13">
        <v>1.36</v>
      </c>
      <c r="AJ46" s="13">
        <v>1.29</v>
      </c>
      <c r="AK46" s="13">
        <v>1.06</v>
      </c>
      <c r="AL46" s="13">
        <v>1.06</v>
      </c>
      <c r="AM46" s="13">
        <v>1.03</v>
      </c>
      <c r="AN46" s="13">
        <v>0.92</v>
      </c>
      <c r="AO46" s="13">
        <v>0.52</v>
      </c>
      <c r="AP46" s="119">
        <v>0</v>
      </c>
      <c r="AR46" s="117" t="s">
        <v>37</v>
      </c>
      <c r="AS46" s="116">
        <f>(AT43-AS43)*((AT44+AS44)/2)*((AT45+AS45)/2)</f>
        <v>0</v>
      </c>
      <c r="AT46" s="116">
        <f t="shared" ref="AT46" si="175">(AU43-AT43)*((AU44+AT44)/2)*((AU45+AT45)/2)</f>
        <v>1.32588E-3</v>
      </c>
      <c r="AU46" s="116">
        <f t="shared" ref="AU46" si="176">(AV43-AU43)*((AV44+AU44)/2)*((AV45+AU45)/2)</f>
        <v>4.0462200000000011E-2</v>
      </c>
      <c r="AV46" s="116">
        <f t="shared" ref="AV46" si="177">(AW43-AV43)*((AW44+AV44)/2)*((AW45+AV45)/2)</f>
        <v>0.10134600000000001</v>
      </c>
      <c r="AW46" s="116">
        <f t="shared" ref="AW46" si="178">(AX43-AW43)*((AX44+AW44)/2)*((AX45+AW45)/2)</f>
        <v>0.150114</v>
      </c>
      <c r="AX46" s="116">
        <f t="shared" ref="AX46" si="179">(AY43-AX43)*((AY44+AX44)/2)*((AY45+AX45)/2)</f>
        <v>0.19415760000000001</v>
      </c>
      <c r="AY46" s="116">
        <f t="shared" ref="AY46" si="180">(AZ43-AY43)*((AZ44+AY44)/2)*((AZ45+AY45)/2)</f>
        <v>0.23954232000000006</v>
      </c>
      <c r="AZ46" s="116">
        <f t="shared" ref="AZ46" si="181">(BA43-AZ43)*((BA44+AZ44)/2)*((BA45+AZ45)/2)</f>
        <v>0.28515564000000004</v>
      </c>
      <c r="BA46" s="116">
        <f t="shared" ref="BA46" si="182">(BB43-BA43)*((BB44+BA44)/2)*((BB45+BA45)/2)</f>
        <v>0.28611576</v>
      </c>
      <c r="BB46" s="116">
        <f t="shared" ref="BB46" si="183">(BC43-BB43)*((BC44+BB44)/2)*((BC45+BB45)/2)</f>
        <v>0.27052524</v>
      </c>
      <c r="BC46" s="116">
        <f t="shared" ref="BC46" si="184">(BD43-BC43)*((BD44+BC44)/2)*((BD45+BC45)/2)</f>
        <v>0.26173176000000004</v>
      </c>
      <c r="BD46" s="116">
        <f t="shared" ref="BD46" si="185">(BE43-BD43)*((BE44+BD44)/2)*((BE45+BD45)/2)</f>
        <v>0.27057096000000003</v>
      </c>
      <c r="BE46" s="116">
        <f t="shared" ref="BE46" si="186">(BF43-BE43)*((BF44+BE44)/2)*((BF45+BE45)/2)</f>
        <v>0.29337000000000002</v>
      </c>
      <c r="BF46" s="116">
        <f t="shared" ref="BF46" si="187">(BG43-BF43)*((BG44+BF44)/2)*((BG45+BF45)/2)</f>
        <v>0.31126176</v>
      </c>
      <c r="BG46" s="116">
        <f t="shared" ref="BG46" si="188">(BH43-BG43)*((BH44+BG44)/2)*((BH45+BG45)/2)</f>
        <v>0.31566612000000005</v>
      </c>
      <c r="BH46" s="116">
        <f t="shared" ref="BH46" si="189">(BI43-BH43)*((BI44+BH44)/2)*((BI45+BH45)/2)</f>
        <v>0.31664148000000003</v>
      </c>
      <c r="BI46" s="116">
        <f t="shared" ref="BI46" si="190">(BJ43-BI43)*((BJ44+BI44)/2)*((BJ45+BI45)/2)</f>
        <v>0.31738824000000004</v>
      </c>
      <c r="BJ46" s="116">
        <f t="shared" ref="BJ46" si="191">(BK43-BJ43)*((BK44+BJ44)/2)*((BK45+BJ45)/2)</f>
        <v>0.27058619999999994</v>
      </c>
      <c r="BK46" s="116">
        <f t="shared" ref="BK46" si="192">(BL43-BK43)*((BL44+BK44)/2)*((BL45+BK45)/2)</f>
        <v>0.21488399999999999</v>
      </c>
      <c r="BL46" s="116">
        <f t="shared" ref="BL46" si="193">(BM43-BL43)*((BM44+BL44)/2)*((BM45+BL45)/2)</f>
        <v>0.19708367999999998</v>
      </c>
      <c r="BM46" s="116">
        <f t="shared" ref="BM46" si="194">(BN43-BM43)*((BN44+BM44)/2)*((BN45+BM45)/2)</f>
        <v>0.18155412000000004</v>
      </c>
      <c r="BN46" s="116">
        <f t="shared" ref="BN46" si="195">(BO43-BN43)*((BO44+BN44)/2)*((BO45+BN45)/2)</f>
        <v>0.15453359999999999</v>
      </c>
      <c r="BO46" s="116">
        <f t="shared" ref="BO46" si="196">(BP43-BO43)*((BP44+BO44)/2)*((BP45+BO45)/2)</f>
        <v>8.7782399999999997E-2</v>
      </c>
      <c r="BP46" s="116">
        <f>(BQ43-BP43)*((BQ44+BP44)/2)*((BQ45+BP45)/2)</f>
        <v>1.1887199999999999E-2</v>
      </c>
      <c r="BQ46" s="86">
        <f>AP46</f>
        <v>0</v>
      </c>
    </row>
    <row r="47" spans="1:69" x14ac:dyDescent="0.2">
      <c r="A47" s="114"/>
      <c r="B47" s="86" t="s">
        <v>5</v>
      </c>
      <c r="C47" s="86">
        <v>0.88</v>
      </c>
      <c r="D47" s="86">
        <v>1.45</v>
      </c>
      <c r="E47" s="86">
        <f t="shared" si="1"/>
        <v>1.276</v>
      </c>
      <c r="F47" s="86">
        <v>0.8</v>
      </c>
      <c r="G47" s="86">
        <v>1.36</v>
      </c>
      <c r="H47" s="86">
        <f t="shared" si="2"/>
        <v>1.0880000000000001</v>
      </c>
      <c r="I47" s="86">
        <v>0.74</v>
      </c>
      <c r="J47" s="86">
        <v>1.35</v>
      </c>
      <c r="K47" s="86">
        <f t="shared" si="3"/>
        <v>0.999</v>
      </c>
      <c r="L47" s="86">
        <v>0.72</v>
      </c>
      <c r="M47" s="86">
        <v>1.28</v>
      </c>
      <c r="N47" s="86">
        <f t="shared" si="4"/>
        <v>0.92159999999999997</v>
      </c>
      <c r="P47" s="93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R47" s="79" t="s">
        <v>38</v>
      </c>
      <c r="AS47" s="79"/>
      <c r="AT47" s="76"/>
      <c r="AU47" s="79"/>
      <c r="AV47" s="118" t="s">
        <v>42</v>
      </c>
      <c r="AW47" s="79">
        <f>SUM(AS46:BQ46)</f>
        <v>4.7736861600000005</v>
      </c>
    </row>
    <row r="48" spans="1:69" x14ac:dyDescent="0.2">
      <c r="A48" s="114">
        <v>39955</v>
      </c>
      <c r="B48" s="86" t="s">
        <v>1</v>
      </c>
      <c r="C48" s="86">
        <v>0.76</v>
      </c>
      <c r="D48" s="86">
        <v>1.45</v>
      </c>
      <c r="E48" s="86">
        <f t="shared" si="1"/>
        <v>1.1019999999999999</v>
      </c>
      <c r="F48" s="86">
        <v>0.7</v>
      </c>
      <c r="G48" s="86">
        <v>1.37</v>
      </c>
      <c r="H48" s="86">
        <f t="shared" si="2"/>
        <v>0.95899999999999996</v>
      </c>
      <c r="I48" s="86">
        <v>0.72</v>
      </c>
      <c r="J48" s="86">
        <v>1.3</v>
      </c>
      <c r="K48" s="86">
        <f t="shared" si="3"/>
        <v>0.93599999999999994</v>
      </c>
      <c r="L48" s="86">
        <v>0.74</v>
      </c>
      <c r="M48" s="86">
        <v>1.46</v>
      </c>
      <c r="N48" s="86">
        <f t="shared" si="4"/>
        <v>1.0804</v>
      </c>
      <c r="P48" s="93">
        <v>39955</v>
      </c>
      <c r="Q48" s="32" t="s">
        <v>54</v>
      </c>
      <c r="R48" s="32">
        <v>0</v>
      </c>
      <c r="S48" s="32">
        <v>1</v>
      </c>
      <c r="T48" s="32">
        <v>2</v>
      </c>
      <c r="U48" s="32">
        <v>3</v>
      </c>
      <c r="V48" s="32">
        <v>4</v>
      </c>
      <c r="W48" s="32">
        <v>5</v>
      </c>
      <c r="X48" s="32">
        <v>6</v>
      </c>
      <c r="Y48" s="32">
        <v>7</v>
      </c>
      <c r="Z48" s="32">
        <v>8</v>
      </c>
      <c r="AA48" s="32">
        <v>9</v>
      </c>
      <c r="AB48" s="32">
        <v>10</v>
      </c>
      <c r="AC48" s="32">
        <v>11</v>
      </c>
      <c r="AD48" s="32">
        <v>12</v>
      </c>
      <c r="AE48" s="32">
        <v>13</v>
      </c>
      <c r="AF48" s="32">
        <v>14</v>
      </c>
      <c r="AG48" s="32">
        <v>15</v>
      </c>
      <c r="AH48" s="32">
        <v>16</v>
      </c>
      <c r="AI48" s="32">
        <v>17</v>
      </c>
      <c r="AJ48" s="32">
        <v>18</v>
      </c>
      <c r="AK48" s="32">
        <v>19</v>
      </c>
      <c r="AL48" s="32">
        <v>20</v>
      </c>
      <c r="AM48" s="32">
        <v>21</v>
      </c>
      <c r="AN48" s="32">
        <v>22</v>
      </c>
      <c r="AO48" s="32">
        <v>23</v>
      </c>
      <c r="AP48" s="119">
        <v>24</v>
      </c>
      <c r="AR48" s="76" t="s">
        <v>35</v>
      </c>
      <c r="AS48" s="86">
        <f>R48</f>
        <v>0</v>
      </c>
      <c r="AT48" s="86">
        <f>S48</f>
        <v>1</v>
      </c>
      <c r="AU48" s="86">
        <f>T48</f>
        <v>2</v>
      </c>
      <c r="AV48" s="86">
        <f>U48</f>
        <v>3</v>
      </c>
      <c r="AW48" s="86">
        <f>V48</f>
        <v>4</v>
      </c>
      <c r="AX48" s="86">
        <f>W48</f>
        <v>5</v>
      </c>
      <c r="AY48" s="86">
        <f>X48</f>
        <v>6</v>
      </c>
      <c r="AZ48" s="86">
        <f>Y48</f>
        <v>7</v>
      </c>
      <c r="BA48" s="86">
        <f>Z48</f>
        <v>8</v>
      </c>
      <c r="BB48" s="86">
        <f>AA48</f>
        <v>9</v>
      </c>
      <c r="BC48" s="86">
        <f>AB48</f>
        <v>10</v>
      </c>
      <c r="BD48" s="86">
        <f>AC48</f>
        <v>11</v>
      </c>
      <c r="BE48" s="86">
        <f>AD48</f>
        <v>12</v>
      </c>
      <c r="BF48" s="86">
        <f>AE48</f>
        <v>13</v>
      </c>
      <c r="BG48" s="86">
        <f>AF48</f>
        <v>14</v>
      </c>
      <c r="BH48" s="86">
        <f>AG48</f>
        <v>15</v>
      </c>
      <c r="BI48" s="86">
        <f>AH48</f>
        <v>16</v>
      </c>
      <c r="BJ48" s="86">
        <f>AI48</f>
        <v>17</v>
      </c>
      <c r="BK48" s="86">
        <f>AJ48</f>
        <v>18</v>
      </c>
      <c r="BL48" s="86">
        <f>AK48</f>
        <v>19</v>
      </c>
      <c r="BM48" s="86">
        <f>AL48</f>
        <v>20</v>
      </c>
      <c r="BN48" s="86">
        <f>AM48</f>
        <v>21</v>
      </c>
      <c r="BO48" s="86">
        <f>AN48</f>
        <v>22</v>
      </c>
      <c r="BP48" s="86">
        <f t="shared" ref="BP48:BP51" si="197">AO48</f>
        <v>23</v>
      </c>
      <c r="BQ48" s="86">
        <f t="shared" ref="BQ48:BQ51" si="198">AP48</f>
        <v>24</v>
      </c>
    </row>
    <row r="49" spans="1:69" x14ac:dyDescent="0.2">
      <c r="A49" s="114"/>
      <c r="B49" s="86" t="s">
        <v>2</v>
      </c>
      <c r="C49" s="86">
        <v>0.86</v>
      </c>
      <c r="D49" s="86">
        <v>1.39</v>
      </c>
      <c r="E49" s="86">
        <f t="shared" si="1"/>
        <v>1.1953999999999998</v>
      </c>
      <c r="F49" s="86">
        <v>0.82</v>
      </c>
      <c r="G49" s="86">
        <v>1.36</v>
      </c>
      <c r="H49" s="86">
        <f t="shared" si="2"/>
        <v>1.1152</v>
      </c>
      <c r="I49" s="86">
        <v>0.82</v>
      </c>
      <c r="J49" s="86">
        <v>1.35</v>
      </c>
      <c r="K49" s="86">
        <f t="shared" si="3"/>
        <v>1.107</v>
      </c>
      <c r="L49" s="86">
        <v>0.84</v>
      </c>
      <c r="M49" s="86">
        <v>1.45</v>
      </c>
      <c r="N49" s="86">
        <f t="shared" si="4"/>
        <v>1.218</v>
      </c>
      <c r="P49" s="93"/>
      <c r="Q49" s="32" t="s">
        <v>14</v>
      </c>
      <c r="R49" s="13">
        <v>0.1</v>
      </c>
      <c r="S49" s="13">
        <v>0.24</v>
      </c>
      <c r="T49" s="13">
        <v>0.42</v>
      </c>
      <c r="U49" s="13">
        <v>0.5</v>
      </c>
      <c r="V49" s="13">
        <v>0.5</v>
      </c>
      <c r="W49" s="13">
        <v>0.52</v>
      </c>
      <c r="X49" s="13">
        <v>0.57999999999999996</v>
      </c>
      <c r="Y49" s="13">
        <v>0.62</v>
      </c>
      <c r="Z49" s="13">
        <v>0.64</v>
      </c>
      <c r="AA49" s="13">
        <v>0.62</v>
      </c>
      <c r="AB49" s="13">
        <v>0.6</v>
      </c>
      <c r="AC49" s="13">
        <v>0.66</v>
      </c>
      <c r="AD49" s="13">
        <v>0.7</v>
      </c>
      <c r="AE49" s="13">
        <v>0.74</v>
      </c>
      <c r="AF49" s="13">
        <v>0.76</v>
      </c>
      <c r="AG49" s="13">
        <v>0.78</v>
      </c>
      <c r="AH49" s="13">
        <v>0.8</v>
      </c>
      <c r="AI49" s="13">
        <v>0.72</v>
      </c>
      <c r="AJ49" s="13">
        <v>0.7</v>
      </c>
      <c r="AK49" s="13">
        <v>0.6</v>
      </c>
      <c r="AL49" s="13">
        <v>0.62</v>
      </c>
      <c r="AM49" s="13">
        <v>0.52</v>
      </c>
      <c r="AN49" s="13">
        <v>0.38</v>
      </c>
      <c r="AO49" s="13">
        <v>0.26</v>
      </c>
      <c r="AP49" s="119">
        <v>0</v>
      </c>
      <c r="AR49" s="76" t="s">
        <v>14</v>
      </c>
      <c r="AS49" s="86">
        <f>R49</f>
        <v>0.1</v>
      </c>
      <c r="AT49" s="86">
        <f>S49</f>
        <v>0.24</v>
      </c>
      <c r="AU49" s="86">
        <f>T49</f>
        <v>0.42</v>
      </c>
      <c r="AV49" s="86">
        <f>U49</f>
        <v>0.5</v>
      </c>
      <c r="AW49" s="86">
        <f>V49</f>
        <v>0.5</v>
      </c>
      <c r="AX49" s="86">
        <f>W49</f>
        <v>0.52</v>
      </c>
      <c r="AY49" s="86">
        <f>X49</f>
        <v>0.57999999999999996</v>
      </c>
      <c r="AZ49" s="86">
        <f>Y49</f>
        <v>0.62</v>
      </c>
      <c r="BA49" s="86">
        <f>Z49</f>
        <v>0.64</v>
      </c>
      <c r="BB49" s="86">
        <f>AA49</f>
        <v>0.62</v>
      </c>
      <c r="BC49" s="86">
        <f>AB49</f>
        <v>0.6</v>
      </c>
      <c r="BD49" s="86">
        <f>AC49</f>
        <v>0.66</v>
      </c>
      <c r="BE49" s="86">
        <f>AD49</f>
        <v>0.7</v>
      </c>
      <c r="BF49" s="86">
        <f>AE49</f>
        <v>0.74</v>
      </c>
      <c r="BG49" s="86">
        <f>AF49</f>
        <v>0.76</v>
      </c>
      <c r="BH49" s="86">
        <f>AG49</f>
        <v>0.78</v>
      </c>
      <c r="BI49" s="86">
        <f>AH49</f>
        <v>0.8</v>
      </c>
      <c r="BJ49" s="86">
        <f>AI49</f>
        <v>0.72</v>
      </c>
      <c r="BK49" s="86">
        <f>AJ49</f>
        <v>0.7</v>
      </c>
      <c r="BL49" s="86">
        <f>AK49</f>
        <v>0.6</v>
      </c>
      <c r="BM49" s="86">
        <f>AL49</f>
        <v>0.62</v>
      </c>
      <c r="BN49" s="86">
        <f>AM49</f>
        <v>0.52</v>
      </c>
      <c r="BO49" s="86">
        <f>AN49</f>
        <v>0.38</v>
      </c>
      <c r="BP49" s="86">
        <f>AO49</f>
        <v>0.26</v>
      </c>
      <c r="BQ49" s="86">
        <f t="shared" si="198"/>
        <v>0</v>
      </c>
    </row>
    <row r="50" spans="1:69" x14ac:dyDescent="0.2">
      <c r="A50" s="114"/>
      <c r="B50" s="86" t="s">
        <v>3</v>
      </c>
      <c r="C50" s="86">
        <v>0.98</v>
      </c>
      <c r="D50" s="86">
        <v>1.51</v>
      </c>
      <c r="E50" s="86">
        <f t="shared" si="1"/>
        <v>1.4798</v>
      </c>
      <c r="F50" s="86">
        <v>0.92</v>
      </c>
      <c r="G50" s="86">
        <v>1.46</v>
      </c>
      <c r="H50" s="86">
        <f t="shared" si="2"/>
        <v>1.3431999999999999</v>
      </c>
      <c r="I50" s="86">
        <v>0.92</v>
      </c>
      <c r="J50" s="86">
        <v>1.47</v>
      </c>
      <c r="K50" s="86">
        <f t="shared" si="3"/>
        <v>1.3524</v>
      </c>
      <c r="L50" s="86">
        <v>0.94</v>
      </c>
      <c r="M50" s="86">
        <v>1.48</v>
      </c>
      <c r="N50" s="86">
        <f t="shared" si="4"/>
        <v>1.3912</v>
      </c>
      <c r="P50" s="93"/>
      <c r="Q50" s="32" t="s">
        <v>55</v>
      </c>
      <c r="R50" s="13">
        <f>CONVERT(R49,"m","ft")</f>
        <v>0.32808398950131235</v>
      </c>
      <c r="S50" s="13">
        <f>CONVERT(S49,"m","ft")</f>
        <v>0.78740157480314965</v>
      </c>
      <c r="T50" s="13">
        <f>CONVERT(T49,"m","ft")</f>
        <v>1.3779527559055118</v>
      </c>
      <c r="U50" s="13">
        <f>CONVERT(U49,"m","ft")</f>
        <v>1.6404199475065617</v>
      </c>
      <c r="V50" s="13">
        <f>CONVERT(V49,"m","ft")</f>
        <v>1.6404199475065617</v>
      </c>
      <c r="W50" s="13">
        <f>CONVERT(W49,"m","ft")</f>
        <v>1.7060367454068242</v>
      </c>
      <c r="X50" s="13">
        <f>CONVERT(X49,"m","ft")</f>
        <v>1.9028871391076116</v>
      </c>
      <c r="Y50" s="13">
        <f>CONVERT(Y49,"m","ft")</f>
        <v>2.0341207349081363</v>
      </c>
      <c r="Z50" s="13">
        <f>CONVERT(Z49,"m","ft")</f>
        <v>2.0997375328083989</v>
      </c>
      <c r="AA50" s="13">
        <f>CONVERT(AA49,"m","ft")</f>
        <v>2.0341207349081363</v>
      </c>
      <c r="AB50" s="13">
        <f>CONVERT(AB49,"m","ft")</f>
        <v>1.9685039370078741</v>
      </c>
      <c r="AC50" s="13">
        <f>CONVERT(AC49,"m","ft")</f>
        <v>2.1653543307086616</v>
      </c>
      <c r="AD50" s="13">
        <f>CONVERT(AD49,"m","ft")</f>
        <v>2.2965879265091864</v>
      </c>
      <c r="AE50" s="13">
        <f>CONVERT(AE49,"m","ft")</f>
        <v>2.4278215223097113</v>
      </c>
      <c r="AF50" s="13">
        <f>CONVERT(AF49,"m","ft")</f>
        <v>2.4934383202099739</v>
      </c>
      <c r="AG50" s="13">
        <f>CONVERT(AG49,"m","ft")</f>
        <v>2.5590551181102361</v>
      </c>
      <c r="AH50" s="13">
        <f>CONVERT(AH49,"m","ft")</f>
        <v>2.6246719160104988</v>
      </c>
      <c r="AI50" s="13">
        <f>CONVERT(AI49,"m","ft")</f>
        <v>2.3622047244094486</v>
      </c>
      <c r="AJ50" s="13">
        <f>CONVERT(AJ49,"m","ft")</f>
        <v>2.2965879265091864</v>
      </c>
      <c r="AK50" s="13">
        <f>CONVERT(AK49,"m","ft")</f>
        <v>1.9685039370078741</v>
      </c>
      <c r="AL50" s="13">
        <f>CONVERT(AL49,"m","ft")</f>
        <v>2.0341207349081363</v>
      </c>
      <c r="AM50" s="13">
        <f>CONVERT(AM49,"m","ft")</f>
        <v>1.7060367454068242</v>
      </c>
      <c r="AN50" s="13">
        <f>CONVERT(AN49,"m","ft")</f>
        <v>1.246719160104987</v>
      </c>
      <c r="AO50" s="13">
        <f>CONVERT(AO49,"m","ft")</f>
        <v>0.85301837270341208</v>
      </c>
      <c r="AP50" s="119">
        <v>0</v>
      </c>
      <c r="AR50" s="76" t="s">
        <v>51</v>
      </c>
      <c r="AS50" s="86">
        <f>CONVERT(R51, "ft", "m")</f>
        <v>0</v>
      </c>
      <c r="AT50" s="86">
        <f>CONVERT(S51, "ft", "m")</f>
        <v>0</v>
      </c>
      <c r="AU50" s="86">
        <f>CONVERT(T51, "ft", "m")</f>
        <v>7.0104E-2</v>
      </c>
      <c r="AV50" s="86">
        <f>CONVERT(U51, "ft", "m")</f>
        <v>0.140208</v>
      </c>
      <c r="AW50" s="86">
        <f>CONVERT(V51, "ft", "m")</f>
        <v>0.30480000000000002</v>
      </c>
      <c r="AX50" s="86">
        <f>CONVERT(W51, "ft", "m")</f>
        <v>0.384048</v>
      </c>
      <c r="AY50" s="86">
        <f>CONVERT(X51, "ft", "m")</f>
        <v>0.28651199999999999</v>
      </c>
      <c r="AZ50" s="86">
        <f>CONVERT(Y51, "ft", "m")</f>
        <v>0.47548800000000002</v>
      </c>
      <c r="BA50" s="86">
        <f>CONVERT(Z51, "ft", "m")</f>
        <v>0.454152</v>
      </c>
      <c r="BB50" s="86">
        <f>CONVERT(AA51, "ft", "m")</f>
        <v>0.387096</v>
      </c>
      <c r="BC50" s="86">
        <f>CONVERT(AB51, "ft", "m")</f>
        <v>0.42976799999999998</v>
      </c>
      <c r="BD50" s="86">
        <f>CONVERT(AC51, "ft", "m")</f>
        <v>0.37795200000000001</v>
      </c>
      <c r="BE50" s="86">
        <f>CONVERT(AD51, "ft", "m")</f>
        <v>0.29870400000000003</v>
      </c>
      <c r="BF50" s="86">
        <f>CONVERT(AE51, "ft", "m")</f>
        <v>0.32613599999999998</v>
      </c>
      <c r="BG50" s="86">
        <f>CONVERT(AF51, "ft", "m")</f>
        <v>0.34137600000000007</v>
      </c>
      <c r="BH50" s="86">
        <f>CONVERT(AG51, "ft", "m")</f>
        <v>0.30784800000000001</v>
      </c>
      <c r="BI50" s="86">
        <f>CONVERT(AH51, "ft", "m")</f>
        <v>0.39014399999999999</v>
      </c>
      <c r="BJ50" s="86">
        <f>CONVERT(AI51, "ft", "m")</f>
        <v>0.313944</v>
      </c>
      <c r="BK50" s="86">
        <f>CONVERT(AJ51, "ft", "m")</f>
        <v>0.26517600000000002</v>
      </c>
      <c r="BL50" s="86">
        <f>CONVERT(AK51, "ft", "m")</f>
        <v>0.31089600000000001</v>
      </c>
      <c r="BM50" s="86">
        <f>CONVERT(AL51, "ft", "m")</f>
        <v>0.23469599999999999</v>
      </c>
      <c r="BN50" s="86">
        <f>CONVERT(AM51, "ft", "m")</f>
        <v>0.29870400000000003</v>
      </c>
      <c r="BO50" s="86">
        <f>CONVERT(AN51, "ft", "m")</f>
        <v>0.20726400000000003</v>
      </c>
      <c r="BP50" s="86">
        <f>CONVERT(AO51, "ft", "m")</f>
        <v>0.124968</v>
      </c>
      <c r="BQ50" s="86">
        <f t="shared" si="198"/>
        <v>0</v>
      </c>
    </row>
    <row r="51" spans="1:69" ht="16" x14ac:dyDescent="0.2">
      <c r="A51" s="114"/>
      <c r="B51" s="86" t="s">
        <v>4</v>
      </c>
      <c r="C51" s="86">
        <v>1.04</v>
      </c>
      <c r="D51" s="86">
        <v>1.32</v>
      </c>
      <c r="E51" s="86">
        <f t="shared" si="1"/>
        <v>1.3728</v>
      </c>
      <c r="F51" s="86">
        <v>1.02</v>
      </c>
      <c r="G51" s="86">
        <v>1.2</v>
      </c>
      <c r="H51" s="86">
        <f t="shared" si="2"/>
        <v>1.224</v>
      </c>
      <c r="I51" s="86">
        <v>1</v>
      </c>
      <c r="J51" s="86">
        <v>1.19</v>
      </c>
      <c r="K51" s="86">
        <f t="shared" si="3"/>
        <v>1.19</v>
      </c>
      <c r="L51" s="86">
        <v>1</v>
      </c>
      <c r="M51" s="86">
        <v>1.25</v>
      </c>
      <c r="N51" s="86">
        <f t="shared" si="4"/>
        <v>1.25</v>
      </c>
      <c r="P51" s="93"/>
      <c r="Q51" s="32" t="s">
        <v>56</v>
      </c>
      <c r="R51" s="13">
        <v>0</v>
      </c>
      <c r="S51" s="13">
        <v>0</v>
      </c>
      <c r="T51" s="13">
        <v>0.23</v>
      </c>
      <c r="U51" s="13">
        <v>0.46</v>
      </c>
      <c r="V51" s="13">
        <v>1</v>
      </c>
      <c r="W51" s="13">
        <v>1.26</v>
      </c>
      <c r="X51" s="13">
        <v>0.94</v>
      </c>
      <c r="Y51" s="13">
        <v>1.56</v>
      </c>
      <c r="Z51" s="13">
        <v>1.49</v>
      </c>
      <c r="AA51" s="13">
        <v>1.27</v>
      </c>
      <c r="AB51" s="13">
        <v>1.41</v>
      </c>
      <c r="AC51" s="13">
        <v>1.24</v>
      </c>
      <c r="AD51" s="13">
        <v>0.98</v>
      </c>
      <c r="AE51" s="13">
        <v>1.07</v>
      </c>
      <c r="AF51" s="13">
        <v>1.1200000000000001</v>
      </c>
      <c r="AG51" s="13">
        <v>1.01</v>
      </c>
      <c r="AH51" s="13">
        <v>1.28</v>
      </c>
      <c r="AI51" s="13">
        <v>1.03</v>
      </c>
      <c r="AJ51" s="13">
        <v>0.87</v>
      </c>
      <c r="AK51" s="13">
        <v>1.02</v>
      </c>
      <c r="AL51" s="13">
        <v>0.77</v>
      </c>
      <c r="AM51" s="13">
        <v>0.98</v>
      </c>
      <c r="AN51" s="13">
        <v>0.68</v>
      </c>
      <c r="AO51" s="13">
        <v>0.41</v>
      </c>
      <c r="AP51" s="119">
        <v>0</v>
      </c>
      <c r="AR51" s="117" t="s">
        <v>37</v>
      </c>
      <c r="AS51" s="116">
        <f>(AT48-AS48)*((AT49+AS49)/2)*((AT50+AS50)/2)</f>
        <v>0</v>
      </c>
      <c r="AT51" s="116">
        <f t="shared" ref="AT51" si="199">(AU48-AT48)*((AU49+AT49)/2)*((AU50+AT50)/2)</f>
        <v>1.1567159999999998E-2</v>
      </c>
      <c r="AU51" s="116">
        <f t="shared" ref="AU51" si="200">(AV48-AU48)*((AV49+AU49)/2)*((AV50+AU50)/2)</f>
        <v>4.8371759999999993E-2</v>
      </c>
      <c r="AV51" s="116">
        <f t="shared" ref="AV51" si="201">(AW48-AV48)*((AW49+AV49)/2)*((AW50+AV50)/2)</f>
        <v>0.111252</v>
      </c>
      <c r="AW51" s="116">
        <f t="shared" ref="AW51" si="202">(AX48-AW48)*((AX49+AW49)/2)*((AX50+AW50)/2)</f>
        <v>0.17565624000000002</v>
      </c>
      <c r="AX51" s="116">
        <f t="shared" ref="AX51" si="203">(AY48-AX48)*((AY49+AX49)/2)*((AY50+AX50)/2)</f>
        <v>0.18440400000000004</v>
      </c>
      <c r="AY51" s="116">
        <f t="shared" ref="AY51" si="204">(AZ48-AY48)*((AZ49+AY49)/2)*((AZ50+AY50)/2)</f>
        <v>0.2286</v>
      </c>
      <c r="AZ51" s="116">
        <f t="shared" ref="AZ51" si="205">(BA48-AZ48)*((BA49+AZ49)/2)*((BA50+AZ50)/2)</f>
        <v>0.2928366</v>
      </c>
      <c r="BA51" s="116">
        <f t="shared" ref="BA51" si="206">(BB48-BA48)*((BB49+BA49)/2)*((BB50+BA50)/2)</f>
        <v>0.26499312000000003</v>
      </c>
      <c r="BB51" s="116">
        <f t="shared" ref="BB51" si="207">(BC48-BB48)*((BC49+BB49)/2)*((BC50+BB50)/2)</f>
        <v>0.24914352000000001</v>
      </c>
      <c r="BC51" s="116">
        <f t="shared" ref="BC51" si="208">(BD48-BC48)*((BD49+BC49)/2)*((BD50+BC50)/2)</f>
        <v>0.25443179999999999</v>
      </c>
      <c r="BD51" s="116">
        <f t="shared" ref="BD51" si="209">(BE48-BD48)*((BE49+BD49)/2)*((BE50+BD50)/2)</f>
        <v>0.23006304</v>
      </c>
      <c r="BE51" s="116">
        <f t="shared" ref="BE51" si="210">(BF48-BE48)*((BF49+BE49)/2)*((BF50+BE50)/2)</f>
        <v>0.22494240000000001</v>
      </c>
      <c r="BF51" s="116">
        <f t="shared" ref="BF51" si="211">(BG48-BF48)*((BG49+BF49)/2)*((BG50+BF50)/2)</f>
        <v>0.25031700000000001</v>
      </c>
      <c r="BG51" s="116">
        <f t="shared" ref="BG51" si="212">(BH48-BG48)*((BH49+BG49)/2)*((BH50+BG50)/2)</f>
        <v>0.24995124000000002</v>
      </c>
      <c r="BH51" s="116">
        <f t="shared" ref="BH51" si="213">(BI48-BH48)*((BI49+BH49)/2)*((BI50+BH50)/2)</f>
        <v>0.27570684000000001</v>
      </c>
      <c r="BI51" s="116">
        <f t="shared" ref="BI51" si="214">(BJ48-BI48)*((BJ49+BI49)/2)*((BJ50+BI50)/2)</f>
        <v>0.26755344000000003</v>
      </c>
      <c r="BJ51" s="116">
        <f t="shared" ref="BJ51" si="215">(BK48-BJ48)*((BK49+BJ49)/2)*((BK50+BJ50)/2)</f>
        <v>0.20558760000000001</v>
      </c>
      <c r="BK51" s="116">
        <f t="shared" ref="BK51" si="216">(BL48-BK48)*((BL49+BK49)/2)*((BL50+BK50)/2)</f>
        <v>0.18722339999999998</v>
      </c>
      <c r="BL51" s="116">
        <f t="shared" ref="BL51" si="217">(BM48-BL48)*((BM49+BL49)/2)*((BM50+BL50)/2)</f>
        <v>0.16640555999999998</v>
      </c>
      <c r="BM51" s="116">
        <f t="shared" ref="BM51" si="218">(BN48-BM48)*((BN49+BM49)/2)*((BN50+BM50)/2)</f>
        <v>0.15201900000000002</v>
      </c>
      <c r="BN51" s="116">
        <f t="shared" ref="BN51" si="219">(BO48-BN48)*((BO49+BN49)/2)*((BO50+BN50)/2)</f>
        <v>0.11384280000000002</v>
      </c>
      <c r="BO51" s="116">
        <f t="shared" ref="BO51" si="220">(BP48-BO48)*((BP49+BO49)/2)*((BP50+BO50)/2)</f>
        <v>5.3157120000000002E-2</v>
      </c>
      <c r="BP51" s="116">
        <f>(BQ48-BP48)*((BQ49+BP49)/2)*((BQ50+BP50)/2)</f>
        <v>8.1229200000000005E-3</v>
      </c>
      <c r="BQ51" s="86">
        <f>AP51</f>
        <v>0</v>
      </c>
    </row>
    <row r="52" spans="1:69" x14ac:dyDescent="0.2">
      <c r="A52" s="114"/>
      <c r="B52" s="86" t="s">
        <v>5</v>
      </c>
      <c r="C52" s="86">
        <v>0.9</v>
      </c>
      <c r="D52" s="86">
        <v>1.3</v>
      </c>
      <c r="E52" s="86">
        <f t="shared" si="1"/>
        <v>1.1700000000000002</v>
      </c>
      <c r="F52" s="86">
        <v>0.84</v>
      </c>
      <c r="G52" s="86">
        <v>1.1499999999999999</v>
      </c>
      <c r="H52" s="86">
        <f t="shared" si="2"/>
        <v>0.96599999999999986</v>
      </c>
      <c r="I52" s="86">
        <v>0.8</v>
      </c>
      <c r="J52" s="86">
        <v>1.24</v>
      </c>
      <c r="K52" s="86">
        <f t="shared" si="3"/>
        <v>0.99199999999999999</v>
      </c>
      <c r="L52" s="86">
        <v>0.78</v>
      </c>
      <c r="M52" s="86">
        <v>1.26</v>
      </c>
      <c r="N52" s="86">
        <f t="shared" si="4"/>
        <v>0.98280000000000001</v>
      </c>
      <c r="P52" s="93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R52" s="79" t="s">
        <v>38</v>
      </c>
      <c r="AS52" s="79"/>
      <c r="AT52" s="76"/>
      <c r="AU52" s="79"/>
      <c r="AV52" s="118" t="s">
        <v>42</v>
      </c>
      <c r="AW52" s="79">
        <f>SUM(AS51:BQ51)</f>
        <v>4.2061485600000008</v>
      </c>
    </row>
    <row r="53" spans="1:69" x14ac:dyDescent="0.2">
      <c r="A53" s="114">
        <v>39956</v>
      </c>
      <c r="B53" s="86" t="s">
        <v>1</v>
      </c>
      <c r="C53" s="86">
        <v>0.76</v>
      </c>
      <c r="D53" s="86">
        <v>1.35</v>
      </c>
      <c r="E53" s="86">
        <f t="shared" si="1"/>
        <v>1.026</v>
      </c>
      <c r="F53" s="86">
        <v>0.68</v>
      </c>
      <c r="G53" s="86">
        <v>1.23</v>
      </c>
      <c r="H53" s="86">
        <f t="shared" si="2"/>
        <v>0.83640000000000003</v>
      </c>
      <c r="I53" s="86">
        <v>0.7</v>
      </c>
      <c r="J53" s="86">
        <v>1.24</v>
      </c>
      <c r="K53" s="86">
        <f t="shared" si="3"/>
        <v>0.86799999999999999</v>
      </c>
      <c r="L53" s="86">
        <v>0.72</v>
      </c>
      <c r="M53" s="86">
        <v>1.25</v>
      </c>
      <c r="N53" s="86">
        <f t="shared" si="4"/>
        <v>0.89999999999999991</v>
      </c>
      <c r="P53" s="93">
        <v>39956</v>
      </c>
      <c r="Q53" s="32" t="s">
        <v>54</v>
      </c>
      <c r="R53" s="32">
        <v>0</v>
      </c>
      <c r="S53" s="32">
        <v>1</v>
      </c>
      <c r="T53" s="32">
        <v>2</v>
      </c>
      <c r="U53" s="32">
        <v>3</v>
      </c>
      <c r="V53" s="32">
        <v>4</v>
      </c>
      <c r="W53" s="32">
        <v>5</v>
      </c>
      <c r="X53" s="32">
        <v>6</v>
      </c>
      <c r="Y53" s="32">
        <v>7</v>
      </c>
      <c r="Z53" s="32">
        <v>8</v>
      </c>
      <c r="AA53" s="32">
        <v>9</v>
      </c>
      <c r="AB53" s="32">
        <v>10</v>
      </c>
      <c r="AC53" s="32">
        <v>11</v>
      </c>
      <c r="AD53" s="32">
        <v>12</v>
      </c>
      <c r="AE53" s="32">
        <v>13</v>
      </c>
      <c r="AF53" s="32">
        <v>14</v>
      </c>
      <c r="AG53" s="32">
        <v>15</v>
      </c>
      <c r="AH53" s="32">
        <v>16</v>
      </c>
      <c r="AI53" s="32">
        <v>17</v>
      </c>
      <c r="AJ53" s="32">
        <v>18</v>
      </c>
      <c r="AK53" s="32">
        <v>19</v>
      </c>
      <c r="AL53" s="32">
        <v>20</v>
      </c>
      <c r="AM53" s="32">
        <v>21</v>
      </c>
      <c r="AN53" s="32">
        <v>22</v>
      </c>
      <c r="AO53" s="119">
        <v>23</v>
      </c>
      <c r="AP53" s="119"/>
      <c r="AR53" s="76" t="s">
        <v>35</v>
      </c>
      <c r="AS53" s="86">
        <f>R53</f>
        <v>0</v>
      </c>
      <c r="AT53" s="86">
        <f>S53</f>
        <v>1</v>
      </c>
      <c r="AU53" s="86">
        <f>T53</f>
        <v>2</v>
      </c>
      <c r="AV53" s="86">
        <f>U53</f>
        <v>3</v>
      </c>
      <c r="AW53" s="86">
        <f>V53</f>
        <v>4</v>
      </c>
      <c r="AX53" s="86">
        <f>W53</f>
        <v>5</v>
      </c>
      <c r="AY53" s="86">
        <f>X53</f>
        <v>6</v>
      </c>
      <c r="AZ53" s="86">
        <f>Y53</f>
        <v>7</v>
      </c>
      <c r="BA53" s="86">
        <f>Z53</f>
        <v>8</v>
      </c>
      <c r="BB53" s="86">
        <f>AA53</f>
        <v>9</v>
      </c>
      <c r="BC53" s="86">
        <f>AB53</f>
        <v>10</v>
      </c>
      <c r="BD53" s="86">
        <f>AC53</f>
        <v>11</v>
      </c>
      <c r="BE53" s="86">
        <f>AD53</f>
        <v>12</v>
      </c>
      <c r="BF53" s="86">
        <f>AE53</f>
        <v>13</v>
      </c>
      <c r="BG53" s="86">
        <f>AF53</f>
        <v>14</v>
      </c>
      <c r="BH53" s="86">
        <f>AG53</f>
        <v>15</v>
      </c>
      <c r="BI53" s="86">
        <f>AH53</f>
        <v>16</v>
      </c>
      <c r="BJ53" s="86">
        <f>AI53</f>
        <v>17</v>
      </c>
      <c r="BK53" s="86">
        <f>AJ53</f>
        <v>18</v>
      </c>
      <c r="BL53" s="86">
        <f>AK53</f>
        <v>19</v>
      </c>
      <c r="BM53" s="86">
        <f>AL53</f>
        <v>20</v>
      </c>
      <c r="BN53" s="86">
        <f>AM53</f>
        <v>21</v>
      </c>
      <c r="BO53" s="86">
        <f>AN53</f>
        <v>22</v>
      </c>
      <c r="BP53" s="86">
        <f t="shared" ref="BP53:BP56" si="221">AO53</f>
        <v>23</v>
      </c>
    </row>
    <row r="54" spans="1:69" x14ac:dyDescent="0.2">
      <c r="A54" s="114"/>
      <c r="B54" s="86" t="s">
        <v>2</v>
      </c>
      <c r="C54" s="86">
        <v>0.86</v>
      </c>
      <c r="D54" s="86">
        <v>4.51</v>
      </c>
      <c r="E54" s="86">
        <f t="shared" si="1"/>
        <v>3.8785999999999996</v>
      </c>
      <c r="F54" s="86">
        <v>0.86</v>
      </c>
      <c r="G54" s="86">
        <v>1.25</v>
      </c>
      <c r="H54" s="86">
        <f t="shared" si="2"/>
        <v>1.075</v>
      </c>
      <c r="I54" s="86">
        <v>0.88</v>
      </c>
      <c r="J54" s="86">
        <v>1.2</v>
      </c>
      <c r="K54" s="86">
        <f t="shared" si="3"/>
        <v>1.056</v>
      </c>
      <c r="L54" s="86">
        <v>0.88</v>
      </c>
      <c r="M54" s="86">
        <v>1.21</v>
      </c>
      <c r="N54" s="86">
        <f t="shared" si="4"/>
        <v>1.0648</v>
      </c>
      <c r="P54" s="93"/>
      <c r="Q54" s="32" t="s">
        <v>14</v>
      </c>
      <c r="R54" s="13">
        <v>0.08</v>
      </c>
      <c r="S54" s="13">
        <v>0.4</v>
      </c>
      <c r="T54" s="13">
        <v>0.5</v>
      </c>
      <c r="U54" s="13">
        <v>0.54</v>
      </c>
      <c r="V54" s="13">
        <v>0.56000000000000005</v>
      </c>
      <c r="W54" s="13">
        <v>0.57999999999999996</v>
      </c>
      <c r="X54" s="13">
        <v>0.62</v>
      </c>
      <c r="Y54" s="13">
        <v>0.66</v>
      </c>
      <c r="Z54" s="13">
        <v>0.64</v>
      </c>
      <c r="AA54" s="13">
        <v>0.6</v>
      </c>
      <c r="AB54" s="13">
        <v>0.68</v>
      </c>
      <c r="AC54" s="13">
        <v>0.7</v>
      </c>
      <c r="AD54" s="13">
        <v>0.74</v>
      </c>
      <c r="AE54" s="13">
        <v>0.78</v>
      </c>
      <c r="AF54" s="13">
        <v>0.78</v>
      </c>
      <c r="AG54" s="13">
        <v>0.8</v>
      </c>
      <c r="AH54" s="13">
        <v>0.76</v>
      </c>
      <c r="AI54" s="13">
        <v>0.57999999999999996</v>
      </c>
      <c r="AJ54" s="13">
        <v>0.66</v>
      </c>
      <c r="AK54" s="13">
        <v>0.6</v>
      </c>
      <c r="AL54" s="13">
        <v>0.56000000000000005</v>
      </c>
      <c r="AM54" s="13">
        <v>0.5</v>
      </c>
      <c r="AN54" s="13">
        <v>0.3</v>
      </c>
      <c r="AO54" s="119">
        <v>0</v>
      </c>
      <c r="AP54" s="119"/>
      <c r="AR54" s="76" t="s">
        <v>14</v>
      </c>
      <c r="AS54" s="86">
        <f>R54</f>
        <v>0.08</v>
      </c>
      <c r="AT54" s="86">
        <f>S54</f>
        <v>0.4</v>
      </c>
      <c r="AU54" s="86">
        <f>T54</f>
        <v>0.5</v>
      </c>
      <c r="AV54" s="86">
        <f>U54</f>
        <v>0.54</v>
      </c>
      <c r="AW54" s="86">
        <f>V54</f>
        <v>0.56000000000000005</v>
      </c>
      <c r="AX54" s="86">
        <f>W54</f>
        <v>0.57999999999999996</v>
      </c>
      <c r="AY54" s="86">
        <f>X54</f>
        <v>0.62</v>
      </c>
      <c r="AZ54" s="86">
        <f>Y54</f>
        <v>0.66</v>
      </c>
      <c r="BA54" s="86">
        <f>Z54</f>
        <v>0.64</v>
      </c>
      <c r="BB54" s="86">
        <f>AA54</f>
        <v>0.6</v>
      </c>
      <c r="BC54" s="86">
        <f>AB54</f>
        <v>0.68</v>
      </c>
      <c r="BD54" s="86">
        <f>AC54</f>
        <v>0.7</v>
      </c>
      <c r="BE54" s="86">
        <f>AD54</f>
        <v>0.74</v>
      </c>
      <c r="BF54" s="86">
        <f>AE54</f>
        <v>0.78</v>
      </c>
      <c r="BG54" s="86">
        <f>AF54</f>
        <v>0.78</v>
      </c>
      <c r="BH54" s="86">
        <f>AG54</f>
        <v>0.8</v>
      </c>
      <c r="BI54" s="86">
        <f>AH54</f>
        <v>0.76</v>
      </c>
      <c r="BJ54" s="86">
        <f>AI54</f>
        <v>0.57999999999999996</v>
      </c>
      <c r="BK54" s="86">
        <f>AJ54</f>
        <v>0.66</v>
      </c>
      <c r="BL54" s="86">
        <f>AK54</f>
        <v>0.6</v>
      </c>
      <c r="BM54" s="86">
        <f>AL54</f>
        <v>0.56000000000000005</v>
      </c>
      <c r="BN54" s="86">
        <f>AM54</f>
        <v>0.5</v>
      </c>
      <c r="BO54" s="86">
        <f>AN54</f>
        <v>0.3</v>
      </c>
      <c r="BP54" s="86">
        <f>AO54</f>
        <v>0</v>
      </c>
    </row>
    <row r="55" spans="1:69" x14ac:dyDescent="0.2">
      <c r="A55" s="114"/>
      <c r="B55" s="86" t="s">
        <v>3</v>
      </c>
      <c r="C55" s="86">
        <v>1</v>
      </c>
      <c r="D55" s="86">
        <v>1.2</v>
      </c>
      <c r="E55" s="86">
        <f t="shared" si="1"/>
        <v>1.2</v>
      </c>
      <c r="F55" s="86">
        <v>0.92</v>
      </c>
      <c r="G55" s="86">
        <v>1.37</v>
      </c>
      <c r="H55" s="86">
        <f t="shared" si="2"/>
        <v>1.2604000000000002</v>
      </c>
      <c r="I55" s="86">
        <v>0.94</v>
      </c>
      <c r="J55" s="86">
        <v>1.37</v>
      </c>
      <c r="K55" s="86">
        <f t="shared" si="3"/>
        <v>1.2878000000000001</v>
      </c>
      <c r="L55" s="86">
        <v>0.96</v>
      </c>
      <c r="M55" s="86">
        <v>1.4</v>
      </c>
      <c r="N55" s="86">
        <f t="shared" si="4"/>
        <v>1.3439999999999999</v>
      </c>
      <c r="P55" s="93"/>
      <c r="Q55" s="32" t="s">
        <v>55</v>
      </c>
      <c r="R55" s="13">
        <f>CONVERT(R54,"m","ft")</f>
        <v>0.26246719160104987</v>
      </c>
      <c r="S55" s="13">
        <f>CONVERT(S54,"m","ft")</f>
        <v>1.3123359580052494</v>
      </c>
      <c r="T55" s="13">
        <f>CONVERT(T54,"m","ft")</f>
        <v>1.6404199475065617</v>
      </c>
      <c r="U55" s="13">
        <f>CONVERT(U54,"m","ft")</f>
        <v>1.7716535433070866</v>
      </c>
      <c r="V55" s="13">
        <f>CONVERT(V54,"m","ft")</f>
        <v>1.8372703412073494</v>
      </c>
      <c r="W55" s="13">
        <f>CONVERT(W54,"m","ft")</f>
        <v>1.9028871391076116</v>
      </c>
      <c r="X55" s="13">
        <f>CONVERT(X54,"m","ft")</f>
        <v>2.0341207349081363</v>
      </c>
      <c r="Y55" s="13">
        <f>CONVERT(Y54,"m","ft")</f>
        <v>2.1653543307086616</v>
      </c>
      <c r="Z55" s="13">
        <f>CONVERT(Z54,"m","ft")</f>
        <v>2.0997375328083989</v>
      </c>
      <c r="AA55" s="13">
        <f>CONVERT(AA54,"m","ft")</f>
        <v>1.9685039370078741</v>
      </c>
      <c r="AB55" s="13">
        <f>CONVERT(AB54,"m","ft")</f>
        <v>2.2309711286089242</v>
      </c>
      <c r="AC55" s="13">
        <f>CONVERT(AC54,"m","ft")</f>
        <v>2.2965879265091864</v>
      </c>
      <c r="AD55" s="13">
        <f>CONVERT(AD54,"m","ft")</f>
        <v>2.4278215223097113</v>
      </c>
      <c r="AE55" s="13">
        <f>CONVERT(AE54,"m","ft")</f>
        <v>2.5590551181102361</v>
      </c>
      <c r="AF55" s="13">
        <f>CONVERT(AF54,"m","ft")</f>
        <v>2.5590551181102361</v>
      </c>
      <c r="AG55" s="13">
        <f>CONVERT(AG54,"m","ft")</f>
        <v>2.6246719160104988</v>
      </c>
      <c r="AH55" s="13">
        <f>CONVERT(AH54,"m","ft")</f>
        <v>2.4934383202099739</v>
      </c>
      <c r="AI55" s="13">
        <f>CONVERT(AI54,"m","ft")</f>
        <v>1.9028871391076116</v>
      </c>
      <c r="AJ55" s="13">
        <f>CONVERT(AJ54,"m","ft")</f>
        <v>2.1653543307086616</v>
      </c>
      <c r="AK55" s="13">
        <f>CONVERT(AK54,"m","ft")</f>
        <v>1.9685039370078741</v>
      </c>
      <c r="AL55" s="13">
        <f>CONVERT(AL54,"m","ft")</f>
        <v>1.8372703412073494</v>
      </c>
      <c r="AM55" s="13">
        <f>CONVERT(AM54,"m","ft")</f>
        <v>1.6404199475065617</v>
      </c>
      <c r="AN55" s="13">
        <f>CONVERT(AN54,"m","ft")</f>
        <v>0.98425196850393704</v>
      </c>
      <c r="AO55" s="119">
        <v>0</v>
      </c>
      <c r="AP55" s="119"/>
      <c r="AR55" s="76" t="s">
        <v>51</v>
      </c>
      <c r="AS55" s="86">
        <f>CONVERT(R56, "ft", "m")</f>
        <v>-1.8287999999999999E-2</v>
      </c>
      <c r="AT55" s="86">
        <f>CONVERT(S56, "ft", "m")</f>
        <v>3.048E-2</v>
      </c>
      <c r="AU55" s="86">
        <f>CONVERT(T56, "ft", "m")</f>
        <v>0.18287999999999999</v>
      </c>
      <c r="AV55" s="86">
        <f>CONVERT(U56, "ft", "m")</f>
        <v>0.14630399999999999</v>
      </c>
      <c r="AW55" s="86">
        <f>CONVERT(V56, "ft", "m")</f>
        <v>0.38100000000000001</v>
      </c>
      <c r="AX55" s="86">
        <f>CONVERT(W56, "ft", "m")</f>
        <v>0.35356799999999994</v>
      </c>
      <c r="AY55" s="86">
        <f>CONVERT(X56, "ft", "m")</f>
        <v>0.42367199999999994</v>
      </c>
      <c r="AZ55" s="86">
        <f>CONVERT(Y56, "ft", "m")</f>
        <v>0.46329599999999999</v>
      </c>
      <c r="BA55" s="86">
        <f>CONVERT(Z56, "ft", "m")</f>
        <v>0.384048</v>
      </c>
      <c r="BB55" s="86">
        <f>CONVERT(AA56, "ft", "m")</f>
        <v>0.387096</v>
      </c>
      <c r="BC55" s="86">
        <f>CONVERT(AB56, "ft", "m")</f>
        <v>0.39928799999999998</v>
      </c>
      <c r="BD55" s="86">
        <f>CONVERT(AC56, "ft", "m")</f>
        <v>0.35966399999999998</v>
      </c>
      <c r="BE55" s="86">
        <f>CONVERT(AD56, "ft", "m")</f>
        <v>0.387096</v>
      </c>
      <c r="BF55" s="86">
        <f>CONVERT(AE56, "ft", "m")</f>
        <v>0.37795200000000001</v>
      </c>
      <c r="BG55" s="86">
        <f>CONVERT(AF56, "ft", "m")</f>
        <v>0.36575999999999997</v>
      </c>
      <c r="BH55" s="86">
        <f>CONVERT(AG56, "ft", "m")</f>
        <v>0.35966399999999998</v>
      </c>
      <c r="BI55" s="86">
        <f>CONVERT(AH56, "ft", "m")</f>
        <v>0.39928799999999998</v>
      </c>
      <c r="BJ55" s="86">
        <f>CONVERT(AI56, "ft", "m")</f>
        <v>0.34137600000000007</v>
      </c>
      <c r="BK55" s="86">
        <f>CONVERT(AJ56, "ft", "m")</f>
        <v>0.35356799999999994</v>
      </c>
      <c r="BL55" s="86">
        <f>CONVERT(AK56, "ft", "m")</f>
        <v>0.34442399999999995</v>
      </c>
      <c r="BM55" s="86">
        <f>CONVERT(AL56, "ft", "m")</f>
        <v>0.29565599999999997</v>
      </c>
      <c r="BN55" s="86">
        <f>CONVERT(AM56, "ft", "m")</f>
        <v>0.246888</v>
      </c>
      <c r="BO55" s="86">
        <f>CONVERT(AN56, "ft", "m")</f>
        <v>0.17373599999999997</v>
      </c>
      <c r="BP55" s="86">
        <f>CONVERT(AO56, "ft", "m")</f>
        <v>0</v>
      </c>
    </row>
    <row r="56" spans="1:69" ht="16" x14ac:dyDescent="0.2">
      <c r="A56" s="114"/>
      <c r="B56" s="86" t="s">
        <v>4</v>
      </c>
      <c r="C56" s="86">
        <v>1.06</v>
      </c>
      <c r="D56" s="86">
        <v>1.06</v>
      </c>
      <c r="E56" s="86">
        <f t="shared" si="1"/>
        <v>1.1236000000000002</v>
      </c>
      <c r="F56" s="86">
        <v>1.02</v>
      </c>
      <c r="G56" s="86">
        <v>1.25</v>
      </c>
      <c r="H56" s="86">
        <f t="shared" si="2"/>
        <v>1.2749999999999999</v>
      </c>
      <c r="I56" s="86">
        <v>1.02</v>
      </c>
      <c r="J56" s="86">
        <v>1.18</v>
      </c>
      <c r="K56" s="86">
        <f t="shared" si="3"/>
        <v>1.2036</v>
      </c>
      <c r="L56" s="86">
        <v>1.04</v>
      </c>
      <c r="M56" s="86">
        <v>1.19</v>
      </c>
      <c r="N56" s="86">
        <f t="shared" si="4"/>
        <v>1.2376</v>
      </c>
      <c r="P56" s="93"/>
      <c r="Q56" s="32" t="s">
        <v>56</v>
      </c>
      <c r="R56" s="13">
        <v>-0.06</v>
      </c>
      <c r="S56" s="13">
        <v>0.1</v>
      </c>
      <c r="T56" s="13">
        <v>0.6</v>
      </c>
      <c r="U56" s="13">
        <v>0.48</v>
      </c>
      <c r="V56" s="13">
        <v>1.25</v>
      </c>
      <c r="W56" s="13">
        <v>1.1599999999999999</v>
      </c>
      <c r="X56" s="13">
        <v>1.39</v>
      </c>
      <c r="Y56" s="13">
        <v>1.52</v>
      </c>
      <c r="Z56" s="13">
        <v>1.26</v>
      </c>
      <c r="AA56" s="13">
        <v>1.27</v>
      </c>
      <c r="AB56" s="13">
        <v>1.31</v>
      </c>
      <c r="AC56" s="13">
        <v>1.18</v>
      </c>
      <c r="AD56" s="13">
        <v>1.27</v>
      </c>
      <c r="AE56" s="13">
        <v>1.24</v>
      </c>
      <c r="AF56" s="13">
        <v>1.2</v>
      </c>
      <c r="AG56" s="13">
        <v>1.18</v>
      </c>
      <c r="AH56" s="13">
        <v>1.31</v>
      </c>
      <c r="AI56" s="13">
        <v>1.1200000000000001</v>
      </c>
      <c r="AJ56" s="13">
        <v>1.1599999999999999</v>
      </c>
      <c r="AK56" s="13">
        <v>1.1299999999999999</v>
      </c>
      <c r="AL56" s="13">
        <v>0.97</v>
      </c>
      <c r="AM56" s="13">
        <v>0.81</v>
      </c>
      <c r="AN56" s="13">
        <v>0.56999999999999995</v>
      </c>
      <c r="AO56" s="119">
        <v>0</v>
      </c>
      <c r="AP56" s="119"/>
      <c r="AR56" s="117" t="s">
        <v>37</v>
      </c>
      <c r="AS56" s="116">
        <f>(AT53-AS53)*((AT54+AS54)/2)*((AT55+AS55)/2)</f>
        <v>1.4630400000000003E-3</v>
      </c>
      <c r="AT56" s="116">
        <f t="shared" ref="AT56" si="222">(AU53-AT53)*((AU54+AT54)/2)*((AU55+AT55)/2)</f>
        <v>4.8006E-2</v>
      </c>
      <c r="AU56" s="116">
        <f t="shared" ref="AU56" si="223">(AV53-AU53)*((AV54+AU54)/2)*((AV55+AU55)/2)</f>
        <v>8.5587839999999998E-2</v>
      </c>
      <c r="AV56" s="116">
        <f t="shared" ref="AV56" si="224">(AW53-AV53)*((AW54+AV54)/2)*((AW55+AV55)/2)</f>
        <v>0.14500860000000002</v>
      </c>
      <c r="AW56" s="116">
        <f t="shared" ref="AW56" si="225">(AX53-AW53)*((AX54+AW54)/2)*((AX55+AW55)/2)</f>
        <v>0.20935187999999999</v>
      </c>
      <c r="AX56" s="116">
        <f t="shared" ref="AX56" si="226">(AY53-AX53)*((AY54+AX54)/2)*((AY55+AX55)/2)</f>
        <v>0.23317199999999996</v>
      </c>
      <c r="AY56" s="116">
        <f t="shared" ref="AY56" si="227">(AZ53-AY53)*((AZ54+AY54)/2)*((AZ55+AY55)/2)</f>
        <v>0.28382975999999999</v>
      </c>
      <c r="AZ56" s="116">
        <f t="shared" ref="AZ56" si="228">(BA53-AZ53)*((BA54+AZ54)/2)*((BA55+AZ55)/2)</f>
        <v>0.27538679999999999</v>
      </c>
      <c r="BA56" s="116">
        <f t="shared" ref="BA56" si="229">(BB53-BA53)*((BB54+BA54)/2)*((BB55+BA55)/2)</f>
        <v>0.23905464000000001</v>
      </c>
      <c r="BB56" s="116">
        <f t="shared" ref="BB56" si="230">(BC53-BB53)*((BC54+BB54)/2)*((BC55+BB55)/2)</f>
        <v>0.25164288000000001</v>
      </c>
      <c r="BC56" s="116">
        <f t="shared" ref="BC56" si="231">(BD53-BC53)*((BD54+BC54)/2)*((BD55+BC55)/2)</f>
        <v>0.26183843999999995</v>
      </c>
      <c r="BD56" s="116">
        <f t="shared" ref="BD56" si="232">(BE53-BD53)*((BE54+BD54)/2)*((BE55+BD55)/2)</f>
        <v>0.26883360000000001</v>
      </c>
      <c r="BE56" s="116">
        <f t="shared" ref="BE56" si="233">(BF53-BE53)*((BF54+BE54)/2)*((BF55+BE55)/2)</f>
        <v>0.29071823999999996</v>
      </c>
      <c r="BF56" s="116">
        <f t="shared" ref="BF56" si="234">(BG53-BF53)*((BG54+BF54)/2)*((BG55+BF55)/2)</f>
        <v>0.29004767999999997</v>
      </c>
      <c r="BG56" s="116">
        <f t="shared" ref="BG56" si="235">(BH53-BG53)*((BH54+BG54)/2)*((BH55+BG55)/2)</f>
        <v>0.28654247999999999</v>
      </c>
      <c r="BH56" s="116">
        <f t="shared" ref="BH56" si="236">(BI53-BH53)*((BI54+BH54)/2)*((BI55+BH55)/2)</f>
        <v>0.29599127999999997</v>
      </c>
      <c r="BI56" s="116">
        <f t="shared" ref="BI56" si="237">(BJ53-BI53)*((BJ54+BI54)/2)*((BJ55+BI55)/2)</f>
        <v>0.24812243999999997</v>
      </c>
      <c r="BJ56" s="116">
        <f t="shared" ref="BJ56" si="238">(BK53-BJ53)*((BK54+BJ54)/2)*((BK55+BJ55)/2)</f>
        <v>0.21543264000000001</v>
      </c>
      <c r="BK56" s="116">
        <f t="shared" ref="BK56" si="239">(BL53-BK53)*((BL54+BK54)/2)*((BL55+BK55)/2)</f>
        <v>0.21986747999999998</v>
      </c>
      <c r="BL56" s="116">
        <f t="shared" ref="BL56" si="240">(BM53-BL53)*((BM54+BL54)/2)*((BM55+BL55)/2)</f>
        <v>0.18562320000000002</v>
      </c>
      <c r="BM56" s="116">
        <f t="shared" ref="BM56" si="241">(BN53-BM53)*((BN54+BM54)/2)*((BN55+BM55)/2)</f>
        <v>0.14377415999999998</v>
      </c>
      <c r="BN56" s="116">
        <f t="shared" ref="BN56" si="242">(BO53-BN53)*((BO54+BN54)/2)*((BO55+BN55)/2)</f>
        <v>8.41248E-2</v>
      </c>
      <c r="BO56" s="116">
        <f t="shared" ref="BO56" si="243">(BP53-BO53)*((BP54+BO54)/2)*((BP55+BO55)/2)</f>
        <v>1.3030199999999997E-2</v>
      </c>
      <c r="BP56" s="116">
        <f>(BQ53-BP53)*((BQ54+BP54)/2)*((BQ55+BP55)/2)</f>
        <v>0</v>
      </c>
    </row>
    <row r="57" spans="1:69" x14ac:dyDescent="0.2">
      <c r="A57" s="114"/>
      <c r="B57" s="86" t="s">
        <v>5</v>
      </c>
      <c r="C57" s="86">
        <v>0.9</v>
      </c>
      <c r="D57" s="86">
        <v>1.62</v>
      </c>
      <c r="E57" s="86">
        <f t="shared" si="1"/>
        <v>1.4580000000000002</v>
      </c>
      <c r="F57" s="86">
        <v>0.9</v>
      </c>
      <c r="G57" s="86">
        <v>1.32</v>
      </c>
      <c r="H57" s="86">
        <f t="shared" si="2"/>
        <v>1.1880000000000002</v>
      </c>
      <c r="I57" s="86">
        <v>0.86</v>
      </c>
      <c r="J57" s="86">
        <v>1.29</v>
      </c>
      <c r="K57" s="86">
        <f t="shared" si="3"/>
        <v>1.1093999999999999</v>
      </c>
      <c r="L57" s="86">
        <v>0.82</v>
      </c>
      <c r="M57" s="86">
        <v>1.34</v>
      </c>
      <c r="N57" s="86">
        <f t="shared" si="4"/>
        <v>1.0988</v>
      </c>
      <c r="P57" s="93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R57" s="79" t="s">
        <v>38</v>
      </c>
      <c r="AS57" s="79"/>
      <c r="AT57" s="76"/>
      <c r="AU57" s="79"/>
      <c r="AV57" s="118" t="s">
        <v>42</v>
      </c>
      <c r="AW57" s="79">
        <f>SUM(AS56:BQ56)</f>
        <v>4.5764500799999999</v>
      </c>
    </row>
    <row r="58" spans="1:69" x14ac:dyDescent="0.2">
      <c r="A58" s="114">
        <v>39957</v>
      </c>
      <c r="B58" s="86" t="s">
        <v>1</v>
      </c>
      <c r="C58" s="86">
        <v>0.74</v>
      </c>
      <c r="D58" s="86">
        <v>1.34</v>
      </c>
      <c r="E58" s="86">
        <f t="shared" si="1"/>
        <v>0.99160000000000004</v>
      </c>
      <c r="F58" s="86">
        <v>0.7</v>
      </c>
      <c r="G58" s="86">
        <v>1.19</v>
      </c>
      <c r="H58" s="86">
        <f t="shared" si="2"/>
        <v>0.83299999999999996</v>
      </c>
      <c r="I58" s="86">
        <v>0.68</v>
      </c>
      <c r="J58" s="86">
        <v>1.2</v>
      </c>
      <c r="K58" s="86">
        <f t="shared" si="3"/>
        <v>0.81600000000000006</v>
      </c>
      <c r="L58" s="86">
        <v>0.67</v>
      </c>
      <c r="M58" s="86">
        <v>1.1100000000000001</v>
      </c>
      <c r="N58" s="86">
        <f t="shared" si="4"/>
        <v>0.74370000000000014</v>
      </c>
      <c r="P58" s="93">
        <v>39957</v>
      </c>
      <c r="Q58" s="32" t="s">
        <v>54</v>
      </c>
      <c r="R58" s="32">
        <v>0</v>
      </c>
      <c r="S58" s="32">
        <v>1</v>
      </c>
      <c r="T58" s="32">
        <v>2</v>
      </c>
      <c r="U58" s="32">
        <v>3</v>
      </c>
      <c r="V58" s="32">
        <v>4</v>
      </c>
      <c r="W58" s="32">
        <v>5</v>
      </c>
      <c r="X58" s="32">
        <v>6</v>
      </c>
      <c r="Y58" s="32">
        <v>7</v>
      </c>
      <c r="Z58" s="32">
        <v>8</v>
      </c>
      <c r="AA58" s="32">
        <v>9</v>
      </c>
      <c r="AB58" s="32">
        <v>10</v>
      </c>
      <c r="AC58" s="32">
        <v>11</v>
      </c>
      <c r="AD58" s="32">
        <v>12</v>
      </c>
      <c r="AE58" s="32">
        <v>13</v>
      </c>
      <c r="AF58" s="32">
        <v>14</v>
      </c>
      <c r="AG58" s="32">
        <v>15</v>
      </c>
      <c r="AH58" s="32">
        <v>16</v>
      </c>
      <c r="AI58" s="32">
        <v>17</v>
      </c>
      <c r="AJ58" s="32">
        <v>18</v>
      </c>
      <c r="AK58" s="32">
        <v>19</v>
      </c>
      <c r="AL58" s="32">
        <v>20</v>
      </c>
      <c r="AM58" s="32">
        <v>21</v>
      </c>
      <c r="AN58" s="32">
        <v>22</v>
      </c>
      <c r="AO58" s="32">
        <v>23</v>
      </c>
      <c r="AP58" s="119">
        <v>24</v>
      </c>
      <c r="AR58" s="76" t="s">
        <v>35</v>
      </c>
      <c r="AS58" s="86">
        <f>R58</f>
        <v>0</v>
      </c>
      <c r="AT58" s="86">
        <f>S58</f>
        <v>1</v>
      </c>
      <c r="AU58" s="86">
        <f>T58</f>
        <v>2</v>
      </c>
      <c r="AV58" s="86">
        <f>U58</f>
        <v>3</v>
      </c>
      <c r="AW58" s="86">
        <f>V58</f>
        <v>4</v>
      </c>
      <c r="AX58" s="86">
        <f>W58</f>
        <v>5</v>
      </c>
      <c r="AY58" s="86">
        <f>X58</f>
        <v>6</v>
      </c>
      <c r="AZ58" s="86">
        <f>Y58</f>
        <v>7</v>
      </c>
      <c r="BA58" s="86">
        <f>Z58</f>
        <v>8</v>
      </c>
      <c r="BB58" s="86">
        <f>AA58</f>
        <v>9</v>
      </c>
      <c r="BC58" s="86">
        <f>AB58</f>
        <v>10</v>
      </c>
      <c r="BD58" s="86">
        <f>AC58</f>
        <v>11</v>
      </c>
      <c r="BE58" s="86">
        <f>AD58</f>
        <v>12</v>
      </c>
      <c r="BF58" s="86">
        <f>AE58</f>
        <v>13</v>
      </c>
      <c r="BG58" s="86">
        <f>AF58</f>
        <v>14</v>
      </c>
      <c r="BH58" s="86">
        <f>AG58</f>
        <v>15</v>
      </c>
      <c r="BI58" s="86">
        <f>AH58</f>
        <v>16</v>
      </c>
      <c r="BJ58" s="86">
        <f>AI58</f>
        <v>17</v>
      </c>
      <c r="BK58" s="86">
        <f>AJ58</f>
        <v>18</v>
      </c>
      <c r="BL58" s="86">
        <f>AK58</f>
        <v>19</v>
      </c>
      <c r="BM58" s="86">
        <f>AL58</f>
        <v>20</v>
      </c>
      <c r="BN58" s="86">
        <f>AM58</f>
        <v>21</v>
      </c>
      <c r="BO58" s="86">
        <f>AN58</f>
        <v>22</v>
      </c>
      <c r="BP58" s="86">
        <f t="shared" ref="BP58:BP61" si="244">AO58</f>
        <v>23</v>
      </c>
      <c r="BQ58" s="86">
        <f t="shared" ref="BQ58:BQ61" si="245">AP58</f>
        <v>24</v>
      </c>
    </row>
    <row r="59" spans="1:69" x14ac:dyDescent="0.2">
      <c r="A59" s="114"/>
      <c r="B59" s="86" t="s">
        <v>2</v>
      </c>
      <c r="C59" s="86">
        <v>0.8</v>
      </c>
      <c r="D59" s="86">
        <v>1.28</v>
      </c>
      <c r="E59" s="86">
        <f t="shared" si="1"/>
        <v>1.024</v>
      </c>
      <c r="F59" s="86">
        <v>0.82</v>
      </c>
      <c r="G59" s="86">
        <v>1.36</v>
      </c>
      <c r="H59" s="86">
        <f t="shared" si="2"/>
        <v>1.1152</v>
      </c>
      <c r="I59" s="86">
        <v>0.81</v>
      </c>
      <c r="J59" s="86">
        <v>1.33</v>
      </c>
      <c r="K59" s="86">
        <f t="shared" si="3"/>
        <v>1.0773000000000001</v>
      </c>
      <c r="L59" s="86">
        <v>0.8</v>
      </c>
      <c r="M59" s="86">
        <v>1.39</v>
      </c>
      <c r="N59" s="86">
        <f t="shared" si="4"/>
        <v>1.1119999999999999</v>
      </c>
      <c r="P59" s="93"/>
      <c r="Q59" s="32" t="s">
        <v>14</v>
      </c>
      <c r="R59" s="13">
        <v>0.2</v>
      </c>
      <c r="S59" s="13">
        <v>0.6</v>
      </c>
      <c r="T59" s="13">
        <v>0.36</v>
      </c>
      <c r="U59" s="13">
        <v>0.45</v>
      </c>
      <c r="V59" s="13">
        <v>0.49</v>
      </c>
      <c r="W59" s="13">
        <v>0.5</v>
      </c>
      <c r="X59" s="13">
        <v>0.53</v>
      </c>
      <c r="Y59" s="13">
        <v>0.59</v>
      </c>
      <c r="Z59" s="13">
        <v>0.62</v>
      </c>
      <c r="AA59" s="13">
        <v>0.6</v>
      </c>
      <c r="AB59" s="13">
        <v>0.56000000000000005</v>
      </c>
      <c r="AC59" s="13">
        <v>0.62</v>
      </c>
      <c r="AD59" s="13">
        <v>0.68</v>
      </c>
      <c r="AE59" s="13">
        <v>0.7</v>
      </c>
      <c r="AF59" s="13">
        <v>0.73</v>
      </c>
      <c r="AG59" s="13">
        <v>0.75</v>
      </c>
      <c r="AH59" s="13">
        <v>0.76</v>
      </c>
      <c r="AI59" s="13">
        <v>0.74</v>
      </c>
      <c r="AJ59" s="13">
        <v>0.53</v>
      </c>
      <c r="AK59" s="13">
        <v>0.62</v>
      </c>
      <c r="AL59" s="13">
        <v>0.56000000000000005</v>
      </c>
      <c r="AM59" s="13">
        <v>0.52</v>
      </c>
      <c r="AN59" s="13">
        <v>0.46</v>
      </c>
      <c r="AO59" s="13">
        <v>0.26</v>
      </c>
      <c r="AP59" s="119">
        <v>0</v>
      </c>
      <c r="AR59" s="76" t="s">
        <v>14</v>
      </c>
      <c r="AS59" s="86">
        <f>R59</f>
        <v>0.2</v>
      </c>
      <c r="AT59" s="86">
        <f>S59</f>
        <v>0.6</v>
      </c>
      <c r="AU59" s="86">
        <f>T59</f>
        <v>0.36</v>
      </c>
      <c r="AV59" s="86">
        <f>U59</f>
        <v>0.45</v>
      </c>
      <c r="AW59" s="86">
        <f>V59</f>
        <v>0.49</v>
      </c>
      <c r="AX59" s="86">
        <f>W59</f>
        <v>0.5</v>
      </c>
      <c r="AY59" s="86">
        <f>X59</f>
        <v>0.53</v>
      </c>
      <c r="AZ59" s="86">
        <f>Y59</f>
        <v>0.59</v>
      </c>
      <c r="BA59" s="86">
        <f>Z59</f>
        <v>0.62</v>
      </c>
      <c r="BB59" s="86">
        <f>AA59</f>
        <v>0.6</v>
      </c>
      <c r="BC59" s="86">
        <f>AB59</f>
        <v>0.56000000000000005</v>
      </c>
      <c r="BD59" s="86">
        <f>AC59</f>
        <v>0.62</v>
      </c>
      <c r="BE59" s="86">
        <f>AD59</f>
        <v>0.68</v>
      </c>
      <c r="BF59" s="86">
        <f>AE59</f>
        <v>0.7</v>
      </c>
      <c r="BG59" s="86">
        <f>AF59</f>
        <v>0.73</v>
      </c>
      <c r="BH59" s="86">
        <f>AG59</f>
        <v>0.75</v>
      </c>
      <c r="BI59" s="86">
        <f>AH59</f>
        <v>0.76</v>
      </c>
      <c r="BJ59" s="86">
        <f>AI59</f>
        <v>0.74</v>
      </c>
      <c r="BK59" s="86">
        <f>AJ59</f>
        <v>0.53</v>
      </c>
      <c r="BL59" s="86">
        <f>AK59</f>
        <v>0.62</v>
      </c>
      <c r="BM59" s="86">
        <f>AL59</f>
        <v>0.56000000000000005</v>
      </c>
      <c r="BN59" s="86">
        <f>AM59</f>
        <v>0.52</v>
      </c>
      <c r="BO59" s="86">
        <f>AN59</f>
        <v>0.46</v>
      </c>
      <c r="BP59" s="86">
        <f>AO59</f>
        <v>0.26</v>
      </c>
      <c r="BQ59" s="86">
        <f t="shared" si="245"/>
        <v>0</v>
      </c>
    </row>
    <row r="60" spans="1:69" x14ac:dyDescent="0.2">
      <c r="A60" s="114"/>
      <c r="B60" s="86" t="s">
        <v>3</v>
      </c>
      <c r="C60" s="86">
        <v>0.95</v>
      </c>
      <c r="D60" s="86">
        <v>1.53</v>
      </c>
      <c r="E60" s="86">
        <f t="shared" si="1"/>
        <v>1.4535</v>
      </c>
      <c r="F60" s="86">
        <v>0.89</v>
      </c>
      <c r="G60" s="86">
        <v>1.3</v>
      </c>
      <c r="H60" s="86">
        <f t="shared" si="2"/>
        <v>1.157</v>
      </c>
      <c r="I60" s="86">
        <v>0.89</v>
      </c>
      <c r="J60" s="86">
        <v>1.42</v>
      </c>
      <c r="K60" s="86">
        <f t="shared" si="3"/>
        <v>1.2638</v>
      </c>
      <c r="L60" s="86">
        <v>0.88</v>
      </c>
      <c r="M60" s="86">
        <v>1.52</v>
      </c>
      <c r="N60" s="86">
        <f t="shared" si="4"/>
        <v>1.3376000000000001</v>
      </c>
      <c r="P60" s="93"/>
      <c r="Q60" s="32" t="s">
        <v>55</v>
      </c>
      <c r="R60" s="13">
        <f>CONVERT(R59,"m","ft")</f>
        <v>0.65616797900262469</v>
      </c>
      <c r="S60" s="13">
        <f>CONVERT(S59,"m","ft")</f>
        <v>1.9685039370078741</v>
      </c>
      <c r="T60" s="13">
        <f>CONVERT(T59,"m","ft")</f>
        <v>1.1811023622047243</v>
      </c>
      <c r="U60" s="13">
        <f>CONVERT(U59,"m","ft")</f>
        <v>1.4763779527559056</v>
      </c>
      <c r="V60" s="13">
        <f>CONVERT(V59,"m","ft")</f>
        <v>1.6076115485564304</v>
      </c>
      <c r="W60" s="13">
        <f>CONVERT(W59,"m","ft")</f>
        <v>1.6404199475065617</v>
      </c>
      <c r="X60" s="13">
        <f>CONVERT(X59,"m","ft")</f>
        <v>1.7388451443569555</v>
      </c>
      <c r="Y60" s="13">
        <f>CONVERT(Y59,"m","ft")</f>
        <v>1.9356955380577427</v>
      </c>
      <c r="Z60" s="13">
        <f>CONVERT(Z59,"m","ft")</f>
        <v>2.0341207349081363</v>
      </c>
      <c r="AA60" s="13">
        <f>CONVERT(AA59,"m","ft")</f>
        <v>1.9685039370078741</v>
      </c>
      <c r="AB60" s="13">
        <f>CONVERT(AB59,"m","ft")</f>
        <v>1.8372703412073494</v>
      </c>
      <c r="AC60" s="13">
        <f>CONVERT(AC59,"m","ft")</f>
        <v>2.0341207349081363</v>
      </c>
      <c r="AD60" s="13">
        <f>CONVERT(AD59,"m","ft")</f>
        <v>2.2309711286089242</v>
      </c>
      <c r="AE60" s="13">
        <f>CONVERT(AE59,"m","ft")</f>
        <v>2.2965879265091864</v>
      </c>
      <c r="AF60" s="13">
        <f>CONVERT(AF59,"m","ft")</f>
        <v>2.3950131233595799</v>
      </c>
      <c r="AG60" s="13">
        <f>CONVERT(AG59,"m","ft")</f>
        <v>2.4606299212598426</v>
      </c>
      <c r="AH60" s="13">
        <f>CONVERT(AH59,"m","ft")</f>
        <v>2.4934383202099739</v>
      </c>
      <c r="AI60" s="13">
        <f>CONVERT(AI59,"m","ft")</f>
        <v>2.4278215223097113</v>
      </c>
      <c r="AJ60" s="13">
        <f>CONVERT(AJ59,"m","ft")</f>
        <v>1.7388451443569555</v>
      </c>
      <c r="AK60" s="13">
        <f>CONVERT(AK59,"m","ft")</f>
        <v>2.0341207349081363</v>
      </c>
      <c r="AL60" s="13">
        <f>CONVERT(AL59,"m","ft")</f>
        <v>1.8372703412073494</v>
      </c>
      <c r="AM60" s="13">
        <f>CONVERT(AM59,"m","ft")</f>
        <v>1.7060367454068242</v>
      </c>
      <c r="AN60" s="13">
        <f>CONVERT(AN59,"m","ft")</f>
        <v>1.5091863517060367</v>
      </c>
      <c r="AO60" s="13">
        <f>CONVERT(AO59,"m","ft")</f>
        <v>0.85301837270341208</v>
      </c>
      <c r="AP60" s="119">
        <v>0</v>
      </c>
      <c r="AR60" s="76" t="s">
        <v>51</v>
      </c>
      <c r="AS60" s="86">
        <f>CONVERT(R61, "ft", "m")</f>
        <v>0</v>
      </c>
      <c r="AT60" s="86">
        <f>CONVERT(S61, "ft", "m")</f>
        <v>0</v>
      </c>
      <c r="AU60" s="86">
        <f>CONVERT(T61, "ft", "m")</f>
        <v>0</v>
      </c>
      <c r="AV60" s="86">
        <f>CONVERT(U61, "ft", "m")</f>
        <v>0.15240000000000001</v>
      </c>
      <c r="AW60" s="86">
        <f>CONVERT(V61, "ft", "m")</f>
        <v>0.246888</v>
      </c>
      <c r="AX60" s="86">
        <f>CONVERT(W61, "ft", "m")</f>
        <v>0.36271199999999998</v>
      </c>
      <c r="AY60" s="86">
        <f>CONVERT(X61, "ft", "m")</f>
        <v>0.35051999999999994</v>
      </c>
      <c r="AZ60" s="86">
        <f>CONVERT(Y61, "ft", "m")</f>
        <v>0.46329599999999999</v>
      </c>
      <c r="BA60" s="86">
        <f>CONVERT(Z61, "ft", "m")</f>
        <v>0.46939199999999998</v>
      </c>
      <c r="BB60" s="86">
        <f>CONVERT(AA61, "ft", "m")</f>
        <v>0.35051999999999994</v>
      </c>
      <c r="BC60" s="86">
        <f>CONVERT(AB61, "ft", "m")</f>
        <v>0.4572</v>
      </c>
      <c r="BD60" s="86">
        <f>CONVERT(AC61, "ft", "m")</f>
        <v>0.4572</v>
      </c>
      <c r="BE60" s="86">
        <f>CONVERT(AD61, "ft", "m")</f>
        <v>0.32613599999999998</v>
      </c>
      <c r="BF60" s="86">
        <f>CONVERT(AE61, "ft", "m")</f>
        <v>0.35051999999999994</v>
      </c>
      <c r="BG60" s="86">
        <f>CONVERT(AF61, "ft", "m")</f>
        <v>0.32003999999999999</v>
      </c>
      <c r="BH60" s="86">
        <f>CONVERT(AG61, "ft", "m")</f>
        <v>0.34137600000000007</v>
      </c>
      <c r="BI60" s="86">
        <f>CONVERT(AH61, "ft", "m")</f>
        <v>0.35051999999999994</v>
      </c>
      <c r="BJ60" s="86">
        <f>CONVERT(AI61, "ft", "m")</f>
        <v>0.36575999999999997</v>
      </c>
      <c r="BK60" s="86">
        <f>CONVERT(AJ61, "ft", "m")</f>
        <v>0.33832800000000007</v>
      </c>
      <c r="BL60" s="86">
        <f>CONVERT(AK61, "ft", "m")</f>
        <v>0.30480000000000002</v>
      </c>
      <c r="BM60" s="86">
        <f>CONVERT(AL61, "ft", "m")</f>
        <v>0.28651199999999999</v>
      </c>
      <c r="BN60" s="86">
        <f>CONVERT(AM61, "ft", "m")</f>
        <v>0.26822400000000002</v>
      </c>
      <c r="BO60" s="86">
        <f>CONVERT(AN61, "ft", "m")</f>
        <v>0.225552</v>
      </c>
      <c r="BP60" s="86">
        <f>CONVERT(AO61, "ft", "m")</f>
        <v>0.12801599999999999</v>
      </c>
      <c r="BQ60" s="86">
        <f t="shared" si="245"/>
        <v>0</v>
      </c>
    </row>
    <row r="61" spans="1:69" ht="16" x14ac:dyDescent="0.2">
      <c r="A61" s="114"/>
      <c r="B61" s="86" t="s">
        <v>4</v>
      </c>
      <c r="C61" s="86">
        <v>1.01</v>
      </c>
      <c r="D61" s="86">
        <v>1.03</v>
      </c>
      <c r="E61" s="86">
        <f t="shared" si="1"/>
        <v>1.0403</v>
      </c>
      <c r="F61" s="86">
        <v>0.92</v>
      </c>
      <c r="G61" s="86">
        <v>1.24</v>
      </c>
      <c r="H61" s="86">
        <f t="shared" si="2"/>
        <v>1.1408</v>
      </c>
      <c r="I61" s="86">
        <v>0.92</v>
      </c>
      <c r="J61" s="86">
        <v>1.23</v>
      </c>
      <c r="K61" s="86">
        <f t="shared" si="3"/>
        <v>1.1315999999999999</v>
      </c>
      <c r="L61" s="86">
        <v>0.92</v>
      </c>
      <c r="M61" s="86">
        <v>1.1599999999999999</v>
      </c>
      <c r="N61" s="86">
        <f t="shared" si="4"/>
        <v>1.0671999999999999</v>
      </c>
      <c r="P61" s="93"/>
      <c r="Q61" s="32" t="s">
        <v>56</v>
      </c>
      <c r="R61" s="13">
        <v>0</v>
      </c>
      <c r="S61" s="13">
        <v>0</v>
      </c>
      <c r="T61" s="13">
        <v>0</v>
      </c>
      <c r="U61" s="13">
        <v>0.5</v>
      </c>
      <c r="V61" s="13">
        <v>0.81</v>
      </c>
      <c r="W61" s="13">
        <v>1.19</v>
      </c>
      <c r="X61" s="13">
        <v>1.1499999999999999</v>
      </c>
      <c r="Y61" s="13">
        <v>1.52</v>
      </c>
      <c r="Z61" s="13">
        <v>1.54</v>
      </c>
      <c r="AA61" s="13">
        <v>1.1499999999999999</v>
      </c>
      <c r="AB61" s="13">
        <v>1.5</v>
      </c>
      <c r="AC61" s="13">
        <v>1.5</v>
      </c>
      <c r="AD61" s="13">
        <v>1.07</v>
      </c>
      <c r="AE61" s="13">
        <v>1.1499999999999999</v>
      </c>
      <c r="AF61" s="13">
        <v>1.05</v>
      </c>
      <c r="AG61" s="13">
        <v>1.1200000000000001</v>
      </c>
      <c r="AH61" s="13">
        <v>1.1499999999999999</v>
      </c>
      <c r="AI61" s="13">
        <v>1.2</v>
      </c>
      <c r="AJ61" s="13">
        <v>1.1100000000000001</v>
      </c>
      <c r="AK61" s="13">
        <v>1</v>
      </c>
      <c r="AL61" s="13">
        <v>0.94</v>
      </c>
      <c r="AM61" s="13">
        <v>0.88</v>
      </c>
      <c r="AN61" s="13">
        <v>0.74</v>
      </c>
      <c r="AO61" s="13">
        <v>0.42</v>
      </c>
      <c r="AP61" s="119">
        <v>0</v>
      </c>
      <c r="AR61" s="117" t="s">
        <v>37</v>
      </c>
      <c r="AS61" s="116">
        <f>(AT58-AS58)*((AT59+AS59)/2)*((AT60+AS60)/2)</f>
        <v>0</v>
      </c>
      <c r="AT61" s="116">
        <f t="shared" ref="AT61" si="246">(AU58-AT58)*((AU59+AT59)/2)*((AU60+AT60)/2)</f>
        <v>0</v>
      </c>
      <c r="AU61" s="116">
        <f t="shared" ref="AU61" si="247">(AV58-AU58)*((AV59+AU59)/2)*((AV60+AU60)/2)</f>
        <v>3.0861000000000003E-2</v>
      </c>
      <c r="AV61" s="116">
        <f t="shared" ref="AV61" si="248">(AW58-AV58)*((AW59+AV59)/2)*((AW60+AV60)/2)</f>
        <v>9.3832679999999988E-2</v>
      </c>
      <c r="AW61" s="116">
        <f t="shared" ref="AW61" si="249">(AX58-AW58)*((AX59+AW59)/2)*((AX60+AW60)/2)</f>
        <v>0.15087599999999998</v>
      </c>
      <c r="AX61" s="116">
        <f t="shared" ref="AX61" si="250">(AY58-AX58)*((AY59+AX59)/2)*((AY60+AX60)/2)</f>
        <v>0.18365723999999997</v>
      </c>
      <c r="AY61" s="116">
        <f t="shared" ref="AY61" si="251">(AZ58-AY58)*((AZ59+AY59)/2)*((AZ60+AY60)/2)</f>
        <v>0.22786847999999998</v>
      </c>
      <c r="AZ61" s="116">
        <f t="shared" ref="AZ61" si="252">(BA58-AZ58)*((BA59+AZ59)/2)*((BA60+AZ60)/2)</f>
        <v>0.28213811999999999</v>
      </c>
      <c r="BA61" s="116">
        <f t="shared" ref="BA61" si="253">(BB58-BA58)*((BB59+BA59)/2)*((BB60+BA60)/2)</f>
        <v>0.25007315999999996</v>
      </c>
      <c r="BB61" s="116">
        <f t="shared" ref="BB61" si="254">(BC58-BB58)*((BC59+BB59)/2)*((BC60+BB60)/2)</f>
        <v>0.23423880000000002</v>
      </c>
      <c r="BC61" s="116">
        <f t="shared" ref="BC61" si="255">(BD58-BC58)*((BD59+BC59)/2)*((BD60+BC60)/2)</f>
        <v>0.26974800000000004</v>
      </c>
      <c r="BD61" s="116">
        <f t="shared" ref="BD61" si="256">(BE58-BD58)*((BE59+BD59)/2)*((BE60+BD60)/2)</f>
        <v>0.25458420000000004</v>
      </c>
      <c r="BE61" s="116">
        <f t="shared" ref="BE61" si="257">(BF58-BE58)*((BF59+BE59)/2)*((BF60+BE60)/2)</f>
        <v>0.23344631999999996</v>
      </c>
      <c r="BF61" s="116">
        <f t="shared" ref="BF61" si="258">(BG58-BF58)*((BG59+BF59)/2)*((BG60+BF60)/2)</f>
        <v>0.23972519999999997</v>
      </c>
      <c r="BG61" s="116">
        <f t="shared" ref="BG61" si="259">(BH58-BG58)*((BH59+BG59)/2)*((BH60+BG60)/2)</f>
        <v>0.24472392000000001</v>
      </c>
      <c r="BH61" s="116">
        <f t="shared" ref="BH61" si="260">(BI58-BH58)*((BI59+BH59)/2)*((BI60+BH60)/2)</f>
        <v>0.26119074000000003</v>
      </c>
      <c r="BI61" s="116">
        <f t="shared" ref="BI61" si="261">(BJ58-BI58)*((BJ59+BI59)/2)*((BJ60+BI60)/2)</f>
        <v>0.26860499999999998</v>
      </c>
      <c r="BJ61" s="116">
        <f t="shared" ref="BJ61" si="262">(BK58-BJ58)*((BK59+BJ59)/2)*((BK60+BJ60)/2)</f>
        <v>0.22354794000000003</v>
      </c>
      <c r="BK61" s="116">
        <f t="shared" ref="BK61" si="263">(BL58-BK58)*((BL59+BK59)/2)*((BL60+BK60)/2)</f>
        <v>0.18489930000000002</v>
      </c>
      <c r="BL61" s="116">
        <f t="shared" ref="BL61" si="264">(BM58-BL58)*((BM59+BL59)/2)*((BM60+BL60)/2)</f>
        <v>0.17443704000000004</v>
      </c>
      <c r="BM61" s="116">
        <f t="shared" ref="BM61" si="265">(BN58-BM58)*((BN59+BM59)/2)*((BN60+BM60)/2)</f>
        <v>0.14977872</v>
      </c>
      <c r="BN61" s="116">
        <f t="shared" ref="BN61" si="266">(BO58-BN58)*((BO59+BN59)/2)*((BO60+BN60)/2)</f>
        <v>0.12097511999999999</v>
      </c>
      <c r="BO61" s="116">
        <f t="shared" ref="BO61" si="267">(BP58-BO58)*((BP59+BO59)/2)*((BP60+BO60)/2)</f>
        <v>6.3642240000000003E-2</v>
      </c>
      <c r="BP61" s="116">
        <f>(BQ58-BP58)*((BQ59+BP59)/2)*((BQ60+BP60)/2)</f>
        <v>8.32104E-3</v>
      </c>
      <c r="BQ61" s="86">
        <f>AP61</f>
        <v>0</v>
      </c>
    </row>
    <row r="62" spans="1:69" x14ac:dyDescent="0.2">
      <c r="A62" s="114"/>
      <c r="B62" s="86" t="s">
        <v>5</v>
      </c>
      <c r="C62" s="86">
        <v>0.82</v>
      </c>
      <c r="D62" s="86">
        <v>1.44</v>
      </c>
      <c r="E62" s="86">
        <f t="shared" si="1"/>
        <v>1.1807999999999998</v>
      </c>
      <c r="F62" s="86">
        <v>0.73</v>
      </c>
      <c r="G62" s="86">
        <v>1.18</v>
      </c>
      <c r="H62" s="86">
        <f t="shared" si="2"/>
        <v>0.86139999999999994</v>
      </c>
      <c r="I62" s="86">
        <v>0.77</v>
      </c>
      <c r="J62" s="86">
        <v>1.25</v>
      </c>
      <c r="K62" s="86">
        <f t="shared" si="3"/>
        <v>0.96250000000000002</v>
      </c>
      <c r="L62" s="86">
        <v>0.83</v>
      </c>
      <c r="M62" s="86">
        <v>1.26</v>
      </c>
      <c r="N62" s="86">
        <f t="shared" si="4"/>
        <v>1.0458000000000001</v>
      </c>
      <c r="P62" s="93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R62" s="79" t="s">
        <v>38</v>
      </c>
      <c r="AS62" s="79"/>
      <c r="AT62" s="76"/>
      <c r="AU62" s="79"/>
      <c r="AV62" s="118" t="s">
        <v>42</v>
      </c>
      <c r="AW62" s="79">
        <f>SUM(AS61:BQ61)</f>
        <v>4.1511702600000007</v>
      </c>
    </row>
    <row r="63" spans="1:69" x14ac:dyDescent="0.2">
      <c r="A63" s="114">
        <v>39958</v>
      </c>
      <c r="B63" s="86" t="s">
        <v>1</v>
      </c>
      <c r="C63" s="86">
        <v>0.76</v>
      </c>
      <c r="D63" s="86">
        <v>1.4107611548556431</v>
      </c>
      <c r="E63" s="86">
        <f t="shared" si="1"/>
        <v>1.0721784776902887</v>
      </c>
      <c r="F63" s="86">
        <v>0.6</v>
      </c>
      <c r="G63" s="86">
        <v>1.1482939632545932</v>
      </c>
      <c r="H63" s="86">
        <f t="shared" si="2"/>
        <v>0.6889763779527559</v>
      </c>
      <c r="I63" s="86">
        <v>0.66</v>
      </c>
      <c r="J63" s="86">
        <v>1.2795275590551181</v>
      </c>
      <c r="K63" s="86">
        <f t="shared" si="3"/>
        <v>0.84448818897637801</v>
      </c>
      <c r="L63" s="86">
        <v>0.7</v>
      </c>
      <c r="M63" s="86">
        <v>1.3779527559055118</v>
      </c>
      <c r="N63" s="86">
        <f t="shared" si="4"/>
        <v>0.96456692913385822</v>
      </c>
      <c r="P63" s="93">
        <v>39958</v>
      </c>
      <c r="Q63" s="32" t="s">
        <v>54</v>
      </c>
      <c r="R63" s="32">
        <v>0</v>
      </c>
      <c r="S63" s="32">
        <v>1</v>
      </c>
      <c r="T63" s="32">
        <v>2</v>
      </c>
      <c r="U63" s="32">
        <v>3</v>
      </c>
      <c r="V63" s="32">
        <v>4</v>
      </c>
      <c r="W63" s="32">
        <v>5</v>
      </c>
      <c r="X63" s="32">
        <v>6</v>
      </c>
      <c r="Y63" s="32">
        <v>7</v>
      </c>
      <c r="Z63" s="32">
        <v>8</v>
      </c>
      <c r="AA63" s="32">
        <v>9</v>
      </c>
      <c r="AB63" s="32">
        <v>10</v>
      </c>
      <c r="AC63" s="32">
        <v>11</v>
      </c>
      <c r="AD63" s="32">
        <v>12</v>
      </c>
      <c r="AE63" s="32">
        <v>13</v>
      </c>
      <c r="AF63" s="32">
        <v>14</v>
      </c>
      <c r="AG63" s="32">
        <v>15</v>
      </c>
      <c r="AH63" s="32">
        <v>16</v>
      </c>
      <c r="AI63" s="32">
        <v>17</v>
      </c>
      <c r="AJ63" s="32">
        <v>18</v>
      </c>
      <c r="AK63" s="32">
        <v>19</v>
      </c>
      <c r="AL63" s="32">
        <v>20</v>
      </c>
      <c r="AM63" s="32">
        <v>21</v>
      </c>
      <c r="AN63" s="32">
        <v>22</v>
      </c>
      <c r="AO63" s="32">
        <v>23</v>
      </c>
      <c r="AP63" s="119">
        <v>24</v>
      </c>
      <c r="AR63" s="76" t="s">
        <v>35</v>
      </c>
      <c r="AS63" s="86">
        <f>R63</f>
        <v>0</v>
      </c>
      <c r="AT63" s="86">
        <f>S63</f>
        <v>1</v>
      </c>
      <c r="AU63" s="86">
        <f>T63</f>
        <v>2</v>
      </c>
      <c r="AV63" s="86">
        <f>U63</f>
        <v>3</v>
      </c>
      <c r="AW63" s="86">
        <f>V63</f>
        <v>4</v>
      </c>
      <c r="AX63" s="86">
        <f>W63</f>
        <v>5</v>
      </c>
      <c r="AY63" s="86">
        <f>X63</f>
        <v>6</v>
      </c>
      <c r="AZ63" s="86">
        <f>Y63</f>
        <v>7</v>
      </c>
      <c r="BA63" s="86">
        <f>Z63</f>
        <v>8</v>
      </c>
      <c r="BB63" s="86">
        <f>AA63</f>
        <v>9</v>
      </c>
      <c r="BC63" s="86">
        <f>AB63</f>
        <v>10</v>
      </c>
      <c r="BD63" s="86">
        <f>AC63</f>
        <v>11</v>
      </c>
      <c r="BE63" s="86">
        <f>AD63</f>
        <v>12</v>
      </c>
      <c r="BF63" s="86">
        <f>AE63</f>
        <v>13</v>
      </c>
      <c r="BG63" s="86">
        <f>AF63</f>
        <v>14</v>
      </c>
      <c r="BH63" s="86">
        <f>AG63</f>
        <v>15</v>
      </c>
      <c r="BI63" s="86">
        <f>AH63</f>
        <v>16</v>
      </c>
      <c r="BJ63" s="86">
        <f>AI63</f>
        <v>17</v>
      </c>
      <c r="BK63" s="86">
        <f>AJ63</f>
        <v>18</v>
      </c>
      <c r="BL63" s="86">
        <f>AK63</f>
        <v>19</v>
      </c>
      <c r="BM63" s="86">
        <f>AL63</f>
        <v>20</v>
      </c>
      <c r="BN63" s="86">
        <f>AM63</f>
        <v>21</v>
      </c>
      <c r="BO63" s="86">
        <f>AN63</f>
        <v>22</v>
      </c>
      <c r="BP63" s="86">
        <f t="shared" ref="BP63:BP66" si="268">AO63</f>
        <v>23</v>
      </c>
      <c r="BQ63" s="86">
        <f t="shared" ref="BQ63:BQ66" si="269">AP63</f>
        <v>24</v>
      </c>
    </row>
    <row r="64" spans="1:69" x14ac:dyDescent="0.2">
      <c r="A64" s="114"/>
      <c r="B64" s="86" t="s">
        <v>2</v>
      </c>
      <c r="C64" s="86">
        <v>0.86</v>
      </c>
      <c r="D64" s="86">
        <v>1.6732283464566928</v>
      </c>
      <c r="E64" s="86">
        <f t="shared" si="1"/>
        <v>1.4389763779527558</v>
      </c>
      <c r="F64" s="86">
        <v>0.88</v>
      </c>
      <c r="G64" s="86">
        <v>1.3451443569553805</v>
      </c>
      <c r="H64" s="86">
        <f t="shared" si="2"/>
        <v>1.1837270341207349</v>
      </c>
      <c r="I64" s="86">
        <v>0.86</v>
      </c>
      <c r="J64" s="86">
        <v>1.4435695538057742</v>
      </c>
      <c r="K64" s="86">
        <f t="shared" si="3"/>
        <v>1.2414698162729658</v>
      </c>
      <c r="L64" s="86">
        <v>0.88</v>
      </c>
      <c r="M64" s="86">
        <v>1.2795275590551181</v>
      </c>
      <c r="N64" s="86">
        <f t="shared" si="4"/>
        <v>1.1259842519685039</v>
      </c>
      <c r="P64" s="93"/>
      <c r="Q64" s="32" t="s">
        <v>14</v>
      </c>
      <c r="R64" s="13">
        <v>0.06</v>
      </c>
      <c r="S64" s="13">
        <v>0.36</v>
      </c>
      <c r="T64" s="13">
        <v>0.48</v>
      </c>
      <c r="U64" s="13">
        <v>0.5</v>
      </c>
      <c r="V64" s="13">
        <v>0.54</v>
      </c>
      <c r="W64" s="13">
        <v>0.54</v>
      </c>
      <c r="X64" s="13">
        <v>0.57999999999999996</v>
      </c>
      <c r="Y64" s="13">
        <v>0.6</v>
      </c>
      <c r="Z64" s="13">
        <v>0.64</v>
      </c>
      <c r="AA64" s="13">
        <v>0.6</v>
      </c>
      <c r="AB64" s="13">
        <v>0.6</v>
      </c>
      <c r="AC64" s="13">
        <v>0.7</v>
      </c>
      <c r="AD64" s="13">
        <v>0.7</v>
      </c>
      <c r="AE64" s="13">
        <v>0.74</v>
      </c>
      <c r="AF64" s="13">
        <v>0.76</v>
      </c>
      <c r="AG64" s="13">
        <v>0.8</v>
      </c>
      <c r="AH64" s="13">
        <v>0.8</v>
      </c>
      <c r="AI64" s="13">
        <v>0.76</v>
      </c>
      <c r="AJ64" s="13">
        <v>0.66</v>
      </c>
      <c r="AK64" s="13">
        <v>0.68</v>
      </c>
      <c r="AL64" s="13">
        <v>0.64</v>
      </c>
      <c r="AM64" s="13">
        <v>0.57999999999999996</v>
      </c>
      <c r="AN64" s="13">
        <v>0.5</v>
      </c>
      <c r="AO64" s="13">
        <v>0.34</v>
      </c>
      <c r="AP64" s="119">
        <v>0</v>
      </c>
      <c r="AR64" s="76" t="s">
        <v>14</v>
      </c>
      <c r="AS64" s="86">
        <f>R64</f>
        <v>0.06</v>
      </c>
      <c r="AT64" s="86">
        <f>S64</f>
        <v>0.36</v>
      </c>
      <c r="AU64" s="86">
        <f>T64</f>
        <v>0.48</v>
      </c>
      <c r="AV64" s="86">
        <f>U64</f>
        <v>0.5</v>
      </c>
      <c r="AW64" s="86">
        <f>V64</f>
        <v>0.54</v>
      </c>
      <c r="AX64" s="86">
        <f>W64</f>
        <v>0.54</v>
      </c>
      <c r="AY64" s="86">
        <f>X64</f>
        <v>0.57999999999999996</v>
      </c>
      <c r="AZ64" s="86">
        <f>Y64</f>
        <v>0.6</v>
      </c>
      <c r="BA64" s="86">
        <f>Z64</f>
        <v>0.64</v>
      </c>
      <c r="BB64" s="86">
        <f>AA64</f>
        <v>0.6</v>
      </c>
      <c r="BC64" s="86">
        <f>AB64</f>
        <v>0.6</v>
      </c>
      <c r="BD64" s="86">
        <f>AC64</f>
        <v>0.7</v>
      </c>
      <c r="BE64" s="86">
        <f>AD64</f>
        <v>0.7</v>
      </c>
      <c r="BF64" s="86">
        <f>AE64</f>
        <v>0.74</v>
      </c>
      <c r="BG64" s="86">
        <f>AF64</f>
        <v>0.76</v>
      </c>
      <c r="BH64" s="86">
        <f>AG64</f>
        <v>0.8</v>
      </c>
      <c r="BI64" s="86">
        <f>AH64</f>
        <v>0.8</v>
      </c>
      <c r="BJ64" s="86">
        <f>AI64</f>
        <v>0.76</v>
      </c>
      <c r="BK64" s="86">
        <f>AJ64</f>
        <v>0.66</v>
      </c>
      <c r="BL64" s="86">
        <f>AK64</f>
        <v>0.68</v>
      </c>
      <c r="BM64" s="86">
        <f>AL64</f>
        <v>0.64</v>
      </c>
      <c r="BN64" s="86">
        <f>AM64</f>
        <v>0.57999999999999996</v>
      </c>
      <c r="BO64" s="86">
        <f>AN64</f>
        <v>0.5</v>
      </c>
      <c r="BP64" s="86">
        <f>AO64</f>
        <v>0.34</v>
      </c>
      <c r="BQ64" s="86">
        <f t="shared" si="269"/>
        <v>0</v>
      </c>
    </row>
    <row r="65" spans="1:69" x14ac:dyDescent="0.2">
      <c r="A65" s="114"/>
      <c r="B65" s="86" t="s">
        <v>3</v>
      </c>
      <c r="C65" s="86">
        <v>1</v>
      </c>
      <c r="D65" s="86">
        <v>2.9527559055118111</v>
      </c>
      <c r="E65" s="86">
        <f t="shared" si="1"/>
        <v>2.9527559055118111</v>
      </c>
      <c r="F65" s="86">
        <v>0.94</v>
      </c>
      <c r="G65" s="86">
        <v>1.3779527559055118</v>
      </c>
      <c r="H65" s="86">
        <f t="shared" si="2"/>
        <v>1.295275590551181</v>
      </c>
      <c r="I65" s="86">
        <v>0.96</v>
      </c>
      <c r="J65" s="86">
        <v>1.3779527559055118</v>
      </c>
      <c r="K65" s="86">
        <f t="shared" si="3"/>
        <v>1.3228346456692912</v>
      </c>
      <c r="L65" s="86">
        <v>0.94</v>
      </c>
      <c r="M65" s="86">
        <v>1.4107611548556431</v>
      </c>
      <c r="N65" s="86">
        <f t="shared" si="4"/>
        <v>1.3261154855643045</v>
      </c>
      <c r="P65" s="93"/>
      <c r="Q65" s="32" t="s">
        <v>55</v>
      </c>
      <c r="R65" s="13">
        <f>CONVERT(R64,"m","ft")</f>
        <v>0.19685039370078741</v>
      </c>
      <c r="S65" s="13">
        <f>CONVERT(S64,"m","ft")</f>
        <v>1.1811023622047243</v>
      </c>
      <c r="T65" s="13">
        <f>CONVERT(T64,"m","ft")</f>
        <v>1.5748031496062993</v>
      </c>
      <c r="U65" s="13">
        <f>CONVERT(U64,"m","ft")</f>
        <v>1.6404199475065617</v>
      </c>
      <c r="V65" s="13">
        <f>CONVERT(V64,"m","ft")</f>
        <v>1.7716535433070866</v>
      </c>
      <c r="W65" s="13">
        <f>CONVERT(W64,"m","ft")</f>
        <v>1.7716535433070866</v>
      </c>
      <c r="X65" s="13">
        <f>CONVERT(X64,"m","ft")</f>
        <v>1.9028871391076116</v>
      </c>
      <c r="Y65" s="13">
        <f>CONVERT(Y64,"m","ft")</f>
        <v>1.9685039370078741</v>
      </c>
      <c r="Z65" s="13">
        <f>CONVERT(Z64,"m","ft")</f>
        <v>2.0997375328083989</v>
      </c>
      <c r="AA65" s="13">
        <f>CONVERT(AA64,"m","ft")</f>
        <v>1.9685039370078741</v>
      </c>
      <c r="AB65" s="13">
        <f>CONVERT(AB64,"m","ft")</f>
        <v>1.9685039370078741</v>
      </c>
      <c r="AC65" s="13">
        <f>CONVERT(AC64,"m","ft")</f>
        <v>2.2965879265091864</v>
      </c>
      <c r="AD65" s="13">
        <f>CONVERT(AD64,"m","ft")</f>
        <v>2.2965879265091864</v>
      </c>
      <c r="AE65" s="13">
        <f>CONVERT(AE64,"m","ft")</f>
        <v>2.4278215223097113</v>
      </c>
      <c r="AF65" s="13">
        <f>CONVERT(AF64,"m","ft")</f>
        <v>2.4934383202099739</v>
      </c>
      <c r="AG65" s="13">
        <f>CONVERT(AG64,"m","ft")</f>
        <v>2.6246719160104988</v>
      </c>
      <c r="AH65" s="13">
        <f>CONVERT(AH64,"m","ft")</f>
        <v>2.6246719160104988</v>
      </c>
      <c r="AI65" s="13">
        <f>CONVERT(AI64,"m","ft")</f>
        <v>2.4934383202099739</v>
      </c>
      <c r="AJ65" s="13">
        <f>CONVERT(AJ64,"m","ft")</f>
        <v>2.1653543307086616</v>
      </c>
      <c r="AK65" s="13">
        <f>CONVERT(AK64,"m","ft")</f>
        <v>2.2309711286089242</v>
      </c>
      <c r="AL65" s="13">
        <f>CONVERT(AL64,"m","ft")</f>
        <v>2.0997375328083989</v>
      </c>
      <c r="AM65" s="13">
        <f>CONVERT(AM64,"m","ft")</f>
        <v>1.9028871391076116</v>
      </c>
      <c r="AN65" s="13">
        <f>CONVERT(AN64,"m","ft")</f>
        <v>1.6404199475065617</v>
      </c>
      <c r="AO65" s="13">
        <f>CONVERT(AO64,"m","ft")</f>
        <v>1.1154855643044621</v>
      </c>
      <c r="AP65" s="119">
        <v>0</v>
      </c>
      <c r="AR65" s="76" t="s">
        <v>51</v>
      </c>
      <c r="AS65" s="86">
        <f>CONVERT(R66, "ft", "m")</f>
        <v>0</v>
      </c>
      <c r="AT65" s="86">
        <f>CONVERT(S66, "ft", "m")</f>
        <v>0</v>
      </c>
      <c r="AU65" s="86">
        <f>CONVERT(T66, "ft", "m")</f>
        <v>0.17999999999999997</v>
      </c>
      <c r="AV65" s="86">
        <f>CONVERT(U66, "ft", "m")</f>
        <v>0.15</v>
      </c>
      <c r="AW65" s="86">
        <f>CONVERT(V66, "ft", "m")</f>
        <v>0.30999999999999994</v>
      </c>
      <c r="AX65" s="86">
        <f>CONVERT(W66, "ft", "m")</f>
        <v>0.27</v>
      </c>
      <c r="AY65" s="86">
        <f>CONVERT(X66, "ft", "m")</f>
        <v>0.45</v>
      </c>
      <c r="AZ65" s="86">
        <f>CONVERT(Y66, "ft", "m")</f>
        <v>0.5</v>
      </c>
      <c r="BA65" s="86">
        <f>CONVERT(Z66, "ft", "m")</f>
        <v>0.52</v>
      </c>
      <c r="BB65" s="86">
        <f>CONVERT(AA66, "ft", "m")</f>
        <v>0.32</v>
      </c>
      <c r="BC65" s="86">
        <f>CONVERT(AB66, "ft", "m")</f>
        <v>0.47</v>
      </c>
      <c r="BD65" s="86">
        <f>CONVERT(AC66, "ft", "m")</f>
        <v>0.39</v>
      </c>
      <c r="BE65" s="86">
        <f>CONVERT(AD66, "ft", "m")</f>
        <v>0.27</v>
      </c>
      <c r="BF65" s="86">
        <f>CONVERT(AE66, "ft", "m")</f>
        <v>0.42</v>
      </c>
      <c r="BG65" s="86">
        <f>CONVERT(AF66, "ft", "m")</f>
        <v>0.41</v>
      </c>
      <c r="BH65" s="86">
        <f>CONVERT(AG66, "ft", "m")</f>
        <v>0.33</v>
      </c>
      <c r="BI65" s="86">
        <f>CONVERT(AH66, "ft", "m")</f>
        <v>0.33</v>
      </c>
      <c r="BJ65" s="86">
        <f>CONVERT(AI66, "ft", "m")</f>
        <v>0.44</v>
      </c>
      <c r="BK65" s="86">
        <f>CONVERT(AJ66, "ft", "m")</f>
        <v>0.19000000000000003</v>
      </c>
      <c r="BL65" s="86">
        <f>CONVERT(AK66, "ft", "m")</f>
        <v>0.34</v>
      </c>
      <c r="BM65" s="86">
        <f>CONVERT(AL66, "ft", "m")</f>
        <v>0.30999999999999994</v>
      </c>
      <c r="BN65" s="86">
        <f>CONVERT(AM66, "ft", "m")</f>
        <v>0.27</v>
      </c>
      <c r="BO65" s="86">
        <f>CONVERT(AN66, "ft", "m")</f>
        <v>0.17999999999999997</v>
      </c>
      <c r="BP65" s="86">
        <f>CONVERT(AO66, "ft", "m")</f>
        <v>7.0000000000000007E-2</v>
      </c>
      <c r="BQ65" s="86">
        <f t="shared" si="269"/>
        <v>0</v>
      </c>
    </row>
    <row r="66" spans="1:69" ht="16" x14ac:dyDescent="0.2">
      <c r="A66" s="114"/>
      <c r="B66" s="86" t="s">
        <v>4</v>
      </c>
      <c r="C66" s="86">
        <v>1.06</v>
      </c>
      <c r="D66" s="86">
        <v>1.0498687664041995</v>
      </c>
      <c r="E66" s="86">
        <f t="shared" si="1"/>
        <v>1.1128608923884515</v>
      </c>
      <c r="F66" s="86">
        <v>1</v>
      </c>
      <c r="G66" s="86">
        <v>1.0170603674540681</v>
      </c>
      <c r="H66" s="86">
        <f t="shared" si="2"/>
        <v>1.0170603674540681</v>
      </c>
      <c r="I66" s="86">
        <v>1.02</v>
      </c>
      <c r="J66" s="86">
        <v>1.1811023622047243</v>
      </c>
      <c r="K66" s="86">
        <f t="shared" si="3"/>
        <v>1.2047244094488188</v>
      </c>
      <c r="L66" s="86">
        <v>1.02</v>
      </c>
      <c r="M66" s="86">
        <v>1.1154855643044621</v>
      </c>
      <c r="N66" s="86">
        <f t="shared" si="4"/>
        <v>1.1377952755905514</v>
      </c>
      <c r="P66" s="93"/>
      <c r="Q66" s="32" t="s">
        <v>56</v>
      </c>
      <c r="R66" s="13">
        <v>0</v>
      </c>
      <c r="S66" s="13">
        <v>0</v>
      </c>
      <c r="T66" s="13">
        <v>0.59055118110236215</v>
      </c>
      <c r="U66" s="13">
        <v>0.49212598425196852</v>
      </c>
      <c r="V66" s="13">
        <v>1.0170603674540681</v>
      </c>
      <c r="W66" s="13">
        <v>0.88582677165354329</v>
      </c>
      <c r="X66" s="13">
        <v>1.4763779527559056</v>
      </c>
      <c r="Y66" s="13">
        <v>1.6404199475065617</v>
      </c>
      <c r="Z66" s="13">
        <v>1.7060367454068242</v>
      </c>
      <c r="AA66" s="13">
        <v>1.0498687664041995</v>
      </c>
      <c r="AB66" s="13">
        <v>1.541994750656168</v>
      </c>
      <c r="AC66" s="13">
        <v>1.2795275590551181</v>
      </c>
      <c r="AD66" s="13">
        <v>0.88582677165354329</v>
      </c>
      <c r="AE66" s="13">
        <v>1.3779527559055118</v>
      </c>
      <c r="AF66" s="13">
        <v>1.3451443569553805</v>
      </c>
      <c r="AG66" s="13">
        <v>1.0826771653543308</v>
      </c>
      <c r="AH66" s="13">
        <v>1.0826771653543308</v>
      </c>
      <c r="AI66" s="13">
        <v>1.4435695538057742</v>
      </c>
      <c r="AJ66" s="13">
        <v>0.62335958005249348</v>
      </c>
      <c r="AK66" s="13">
        <v>1.1154855643044621</v>
      </c>
      <c r="AL66" s="13">
        <v>1.0170603674540681</v>
      </c>
      <c r="AM66" s="13">
        <v>0.88582677165354329</v>
      </c>
      <c r="AN66" s="13">
        <v>0.59055118110236215</v>
      </c>
      <c r="AO66" s="13">
        <v>0.22965879265091868</v>
      </c>
      <c r="AP66" s="119">
        <v>0</v>
      </c>
      <c r="AR66" s="117" t="s">
        <v>37</v>
      </c>
      <c r="AS66" s="116">
        <f>(AT63-AS63)*((AT64+AS64)/2)*((AT65+AS65)/2)</f>
        <v>0</v>
      </c>
      <c r="AT66" s="116">
        <f t="shared" ref="AT66" si="270">(AU63-AT63)*((AU64+AT64)/2)*((AU65+AT65)/2)</f>
        <v>3.7799999999999993E-2</v>
      </c>
      <c r="AU66" s="116">
        <f t="shared" ref="AU66" si="271">(AV63-AU63)*((AV64+AU64)/2)*((AV65+AU65)/2)</f>
        <v>8.0849999999999991E-2</v>
      </c>
      <c r="AV66" s="116">
        <f t="shared" ref="AV66" si="272">(AW63-AV63)*((AW64+AV64)/2)*((AW65+AV65)/2)</f>
        <v>0.1196</v>
      </c>
      <c r="AW66" s="116">
        <f t="shared" ref="AW66" si="273">(AX63-AW63)*((AX64+AW64)/2)*((AX65+AW65)/2)</f>
        <v>0.15659999999999999</v>
      </c>
      <c r="AX66" s="116">
        <f t="shared" ref="AX66" si="274">(AY63-AX63)*((AY64+AX64)/2)*((AY65+AX65)/2)</f>
        <v>0.2016</v>
      </c>
      <c r="AY66" s="116">
        <f t="shared" ref="AY66" si="275">(AZ63-AY63)*((AZ64+AY64)/2)*((AZ65+AY65)/2)</f>
        <v>0.28025</v>
      </c>
      <c r="AZ66" s="116">
        <f t="shared" ref="AZ66" si="276">(BA63-AZ63)*((BA64+AZ64)/2)*((BA65+AZ65)/2)</f>
        <v>0.31619999999999998</v>
      </c>
      <c r="BA66" s="116">
        <f t="shared" ref="BA66" si="277">(BB63-BA63)*((BB64+BA64)/2)*((BB65+BA65)/2)</f>
        <v>0.26040000000000002</v>
      </c>
      <c r="BB66" s="116">
        <f t="shared" ref="BB66" si="278">(BC63-BB63)*((BC64+BB64)/2)*((BC65+BB65)/2)</f>
        <v>0.23699999999999999</v>
      </c>
      <c r="BC66" s="116">
        <f t="shared" ref="BC66" si="279">(BD63-BC63)*((BD64+BC64)/2)*((BD65+BC65)/2)</f>
        <v>0.27949999999999997</v>
      </c>
      <c r="BD66" s="116">
        <f t="shared" ref="BD66" si="280">(BE63-BD63)*((BE64+BD64)/2)*((BE65+BD65)/2)</f>
        <v>0.23099999999999998</v>
      </c>
      <c r="BE66" s="116">
        <f t="shared" ref="BE66" si="281">(BF63-BE63)*((BF64+BE64)/2)*((BF65+BE65)/2)</f>
        <v>0.24839999999999998</v>
      </c>
      <c r="BF66" s="116">
        <f t="shared" ref="BF66" si="282">(BG63-BF63)*((BG64+BF64)/2)*((BG65+BF65)/2)</f>
        <v>0.31124999999999997</v>
      </c>
      <c r="BG66" s="116">
        <f t="shared" ref="BG66" si="283">(BH63-BG63)*((BH64+BG64)/2)*((BH65+BG65)/2)</f>
        <v>0.28860000000000002</v>
      </c>
      <c r="BH66" s="116">
        <f t="shared" ref="BH66" si="284">(BI63-BH63)*((BI64+BH64)/2)*((BI65+BH65)/2)</f>
        <v>0.26400000000000001</v>
      </c>
      <c r="BI66" s="116">
        <f t="shared" ref="BI66" si="285">(BJ63-BI63)*((BJ64+BI64)/2)*((BJ65+BI65)/2)</f>
        <v>0.30030000000000001</v>
      </c>
      <c r="BJ66" s="116">
        <f t="shared" ref="BJ66" si="286">(BK63-BJ63)*((BK64+BJ64)/2)*((BK65+BJ65)/2)</f>
        <v>0.22364999999999999</v>
      </c>
      <c r="BK66" s="116">
        <f t="shared" ref="BK66" si="287">(BL63-BK63)*((BL64+BK64)/2)*((BL65+BK65)/2)</f>
        <v>0.17755000000000001</v>
      </c>
      <c r="BL66" s="116">
        <f t="shared" ref="BL66" si="288">(BM63-BL63)*((BM64+BL64)/2)*((BM65+BL65)/2)</f>
        <v>0.21449999999999997</v>
      </c>
      <c r="BM66" s="116">
        <f t="shared" ref="BM66" si="289">(BN63-BM63)*((BN64+BM64)/2)*((BN65+BM65)/2)</f>
        <v>0.17689999999999997</v>
      </c>
      <c r="BN66" s="116">
        <f t="shared" ref="BN66" si="290">(BO63-BN63)*((BO64+BN64)/2)*((BO65+BN65)/2)</f>
        <v>0.1215</v>
      </c>
      <c r="BO66" s="116">
        <f t="shared" ref="BO66" si="291">(BP63-BO63)*((BP64+BO64)/2)*((BP65+BO65)/2)</f>
        <v>5.2499999999999998E-2</v>
      </c>
      <c r="BP66" s="116">
        <f>(BQ63-BP63)*((BQ64+BP64)/2)*((BQ65+BP65)/2)</f>
        <v>5.9500000000000013E-3</v>
      </c>
      <c r="BQ66" s="86">
        <f>AP66</f>
        <v>0</v>
      </c>
    </row>
    <row r="67" spans="1:69" x14ac:dyDescent="0.2">
      <c r="A67" s="114"/>
      <c r="B67" s="86" t="s">
        <v>5</v>
      </c>
      <c r="C67" s="86">
        <v>0.88</v>
      </c>
      <c r="D67" s="86">
        <v>1.246719160104987</v>
      </c>
      <c r="E67" s="86">
        <f t="shared" si="1"/>
        <v>1.0971128608923886</v>
      </c>
      <c r="F67" s="86">
        <v>0.9</v>
      </c>
      <c r="G67" s="86">
        <v>1.2139107611548556</v>
      </c>
      <c r="H67" s="86">
        <f t="shared" si="2"/>
        <v>1.0925196850393701</v>
      </c>
      <c r="I67" s="86">
        <v>0.88</v>
      </c>
      <c r="J67" s="86">
        <v>1.1811023622047243</v>
      </c>
      <c r="K67" s="86">
        <f t="shared" si="3"/>
        <v>1.0393700787401574</v>
      </c>
      <c r="L67" s="86">
        <v>0.84</v>
      </c>
      <c r="M67" s="86">
        <v>1.0826771653543308</v>
      </c>
      <c r="N67" s="86">
        <f t="shared" si="4"/>
        <v>0.90944881889763785</v>
      </c>
      <c r="P67" s="93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R67" s="79" t="s">
        <v>38</v>
      </c>
      <c r="AS67" s="79"/>
      <c r="AT67" s="76"/>
      <c r="AU67" s="79"/>
      <c r="AV67" s="118" t="s">
        <v>42</v>
      </c>
      <c r="AW67" s="79">
        <f>SUM(AS66:BQ66)</f>
        <v>4.5859000000000005</v>
      </c>
    </row>
    <row r="68" spans="1:69" x14ac:dyDescent="0.2">
      <c r="A68" s="114">
        <v>39959</v>
      </c>
      <c r="B68" s="86" t="s">
        <v>1</v>
      </c>
      <c r="C68" s="86">
        <v>0.74</v>
      </c>
      <c r="D68" s="86">
        <v>1.2795275590551181</v>
      </c>
      <c r="E68" s="86">
        <f t="shared" ref="E68:E131" si="292">IF(AND(C68&gt;0, D68&gt;0), C68*D68, "")</f>
        <v>0.94685039370078738</v>
      </c>
      <c r="F68" s="86">
        <v>0.62</v>
      </c>
      <c r="G68" s="86">
        <v>1.3123359580052494</v>
      </c>
      <c r="H68" s="86">
        <f t="shared" ref="H68:H131" si="293">F68*G68</f>
        <v>0.81364829396325467</v>
      </c>
      <c r="I68" s="86">
        <v>0.66</v>
      </c>
      <c r="J68" s="86">
        <v>1.1811023622047243</v>
      </c>
      <c r="K68" s="86">
        <f t="shared" ref="K68:K131" si="294">I68*J68</f>
        <v>0.77952755905511806</v>
      </c>
      <c r="L68" s="86">
        <v>0.66</v>
      </c>
      <c r="M68" s="86">
        <v>1.2795275590551181</v>
      </c>
      <c r="N68" s="86">
        <f t="shared" ref="N68:N131" si="295">L68*M68</f>
        <v>0.84448818897637801</v>
      </c>
      <c r="P68" s="93">
        <v>39959</v>
      </c>
      <c r="Q68" s="32" t="s">
        <v>54</v>
      </c>
      <c r="R68" s="32">
        <v>0</v>
      </c>
      <c r="S68" s="32">
        <v>1</v>
      </c>
      <c r="T68" s="32">
        <v>2</v>
      </c>
      <c r="U68" s="32">
        <v>3</v>
      </c>
      <c r="V68" s="32">
        <v>4</v>
      </c>
      <c r="W68" s="32">
        <v>5</v>
      </c>
      <c r="X68" s="32">
        <v>6</v>
      </c>
      <c r="Y68" s="32">
        <v>7</v>
      </c>
      <c r="Z68" s="32">
        <v>8</v>
      </c>
      <c r="AA68" s="32">
        <v>9</v>
      </c>
      <c r="AB68" s="32">
        <v>10</v>
      </c>
      <c r="AC68" s="32">
        <v>11</v>
      </c>
      <c r="AD68" s="32">
        <v>12</v>
      </c>
      <c r="AE68" s="32">
        <v>13</v>
      </c>
      <c r="AF68" s="32">
        <v>14</v>
      </c>
      <c r="AG68" s="32">
        <v>15</v>
      </c>
      <c r="AH68" s="32">
        <v>16</v>
      </c>
      <c r="AI68" s="32">
        <v>17</v>
      </c>
      <c r="AJ68" s="32">
        <v>18</v>
      </c>
      <c r="AK68" s="32">
        <v>19</v>
      </c>
      <c r="AL68" s="32">
        <v>20</v>
      </c>
      <c r="AM68" s="32">
        <v>21</v>
      </c>
      <c r="AN68" s="32">
        <v>22</v>
      </c>
      <c r="AO68" s="32">
        <v>23</v>
      </c>
      <c r="AP68" s="119">
        <v>24</v>
      </c>
      <c r="AR68" s="76" t="s">
        <v>35</v>
      </c>
      <c r="AS68" s="86">
        <f>R68</f>
        <v>0</v>
      </c>
      <c r="AT68" s="86">
        <f>S68</f>
        <v>1</v>
      </c>
      <c r="AU68" s="86">
        <f>T68</f>
        <v>2</v>
      </c>
      <c r="AV68" s="86">
        <f>U68</f>
        <v>3</v>
      </c>
      <c r="AW68" s="86">
        <f>V68</f>
        <v>4</v>
      </c>
      <c r="AX68" s="86">
        <f>W68</f>
        <v>5</v>
      </c>
      <c r="AY68" s="86">
        <f>X68</f>
        <v>6</v>
      </c>
      <c r="AZ68" s="86">
        <f>Y68</f>
        <v>7</v>
      </c>
      <c r="BA68" s="86">
        <f>Z68</f>
        <v>8</v>
      </c>
      <c r="BB68" s="86">
        <f>AA68</f>
        <v>9</v>
      </c>
      <c r="BC68" s="86">
        <f>AB68</f>
        <v>10</v>
      </c>
      <c r="BD68" s="86">
        <f>AC68</f>
        <v>11</v>
      </c>
      <c r="BE68" s="86">
        <f>AD68</f>
        <v>12</v>
      </c>
      <c r="BF68" s="86">
        <f>AE68</f>
        <v>13</v>
      </c>
      <c r="BG68" s="86">
        <f>AF68</f>
        <v>14</v>
      </c>
      <c r="BH68" s="86">
        <f>AG68</f>
        <v>15</v>
      </c>
      <c r="BI68" s="86">
        <f>AH68</f>
        <v>16</v>
      </c>
      <c r="BJ68" s="86">
        <f>AI68</f>
        <v>17</v>
      </c>
      <c r="BK68" s="86">
        <f>AJ68</f>
        <v>18</v>
      </c>
      <c r="BL68" s="86">
        <f>AK68</f>
        <v>19</v>
      </c>
      <c r="BM68" s="86">
        <f>AL68</f>
        <v>20</v>
      </c>
      <c r="BN68" s="86">
        <f>AM68</f>
        <v>21</v>
      </c>
      <c r="BO68" s="86">
        <f>AN68</f>
        <v>22</v>
      </c>
      <c r="BP68" s="86">
        <f t="shared" ref="BP68:BP71" si="296">AO68</f>
        <v>23</v>
      </c>
      <c r="BQ68" s="86">
        <f t="shared" ref="BQ68:BQ71" si="297">AP68</f>
        <v>24</v>
      </c>
    </row>
    <row r="69" spans="1:69" x14ac:dyDescent="0.2">
      <c r="A69" s="114"/>
      <c r="B69" s="86" t="s">
        <v>2</v>
      </c>
      <c r="C69" s="86">
        <v>0.84</v>
      </c>
      <c r="D69" s="86">
        <v>1.3123359580052494</v>
      </c>
      <c r="E69" s="86">
        <f t="shared" si="292"/>
        <v>1.1023622047244095</v>
      </c>
      <c r="F69" s="86">
        <v>0.82</v>
      </c>
      <c r="G69" s="86">
        <v>1.4107611548556431</v>
      </c>
      <c r="H69" s="86">
        <f t="shared" si="293"/>
        <v>1.1568241469816274</v>
      </c>
      <c r="I69" s="86">
        <v>0.82</v>
      </c>
      <c r="J69" s="86">
        <v>1.4763779527559056</v>
      </c>
      <c r="K69" s="86">
        <f t="shared" si="294"/>
        <v>1.2106299212598426</v>
      </c>
      <c r="L69" s="86">
        <v>0.84</v>
      </c>
      <c r="M69" s="86">
        <v>1.4763779527559056</v>
      </c>
      <c r="N69" s="86">
        <f t="shared" si="295"/>
        <v>1.2401574803149606</v>
      </c>
      <c r="P69" s="93"/>
      <c r="Q69" s="32" t="s">
        <v>14</v>
      </c>
      <c r="R69" s="13">
        <v>0.06</v>
      </c>
      <c r="S69" s="13">
        <v>0.24</v>
      </c>
      <c r="T69" s="13">
        <v>0.42</v>
      </c>
      <c r="U69" s="13">
        <v>0.48</v>
      </c>
      <c r="V69" s="13">
        <v>0.48</v>
      </c>
      <c r="W69" s="13">
        <v>0.5</v>
      </c>
      <c r="X69" s="13">
        <v>0.54</v>
      </c>
      <c r="Y69" s="13">
        <v>0.6</v>
      </c>
      <c r="Z69" s="13">
        <v>0.2</v>
      </c>
      <c r="AA69" s="13">
        <v>0.57999999999999996</v>
      </c>
      <c r="AB69" s="13">
        <v>0.57999999999999996</v>
      </c>
      <c r="AC69" s="13">
        <v>0.64</v>
      </c>
      <c r="AD69" s="13">
        <v>0.68</v>
      </c>
      <c r="AE69" s="13">
        <v>0.7</v>
      </c>
      <c r="AF69" s="13">
        <v>0.72</v>
      </c>
      <c r="AG69" s="13">
        <v>0.74</v>
      </c>
      <c r="AH69" s="13">
        <v>0.76</v>
      </c>
      <c r="AI69" s="13">
        <v>0.72</v>
      </c>
      <c r="AJ69" s="13">
        <v>0.62</v>
      </c>
      <c r="AK69" s="13">
        <v>0.6</v>
      </c>
      <c r="AL69" s="13">
        <v>0.56000000000000005</v>
      </c>
      <c r="AM69" s="13">
        <v>0.5</v>
      </c>
      <c r="AN69" s="13">
        <v>0.36</v>
      </c>
      <c r="AO69" s="13">
        <v>0.2</v>
      </c>
      <c r="AP69" s="119">
        <v>0</v>
      </c>
      <c r="AR69" s="76" t="s">
        <v>14</v>
      </c>
      <c r="AS69" s="86">
        <f>R69</f>
        <v>0.06</v>
      </c>
      <c r="AT69" s="86">
        <f>S69</f>
        <v>0.24</v>
      </c>
      <c r="AU69" s="86">
        <f>T69</f>
        <v>0.42</v>
      </c>
      <c r="AV69" s="86">
        <f>U69</f>
        <v>0.48</v>
      </c>
      <c r="AW69" s="86">
        <f>V69</f>
        <v>0.48</v>
      </c>
      <c r="AX69" s="86">
        <f>W69</f>
        <v>0.5</v>
      </c>
      <c r="AY69" s="86">
        <f>X69</f>
        <v>0.54</v>
      </c>
      <c r="AZ69" s="86">
        <f>Y69</f>
        <v>0.6</v>
      </c>
      <c r="BA69" s="86">
        <f>Z69</f>
        <v>0.2</v>
      </c>
      <c r="BB69" s="86">
        <f>AA69</f>
        <v>0.57999999999999996</v>
      </c>
      <c r="BC69" s="86">
        <f>AB69</f>
        <v>0.57999999999999996</v>
      </c>
      <c r="BD69" s="86">
        <f>AC69</f>
        <v>0.64</v>
      </c>
      <c r="BE69" s="86">
        <f>AD69</f>
        <v>0.68</v>
      </c>
      <c r="BF69" s="86">
        <f>AE69</f>
        <v>0.7</v>
      </c>
      <c r="BG69" s="86">
        <f>AF69</f>
        <v>0.72</v>
      </c>
      <c r="BH69" s="86">
        <f>AG69</f>
        <v>0.74</v>
      </c>
      <c r="BI69" s="86">
        <f>AH69</f>
        <v>0.76</v>
      </c>
      <c r="BJ69" s="86">
        <f>AI69</f>
        <v>0.72</v>
      </c>
      <c r="BK69" s="86">
        <f>AJ69</f>
        <v>0.62</v>
      </c>
      <c r="BL69" s="86">
        <f>AK69</f>
        <v>0.6</v>
      </c>
      <c r="BM69" s="86">
        <f>AL69</f>
        <v>0.56000000000000005</v>
      </c>
      <c r="BN69" s="86">
        <f>AM69</f>
        <v>0.5</v>
      </c>
      <c r="BO69" s="86">
        <f>AN69</f>
        <v>0.36</v>
      </c>
      <c r="BP69" s="86">
        <f>AO69</f>
        <v>0.2</v>
      </c>
      <c r="BQ69" s="86">
        <f t="shared" si="297"/>
        <v>0</v>
      </c>
    </row>
    <row r="70" spans="1:69" x14ac:dyDescent="0.2">
      <c r="A70" s="114"/>
      <c r="B70" s="86" t="s">
        <v>3</v>
      </c>
      <c r="C70" s="86">
        <v>0.94</v>
      </c>
      <c r="D70" s="86">
        <v>1.4763779527559056</v>
      </c>
      <c r="E70" s="86">
        <f t="shared" si="292"/>
        <v>1.3877952755905512</v>
      </c>
      <c r="F70" s="86">
        <v>0.9</v>
      </c>
      <c r="G70" s="86">
        <v>1.4107611548556431</v>
      </c>
      <c r="H70" s="86">
        <f t="shared" si="293"/>
        <v>1.2696850393700789</v>
      </c>
      <c r="I70" s="86">
        <v>0.9</v>
      </c>
      <c r="J70" s="86">
        <v>1.2795275590551181</v>
      </c>
      <c r="K70" s="86">
        <f t="shared" si="294"/>
        <v>1.1515748031496063</v>
      </c>
      <c r="L70" s="86">
        <v>0.9</v>
      </c>
      <c r="M70" s="86">
        <v>1.246719160104987</v>
      </c>
      <c r="N70" s="86">
        <f t="shared" si="295"/>
        <v>1.1220472440944882</v>
      </c>
      <c r="P70" s="93"/>
      <c r="Q70" s="32" t="s">
        <v>55</v>
      </c>
      <c r="R70" s="13">
        <f>CONVERT(R69,"m","ft")</f>
        <v>0.19685039370078741</v>
      </c>
      <c r="S70" s="13">
        <f>CONVERT(S69,"m","ft")</f>
        <v>0.78740157480314965</v>
      </c>
      <c r="T70" s="13">
        <f>CONVERT(T69,"m","ft")</f>
        <v>1.3779527559055118</v>
      </c>
      <c r="U70" s="13">
        <f>CONVERT(U69,"m","ft")</f>
        <v>1.5748031496062993</v>
      </c>
      <c r="V70" s="13">
        <f>CONVERT(V69,"m","ft")</f>
        <v>1.5748031496062993</v>
      </c>
      <c r="W70" s="13">
        <f>CONVERT(W69,"m","ft")</f>
        <v>1.6404199475065617</v>
      </c>
      <c r="X70" s="13">
        <f>CONVERT(X69,"m","ft")</f>
        <v>1.7716535433070866</v>
      </c>
      <c r="Y70" s="13">
        <f>CONVERT(Y69,"m","ft")</f>
        <v>1.9685039370078741</v>
      </c>
      <c r="Z70" s="13">
        <f>CONVERT(Z69,"m","ft")</f>
        <v>0.65616797900262469</v>
      </c>
      <c r="AA70" s="13">
        <f>CONVERT(AA69,"m","ft")</f>
        <v>1.9028871391076116</v>
      </c>
      <c r="AB70" s="13">
        <f>CONVERT(AB69,"m","ft")</f>
        <v>1.9028871391076116</v>
      </c>
      <c r="AC70" s="13">
        <f>CONVERT(AC69,"m","ft")</f>
        <v>2.0997375328083989</v>
      </c>
      <c r="AD70" s="13">
        <f>CONVERT(AD69,"m","ft")</f>
        <v>2.2309711286089242</v>
      </c>
      <c r="AE70" s="13">
        <f>CONVERT(AE69,"m","ft")</f>
        <v>2.2965879265091864</v>
      </c>
      <c r="AF70" s="13">
        <f>CONVERT(AF69,"m","ft")</f>
        <v>2.3622047244094486</v>
      </c>
      <c r="AG70" s="13">
        <f>CONVERT(AG69,"m","ft")</f>
        <v>2.4278215223097113</v>
      </c>
      <c r="AH70" s="13">
        <f>CONVERT(AH69,"m","ft")</f>
        <v>2.4934383202099739</v>
      </c>
      <c r="AI70" s="13">
        <f>CONVERT(AI69,"m","ft")</f>
        <v>2.3622047244094486</v>
      </c>
      <c r="AJ70" s="13">
        <f>CONVERT(AJ69,"m","ft")</f>
        <v>2.0341207349081363</v>
      </c>
      <c r="AK70" s="13">
        <f>CONVERT(AK69,"m","ft")</f>
        <v>1.9685039370078741</v>
      </c>
      <c r="AL70" s="13">
        <f>CONVERT(AL69,"m","ft")</f>
        <v>1.8372703412073494</v>
      </c>
      <c r="AM70" s="13">
        <f>CONVERT(AM69,"m","ft")</f>
        <v>1.6404199475065617</v>
      </c>
      <c r="AN70" s="13">
        <f>CONVERT(AN69,"m","ft")</f>
        <v>1.1811023622047243</v>
      </c>
      <c r="AO70" s="13">
        <f>CONVERT(AO69,"m","ft")</f>
        <v>0.65616797900262469</v>
      </c>
      <c r="AP70" s="119">
        <v>0</v>
      </c>
      <c r="AR70" s="76" t="s">
        <v>51</v>
      </c>
      <c r="AS70" s="86">
        <f>CONVERT(R71, "ft", "m")</f>
        <v>0</v>
      </c>
      <c r="AT70" s="86">
        <f>CONVERT(S71, "ft", "m")</f>
        <v>0</v>
      </c>
      <c r="AU70" s="86">
        <f>CONVERT(T71, "ft", "m")</f>
        <v>0.11</v>
      </c>
      <c r="AV70" s="86">
        <f>CONVERT(U71, "ft", "m")</f>
        <v>0.16</v>
      </c>
      <c r="AW70" s="86">
        <f>CONVERT(V71, "ft", "m")</f>
        <v>0.27</v>
      </c>
      <c r="AX70" s="86">
        <f>CONVERT(W71, "ft", "m")</f>
        <v>0.33</v>
      </c>
      <c r="AY70" s="86">
        <f>CONVERT(X71, "ft", "m")</f>
        <v>0.49</v>
      </c>
      <c r="AZ70" s="86">
        <f>CONVERT(Y71, "ft", "m")</f>
        <v>0.48</v>
      </c>
      <c r="BA70" s="86">
        <f>CONVERT(Z71, "ft", "m")</f>
        <v>0.51</v>
      </c>
      <c r="BB70" s="86">
        <f>CONVERT(AA71, "ft", "m")</f>
        <v>0.42</v>
      </c>
      <c r="BC70" s="86">
        <f>CONVERT(AB71, "ft", "m")</f>
        <v>0.46</v>
      </c>
      <c r="BD70" s="86">
        <f>CONVERT(AC71, "ft", "m")</f>
        <v>0.45</v>
      </c>
      <c r="BE70" s="86">
        <f>CONVERT(AD71, "ft", "m")</f>
        <v>0.35999999999999993</v>
      </c>
      <c r="BF70" s="86">
        <f>CONVERT(AE71, "ft", "m")</f>
        <v>0.39</v>
      </c>
      <c r="BG70" s="86">
        <f>CONVERT(AF71, "ft", "m")</f>
        <v>0.4</v>
      </c>
      <c r="BH70" s="86">
        <f>CONVERT(AG71, "ft", "m")</f>
        <v>0.35999999999999993</v>
      </c>
      <c r="BI70" s="86">
        <f>CONVERT(AH71, "ft", "m")</f>
        <v>0.42</v>
      </c>
      <c r="BJ70" s="86">
        <f>CONVERT(AI71, "ft", "m")</f>
        <v>0.42</v>
      </c>
      <c r="BK70" s="86">
        <f>CONVERT(AJ71, "ft", "m")</f>
        <v>0.33</v>
      </c>
      <c r="BL70" s="86">
        <f>CONVERT(AK71, "ft", "m")</f>
        <v>0.35</v>
      </c>
      <c r="BM70" s="86">
        <f>CONVERT(AL71, "ft", "m")</f>
        <v>0.28000000000000003</v>
      </c>
      <c r="BN70" s="86">
        <f>CONVERT(AM71, "ft", "m")</f>
        <v>0.3</v>
      </c>
      <c r="BO70" s="86">
        <f>CONVERT(AN71, "ft", "m")</f>
        <v>0.24</v>
      </c>
      <c r="BP70" s="86">
        <f>CONVERT(AO71, "ft", "m")</f>
        <v>0.11</v>
      </c>
      <c r="BQ70" s="86">
        <f t="shared" si="297"/>
        <v>0</v>
      </c>
    </row>
    <row r="71" spans="1:69" ht="16" x14ac:dyDescent="0.2">
      <c r="A71" s="114"/>
      <c r="B71" s="86" t="s">
        <v>4</v>
      </c>
      <c r="C71" s="86">
        <v>0.92</v>
      </c>
      <c r="D71" s="86">
        <v>1.2795275590551181</v>
      </c>
      <c r="E71" s="86">
        <f t="shared" si="292"/>
        <v>1.1771653543307086</v>
      </c>
      <c r="F71" s="86">
        <v>0.96</v>
      </c>
      <c r="G71" s="86">
        <v>1.246719160104987</v>
      </c>
      <c r="H71" s="86">
        <f t="shared" si="293"/>
        <v>1.1968503937007875</v>
      </c>
      <c r="I71" s="86">
        <v>0.96</v>
      </c>
      <c r="J71" s="86">
        <v>1.2139107611548556</v>
      </c>
      <c r="K71" s="86">
        <f t="shared" si="294"/>
        <v>1.1653543307086613</v>
      </c>
      <c r="L71" s="86">
        <v>0.96</v>
      </c>
      <c r="M71" s="86">
        <v>1.246719160104987</v>
      </c>
      <c r="N71" s="86">
        <f t="shared" si="295"/>
        <v>1.1968503937007875</v>
      </c>
      <c r="P71" s="93"/>
      <c r="Q71" s="32" t="s">
        <v>56</v>
      </c>
      <c r="R71" s="13">
        <v>0</v>
      </c>
      <c r="S71" s="13">
        <v>0</v>
      </c>
      <c r="T71" s="13">
        <v>0.36089238845144356</v>
      </c>
      <c r="U71" s="13">
        <v>0.52493438320209973</v>
      </c>
      <c r="V71" s="13">
        <v>0.88582677165354329</v>
      </c>
      <c r="W71" s="13">
        <v>1.0826771653543308</v>
      </c>
      <c r="X71" s="13">
        <v>1.6076115485564304</v>
      </c>
      <c r="Y71" s="13">
        <v>1.5748031496062993</v>
      </c>
      <c r="Z71" s="13">
        <v>1.6732283464566928</v>
      </c>
      <c r="AA71" s="13">
        <v>1.3779527559055118</v>
      </c>
      <c r="AB71" s="13">
        <v>1.5091863517060367</v>
      </c>
      <c r="AC71" s="13">
        <v>1.4763779527559056</v>
      </c>
      <c r="AD71" s="13">
        <v>1.1811023622047243</v>
      </c>
      <c r="AE71" s="13">
        <v>1.2795275590551181</v>
      </c>
      <c r="AF71" s="13">
        <v>1.3123359580052494</v>
      </c>
      <c r="AG71" s="13">
        <v>1.1811023622047243</v>
      </c>
      <c r="AH71" s="13">
        <v>1.3779527559055118</v>
      </c>
      <c r="AI71" s="13">
        <v>1.3779527559055118</v>
      </c>
      <c r="AJ71" s="13">
        <v>1.0826771653543308</v>
      </c>
      <c r="AK71" s="13">
        <v>1.1482939632545932</v>
      </c>
      <c r="AL71" s="13">
        <v>0.91863517060367472</v>
      </c>
      <c r="AM71" s="13">
        <v>0.98425196850393704</v>
      </c>
      <c r="AN71" s="13">
        <v>0.78740157480314965</v>
      </c>
      <c r="AO71" s="13">
        <v>0.36089238845144356</v>
      </c>
      <c r="AP71" s="119">
        <v>0</v>
      </c>
      <c r="AR71" s="117" t="s">
        <v>37</v>
      </c>
      <c r="AS71" s="116">
        <f>(AT68-AS68)*((AT69+AS69)/2)*((AT70+AS70)/2)</f>
        <v>0</v>
      </c>
      <c r="AT71" s="116">
        <f t="shared" ref="AT71" si="298">(AU68-AT68)*((AU69+AT69)/2)*((AU70+AT70)/2)</f>
        <v>1.8149999999999999E-2</v>
      </c>
      <c r="AU71" s="116">
        <f t="shared" ref="AU71" si="299">(AV68-AU68)*((AV69+AU69)/2)*((AV70+AU70)/2)</f>
        <v>6.0749999999999998E-2</v>
      </c>
      <c r="AV71" s="116">
        <f t="shared" ref="AV71" si="300">(AW68-AV68)*((AW69+AV69)/2)*((AW70+AV70)/2)</f>
        <v>0.10320000000000001</v>
      </c>
      <c r="AW71" s="116">
        <f t="shared" ref="AW71" si="301">(AX68-AW68)*((AX69+AW69)/2)*((AX70+AW70)/2)</f>
        <v>0.14700000000000002</v>
      </c>
      <c r="AX71" s="116">
        <f t="shared" ref="AX71" si="302">(AY68-AX68)*((AY69+AX69)/2)*((AY70+AX70)/2)</f>
        <v>0.21320000000000003</v>
      </c>
      <c r="AY71" s="116">
        <f t="shared" ref="AY71" si="303">(AZ68-AY68)*((AZ69+AY69)/2)*((AZ70+AY70)/2)</f>
        <v>0.27645000000000003</v>
      </c>
      <c r="AZ71" s="116">
        <f t="shared" ref="AZ71" si="304">(BA68-AZ68)*((BA69+AZ69)/2)*((BA70+AZ70)/2)</f>
        <v>0.19800000000000001</v>
      </c>
      <c r="BA71" s="116">
        <f t="shared" ref="BA71" si="305">(BB68-BA68)*((BB69+BA69)/2)*((BB70+BA70)/2)</f>
        <v>0.18134999999999998</v>
      </c>
      <c r="BB71" s="116">
        <f t="shared" ref="BB71" si="306">(BC68-BB68)*((BC69+BB69)/2)*((BC70+BB70)/2)</f>
        <v>0.25519999999999998</v>
      </c>
      <c r="BC71" s="116">
        <f t="shared" ref="BC71" si="307">(BD68-BC68)*((BD69+BC69)/2)*((BD70+BC70)/2)</f>
        <v>0.27755000000000002</v>
      </c>
      <c r="BD71" s="116">
        <f t="shared" ref="BD71" si="308">(BE68-BD68)*((BE69+BD69)/2)*((BE70+BD70)/2)</f>
        <v>0.26729999999999998</v>
      </c>
      <c r="BE71" s="116">
        <f t="shared" ref="BE71" si="309">(BF68-BE68)*((BF69+BE69)/2)*((BF70+BE70)/2)</f>
        <v>0.25874999999999998</v>
      </c>
      <c r="BF71" s="116">
        <f t="shared" ref="BF71" si="310">(BG68-BF68)*((BG69+BF69)/2)*((BG70+BF70)/2)</f>
        <v>0.28044999999999998</v>
      </c>
      <c r="BG71" s="116">
        <f t="shared" ref="BG71" si="311">(BH68-BG68)*((BH69+BG69)/2)*((BH70+BG70)/2)</f>
        <v>0.27739999999999998</v>
      </c>
      <c r="BH71" s="116">
        <f t="shared" ref="BH71" si="312">(BI68-BH68)*((BI69+BH69)/2)*((BI70+BH70)/2)</f>
        <v>0.29249999999999998</v>
      </c>
      <c r="BI71" s="116">
        <f t="shared" ref="BI71" si="313">(BJ68-BI68)*((BJ69+BI69)/2)*((BJ70+BI70)/2)</f>
        <v>0.31079999999999997</v>
      </c>
      <c r="BJ71" s="116">
        <f t="shared" ref="BJ71" si="314">(BK68-BJ68)*((BK69+BJ69)/2)*((BK70+BJ70)/2)</f>
        <v>0.25124999999999997</v>
      </c>
      <c r="BK71" s="116">
        <f t="shared" ref="BK71" si="315">(BL68-BK68)*((BL69+BK69)/2)*((BL70+BK70)/2)</f>
        <v>0.20739999999999997</v>
      </c>
      <c r="BL71" s="116">
        <f t="shared" ref="BL71" si="316">(BM68-BL68)*((BM69+BL69)/2)*((BM70+BL70)/2)</f>
        <v>0.18270000000000003</v>
      </c>
      <c r="BM71" s="116">
        <f t="shared" ref="BM71" si="317">(BN68-BM68)*((BN69+BM69)/2)*((BN70+BM70)/2)</f>
        <v>0.15370000000000003</v>
      </c>
      <c r="BN71" s="116">
        <f t="shared" ref="BN71" si="318">(BO68-BN68)*((BO69+BN69)/2)*((BO70+BN70)/2)</f>
        <v>0.11610000000000001</v>
      </c>
      <c r="BO71" s="116">
        <f t="shared" ref="BO71" si="319">(BP68-BO68)*((BP69+BO69)/2)*((BP70+BO70)/2)</f>
        <v>4.9000000000000002E-2</v>
      </c>
      <c r="BP71" s="116">
        <f>(BQ68-BP68)*((BQ69+BP69)/2)*((BQ70+BP70)/2)</f>
        <v>5.5000000000000005E-3</v>
      </c>
      <c r="BQ71" s="86">
        <f>AP71</f>
        <v>0</v>
      </c>
    </row>
    <row r="72" spans="1:69" x14ac:dyDescent="0.2">
      <c r="A72" s="114"/>
      <c r="B72" s="86" t="s">
        <v>5</v>
      </c>
      <c r="C72" s="86">
        <v>0.8</v>
      </c>
      <c r="D72" s="86">
        <v>1.246719160104987</v>
      </c>
      <c r="E72" s="86">
        <f t="shared" si="292"/>
        <v>0.99737532808398965</v>
      </c>
      <c r="F72" s="86">
        <v>0.88</v>
      </c>
      <c r="G72" s="86">
        <v>1.1811023622047243</v>
      </c>
      <c r="H72" s="86">
        <f t="shared" si="293"/>
        <v>1.0393700787401574</v>
      </c>
      <c r="I72" s="86">
        <v>0.82</v>
      </c>
      <c r="J72" s="86">
        <v>1.0826771653543308</v>
      </c>
      <c r="K72" s="86">
        <f t="shared" si="294"/>
        <v>0.88779527559055116</v>
      </c>
      <c r="L72" s="86">
        <v>0.8</v>
      </c>
      <c r="M72" s="86">
        <v>1.0498687664041995</v>
      </c>
      <c r="N72" s="86">
        <f t="shared" si="295"/>
        <v>0.83989501312335957</v>
      </c>
      <c r="P72" s="93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  <c r="AP72" s="119"/>
      <c r="AR72" s="79" t="s">
        <v>38</v>
      </c>
      <c r="AS72" s="79"/>
      <c r="AT72" s="76"/>
      <c r="AU72" s="79"/>
      <c r="AV72" s="118" t="s">
        <v>42</v>
      </c>
      <c r="AW72" s="79">
        <f>SUM(AS71:BQ71)</f>
        <v>4.3836999999999993</v>
      </c>
    </row>
    <row r="73" spans="1:69" x14ac:dyDescent="0.2">
      <c r="A73" s="114">
        <v>39967</v>
      </c>
      <c r="B73" s="86" t="s">
        <v>1</v>
      </c>
      <c r="C73" s="86">
        <v>0.9</v>
      </c>
      <c r="D73" s="86">
        <v>1.246719160104987</v>
      </c>
      <c r="E73" s="86">
        <f t="shared" si="292"/>
        <v>1.1220472440944882</v>
      </c>
      <c r="F73" s="86">
        <v>0.8</v>
      </c>
      <c r="G73" s="86">
        <v>1.5091863517060367</v>
      </c>
      <c r="H73" s="86">
        <f t="shared" si="293"/>
        <v>1.2073490813648293</v>
      </c>
      <c r="I73" s="86">
        <v>0.8</v>
      </c>
      <c r="J73" s="86">
        <v>1.541994750656168</v>
      </c>
      <c r="K73" s="86">
        <f t="shared" si="294"/>
        <v>1.2335958005249346</v>
      </c>
      <c r="L73" s="86">
        <v>0.84</v>
      </c>
      <c r="M73" s="86">
        <v>1.5091863517060367</v>
      </c>
      <c r="N73" s="86">
        <f t="shared" si="295"/>
        <v>1.2677165354330708</v>
      </c>
      <c r="P73" s="93">
        <v>39967</v>
      </c>
      <c r="Q73" s="32" t="s">
        <v>54</v>
      </c>
      <c r="R73" s="32">
        <v>0</v>
      </c>
      <c r="S73" s="32">
        <v>1</v>
      </c>
      <c r="T73" s="32">
        <v>2</v>
      </c>
      <c r="U73" s="32">
        <v>3</v>
      </c>
      <c r="V73" s="32">
        <v>4</v>
      </c>
      <c r="W73" s="32">
        <v>5</v>
      </c>
      <c r="X73" s="32">
        <v>6</v>
      </c>
      <c r="Y73" s="32">
        <v>7</v>
      </c>
      <c r="Z73" s="32">
        <v>8</v>
      </c>
      <c r="AA73" s="32">
        <v>9</v>
      </c>
      <c r="AB73" s="32">
        <v>10</v>
      </c>
      <c r="AC73" s="32">
        <v>11</v>
      </c>
      <c r="AD73" s="32">
        <v>12</v>
      </c>
      <c r="AE73" s="32">
        <v>13</v>
      </c>
      <c r="AF73" s="32">
        <v>14</v>
      </c>
      <c r="AG73" s="32">
        <v>15</v>
      </c>
      <c r="AH73" s="32">
        <v>16</v>
      </c>
      <c r="AI73" s="32">
        <v>17</v>
      </c>
      <c r="AJ73" s="32">
        <v>18</v>
      </c>
      <c r="AK73" s="32">
        <v>19</v>
      </c>
      <c r="AL73" s="32">
        <v>20</v>
      </c>
      <c r="AM73" s="32">
        <v>21</v>
      </c>
      <c r="AN73" s="32">
        <v>22</v>
      </c>
      <c r="AO73" s="32">
        <v>23</v>
      </c>
      <c r="AP73" s="119">
        <v>24</v>
      </c>
      <c r="AR73" s="76" t="s">
        <v>35</v>
      </c>
      <c r="AS73" s="86">
        <f>R73</f>
        <v>0</v>
      </c>
      <c r="AT73" s="86">
        <f>S73</f>
        <v>1</v>
      </c>
      <c r="AU73" s="86">
        <f>T73</f>
        <v>2</v>
      </c>
      <c r="AV73" s="86">
        <f>U73</f>
        <v>3</v>
      </c>
      <c r="AW73" s="86">
        <f>V73</f>
        <v>4</v>
      </c>
      <c r="AX73" s="86">
        <f>W73</f>
        <v>5</v>
      </c>
      <c r="AY73" s="86">
        <f>X73</f>
        <v>6</v>
      </c>
      <c r="AZ73" s="86">
        <f>Y73</f>
        <v>7</v>
      </c>
      <c r="BA73" s="86">
        <f>Z73</f>
        <v>8</v>
      </c>
      <c r="BB73" s="86">
        <f>AA73</f>
        <v>9</v>
      </c>
      <c r="BC73" s="86">
        <f>AB73</f>
        <v>10</v>
      </c>
      <c r="BD73" s="86">
        <f>AC73</f>
        <v>11</v>
      </c>
      <c r="BE73" s="86">
        <f>AD73</f>
        <v>12</v>
      </c>
      <c r="BF73" s="86">
        <f>AE73</f>
        <v>13</v>
      </c>
      <c r="BG73" s="86">
        <f>AF73</f>
        <v>14</v>
      </c>
      <c r="BH73" s="86">
        <f>AG73</f>
        <v>15</v>
      </c>
      <c r="BI73" s="86">
        <f>AH73</f>
        <v>16</v>
      </c>
      <c r="BJ73" s="86">
        <f>AI73</f>
        <v>17</v>
      </c>
      <c r="BK73" s="86">
        <f>AJ73</f>
        <v>18</v>
      </c>
      <c r="BL73" s="86">
        <f>AK73</f>
        <v>19</v>
      </c>
      <c r="BM73" s="86">
        <f>AL73</f>
        <v>20</v>
      </c>
      <c r="BN73" s="86">
        <f>AM73</f>
        <v>21</v>
      </c>
      <c r="BO73" s="86">
        <f>AN73</f>
        <v>22</v>
      </c>
      <c r="BP73" s="86">
        <f t="shared" ref="BP73:BP76" si="320">AO73</f>
        <v>23</v>
      </c>
      <c r="BQ73" s="86">
        <f t="shared" ref="BQ73:BQ76" si="321">AP73</f>
        <v>24</v>
      </c>
    </row>
    <row r="74" spans="1:69" x14ac:dyDescent="0.2">
      <c r="A74" s="114"/>
      <c r="B74" s="86" t="s">
        <v>2</v>
      </c>
      <c r="C74" s="86">
        <v>1</v>
      </c>
      <c r="D74" s="86">
        <v>1.6732283464566928</v>
      </c>
      <c r="E74" s="86">
        <f t="shared" si="292"/>
        <v>1.6732283464566928</v>
      </c>
      <c r="F74" s="86">
        <v>1</v>
      </c>
      <c r="G74" s="86">
        <v>1.3779527559055118</v>
      </c>
      <c r="H74" s="86">
        <f t="shared" si="293"/>
        <v>1.3779527559055118</v>
      </c>
      <c r="I74" s="86">
        <v>1</v>
      </c>
      <c r="J74" s="86">
        <v>1.3123359580052494</v>
      </c>
      <c r="K74" s="86">
        <f t="shared" si="294"/>
        <v>1.3123359580052494</v>
      </c>
      <c r="L74" s="86">
        <v>1</v>
      </c>
      <c r="M74" s="86">
        <v>1.2795275590551181</v>
      </c>
      <c r="N74" s="86">
        <f t="shared" si="295"/>
        <v>1.2795275590551181</v>
      </c>
      <c r="P74" s="93"/>
      <c r="Q74" s="32" t="s">
        <v>14</v>
      </c>
      <c r="R74" s="13">
        <v>0.2</v>
      </c>
      <c r="S74" s="13">
        <v>0.3</v>
      </c>
      <c r="T74" s="13">
        <v>0.52</v>
      </c>
      <c r="U74" s="13">
        <v>0.6</v>
      </c>
      <c r="V74" s="13">
        <v>0.64</v>
      </c>
      <c r="W74" s="13">
        <v>0.66</v>
      </c>
      <c r="X74" s="13">
        <v>0.7</v>
      </c>
      <c r="Y74" s="13">
        <v>0.74</v>
      </c>
      <c r="Z74" s="13">
        <v>0.76</v>
      </c>
      <c r="AA74" s="13">
        <v>0.74</v>
      </c>
      <c r="AB74" s="13">
        <v>0.7</v>
      </c>
      <c r="AC74" s="13">
        <v>0.76</v>
      </c>
      <c r="AD74" s="13">
        <v>0.82</v>
      </c>
      <c r="AE74" s="13">
        <v>0.86</v>
      </c>
      <c r="AF74" s="13">
        <v>0.88</v>
      </c>
      <c r="AG74" s="13">
        <v>0.9</v>
      </c>
      <c r="AH74" s="13">
        <v>0.92</v>
      </c>
      <c r="AI74" s="13">
        <v>0.9</v>
      </c>
      <c r="AJ74" s="13">
        <v>0.7</v>
      </c>
      <c r="AK74" s="13">
        <v>0.8</v>
      </c>
      <c r="AL74" s="13">
        <v>0.74</v>
      </c>
      <c r="AM74" s="13">
        <v>0.64</v>
      </c>
      <c r="AN74" s="13">
        <v>0.6</v>
      </c>
      <c r="AO74" s="13">
        <v>0.46</v>
      </c>
      <c r="AP74" s="119">
        <v>0</v>
      </c>
      <c r="AR74" s="76" t="s">
        <v>14</v>
      </c>
      <c r="AS74" s="86">
        <f>R74</f>
        <v>0.2</v>
      </c>
      <c r="AT74" s="86">
        <f>S74</f>
        <v>0.3</v>
      </c>
      <c r="AU74" s="86">
        <f>T74</f>
        <v>0.52</v>
      </c>
      <c r="AV74" s="86">
        <f>U74</f>
        <v>0.6</v>
      </c>
      <c r="AW74" s="86">
        <f>V74</f>
        <v>0.64</v>
      </c>
      <c r="AX74" s="86">
        <f>W74</f>
        <v>0.66</v>
      </c>
      <c r="AY74" s="86">
        <f>X74</f>
        <v>0.7</v>
      </c>
      <c r="AZ74" s="86">
        <f>Y74</f>
        <v>0.74</v>
      </c>
      <c r="BA74" s="86">
        <f>Z74</f>
        <v>0.76</v>
      </c>
      <c r="BB74" s="86">
        <f>AA74</f>
        <v>0.74</v>
      </c>
      <c r="BC74" s="86">
        <f>AB74</f>
        <v>0.7</v>
      </c>
      <c r="BD74" s="86">
        <f>AC74</f>
        <v>0.76</v>
      </c>
      <c r="BE74" s="86">
        <f>AD74</f>
        <v>0.82</v>
      </c>
      <c r="BF74" s="86">
        <f>AE74</f>
        <v>0.86</v>
      </c>
      <c r="BG74" s="86">
        <f>AF74</f>
        <v>0.88</v>
      </c>
      <c r="BH74" s="86">
        <f>AG74</f>
        <v>0.9</v>
      </c>
      <c r="BI74" s="86">
        <f>AH74</f>
        <v>0.92</v>
      </c>
      <c r="BJ74" s="86">
        <f>AI74</f>
        <v>0.9</v>
      </c>
      <c r="BK74" s="86">
        <f>AJ74</f>
        <v>0.7</v>
      </c>
      <c r="BL74" s="86">
        <f>AK74</f>
        <v>0.8</v>
      </c>
      <c r="BM74" s="86">
        <f>AL74</f>
        <v>0.74</v>
      </c>
      <c r="BN74" s="86">
        <f>AM74</f>
        <v>0.64</v>
      </c>
      <c r="BO74" s="86">
        <f>AN74</f>
        <v>0.6</v>
      </c>
      <c r="BP74" s="86">
        <f>AO74</f>
        <v>0.46</v>
      </c>
      <c r="BQ74" s="86">
        <f t="shared" si="321"/>
        <v>0</v>
      </c>
    </row>
    <row r="75" spans="1:69" x14ac:dyDescent="0.2">
      <c r="A75" s="114"/>
      <c r="B75" s="86" t="s">
        <v>3</v>
      </c>
      <c r="C75" s="86">
        <v>1.1200000000000001</v>
      </c>
      <c r="D75" s="86">
        <v>1.541994750656168</v>
      </c>
      <c r="E75" s="86">
        <f t="shared" si="292"/>
        <v>1.7270341207349083</v>
      </c>
      <c r="F75" s="86">
        <v>1.04</v>
      </c>
      <c r="G75" s="86">
        <v>1.7388451443569555</v>
      </c>
      <c r="H75" s="86">
        <f t="shared" si="293"/>
        <v>1.8083989501312339</v>
      </c>
      <c r="I75" s="86">
        <v>1.06</v>
      </c>
      <c r="J75" s="86">
        <v>1.3451443569553805</v>
      </c>
      <c r="K75" s="86">
        <f t="shared" si="294"/>
        <v>1.4258530183727034</v>
      </c>
      <c r="L75" s="86">
        <v>1.06</v>
      </c>
      <c r="M75" s="86">
        <v>1.541994750656168</v>
      </c>
      <c r="N75" s="86">
        <f t="shared" si="295"/>
        <v>1.6345144356955381</v>
      </c>
      <c r="P75" s="93"/>
      <c r="Q75" s="32" t="s">
        <v>55</v>
      </c>
      <c r="R75" s="13">
        <f>CONVERT(R74,"m","ft")</f>
        <v>0.65616797900262469</v>
      </c>
      <c r="S75" s="13">
        <f>CONVERT(S74,"m","ft")</f>
        <v>0.98425196850393704</v>
      </c>
      <c r="T75" s="13">
        <f>CONVERT(T74,"m","ft")</f>
        <v>1.7060367454068242</v>
      </c>
      <c r="U75" s="13">
        <f>CONVERT(U74,"m","ft")</f>
        <v>1.9685039370078741</v>
      </c>
      <c r="V75" s="13">
        <f>CONVERT(V74,"m","ft")</f>
        <v>2.0997375328083989</v>
      </c>
      <c r="W75" s="13">
        <f>CONVERT(W74,"m","ft")</f>
        <v>2.1653543307086616</v>
      </c>
      <c r="X75" s="13">
        <f>CONVERT(X74,"m","ft")</f>
        <v>2.2965879265091864</v>
      </c>
      <c r="Y75" s="13">
        <f>CONVERT(Y74,"m","ft")</f>
        <v>2.4278215223097113</v>
      </c>
      <c r="Z75" s="13">
        <f>CONVERT(Z74,"m","ft")</f>
        <v>2.4934383202099739</v>
      </c>
      <c r="AA75" s="13">
        <f>CONVERT(AA74,"m","ft")</f>
        <v>2.4278215223097113</v>
      </c>
      <c r="AB75" s="13">
        <f>CONVERT(AB74,"m","ft")</f>
        <v>2.2965879265091864</v>
      </c>
      <c r="AC75" s="13">
        <f>CONVERT(AC74,"m","ft")</f>
        <v>2.4934383202099739</v>
      </c>
      <c r="AD75" s="13">
        <f>CONVERT(AD74,"m","ft")</f>
        <v>2.690288713910761</v>
      </c>
      <c r="AE75" s="13">
        <f>CONVERT(AE74,"m","ft")</f>
        <v>2.8215223097112863</v>
      </c>
      <c r="AF75" s="13">
        <f>CONVERT(AF74,"m","ft")</f>
        <v>2.8871391076115485</v>
      </c>
      <c r="AG75" s="13">
        <f>CONVERT(AG74,"m","ft")</f>
        <v>2.9527559055118111</v>
      </c>
      <c r="AH75" s="13">
        <f>CONVERT(AH74,"m","ft")</f>
        <v>3.0183727034120733</v>
      </c>
      <c r="AI75" s="13">
        <f>CONVERT(AI74,"m","ft")</f>
        <v>2.9527559055118111</v>
      </c>
      <c r="AJ75" s="13">
        <f>CONVERT(AJ74,"m","ft")</f>
        <v>2.2965879265091864</v>
      </c>
      <c r="AK75" s="13">
        <f>CONVERT(AK74,"m","ft")</f>
        <v>2.6246719160104988</v>
      </c>
      <c r="AL75" s="13">
        <f>CONVERT(AL74,"m","ft")</f>
        <v>2.4278215223097113</v>
      </c>
      <c r="AM75" s="13">
        <f>CONVERT(AM74,"m","ft")</f>
        <v>2.0997375328083989</v>
      </c>
      <c r="AN75" s="13">
        <f>CONVERT(AN74,"m","ft")</f>
        <v>1.9685039370078741</v>
      </c>
      <c r="AO75" s="13">
        <f>CONVERT(AO74,"m","ft")</f>
        <v>1.5091863517060367</v>
      </c>
      <c r="AP75" s="119">
        <v>0</v>
      </c>
      <c r="AR75" s="76" t="s">
        <v>51</v>
      </c>
      <c r="AS75" s="86">
        <f>CONVERT(R76, "ft", "m")</f>
        <v>0</v>
      </c>
      <c r="AT75" s="86">
        <f>CONVERT(S76, "ft", "m")</f>
        <v>0</v>
      </c>
      <c r="AU75" s="86">
        <f>CONVERT(T76, "ft", "m")</f>
        <v>0</v>
      </c>
      <c r="AV75" s="86">
        <f>CONVERT(U76, "ft", "m")</f>
        <v>0.27</v>
      </c>
      <c r="AW75" s="86">
        <f>CONVERT(V76, "ft", "m")</f>
        <v>0.35</v>
      </c>
      <c r="AX75" s="86">
        <f>CONVERT(W76, "ft", "m")</f>
        <v>0.5</v>
      </c>
      <c r="AY75" s="86">
        <f>CONVERT(X76, "ft", "m")</f>
        <v>0.30999999999999994</v>
      </c>
      <c r="AZ75" s="86">
        <f>CONVERT(Y76, "ft", "m")</f>
        <v>0.49</v>
      </c>
      <c r="BA75" s="86">
        <f>CONVERT(Z76, "ft", "m")</f>
        <v>0.56999999999999995</v>
      </c>
      <c r="BB75" s="86">
        <f>CONVERT(AA76, "ft", "m")</f>
        <v>0.39</v>
      </c>
      <c r="BC75" s="86">
        <f>CONVERT(AB76, "ft", "m")</f>
        <v>0.43</v>
      </c>
      <c r="BD75" s="86">
        <f>CONVERT(AC76, "ft", "m")</f>
        <v>0.45</v>
      </c>
      <c r="BE75" s="86">
        <f>CONVERT(AD76, "ft", "m")</f>
        <v>0.32</v>
      </c>
      <c r="BF75" s="86">
        <f>CONVERT(AE76, "ft", "m")</f>
        <v>0.52</v>
      </c>
      <c r="BG75" s="86">
        <f>CONVERT(AF76, "ft", "m")</f>
        <v>0.5</v>
      </c>
      <c r="BH75" s="86">
        <f>CONVERT(AG76, "ft", "m")</f>
        <v>0.4</v>
      </c>
      <c r="BI75" s="86">
        <f>CONVERT(AH76, "ft", "m")</f>
        <v>0.44</v>
      </c>
      <c r="BJ75" s="86">
        <f>CONVERT(AI76, "ft", "m")</f>
        <v>0.42</v>
      </c>
      <c r="BK75" s="86">
        <f>CONVERT(AJ76, "ft", "m")</f>
        <v>0.37</v>
      </c>
      <c r="BL75" s="86">
        <f>CONVERT(AK76, "ft", "m")</f>
        <v>0.35</v>
      </c>
      <c r="BM75" s="86">
        <f>CONVERT(AL76, "ft", "m")</f>
        <v>0.35</v>
      </c>
      <c r="BN75" s="86">
        <f>CONVERT(AM76, "ft", "m")</f>
        <v>0.35999999999999993</v>
      </c>
      <c r="BO75" s="86">
        <f>CONVERT(AN76, "ft", "m")</f>
        <v>0.32</v>
      </c>
      <c r="BP75" s="86">
        <f>CONVERT(AO76, "ft", "m")</f>
        <v>0.2</v>
      </c>
      <c r="BQ75" s="86">
        <f t="shared" si="321"/>
        <v>0</v>
      </c>
    </row>
    <row r="76" spans="1:69" ht="16" x14ac:dyDescent="0.2">
      <c r="A76" s="114"/>
      <c r="B76" s="86" t="s">
        <v>4</v>
      </c>
      <c r="C76" s="86">
        <v>1.1399999999999999</v>
      </c>
      <c r="D76" s="86">
        <v>1.2795275590551181</v>
      </c>
      <c r="E76" s="86">
        <f t="shared" si="292"/>
        <v>1.4586614173228345</v>
      </c>
      <c r="F76" s="86">
        <v>1.1200000000000001</v>
      </c>
      <c r="G76" s="86">
        <v>1.2795275590551181</v>
      </c>
      <c r="H76" s="86">
        <f t="shared" si="293"/>
        <v>1.4330708661417324</v>
      </c>
      <c r="I76" s="86">
        <v>1.1000000000000001</v>
      </c>
      <c r="J76" s="86">
        <v>1.4107611548556431</v>
      </c>
      <c r="K76" s="86">
        <f t="shared" si="294"/>
        <v>1.5518372703412076</v>
      </c>
      <c r="L76" s="86">
        <v>1.1000000000000001</v>
      </c>
      <c r="M76" s="86">
        <v>1.4107611548556431</v>
      </c>
      <c r="N76" s="86">
        <f t="shared" si="295"/>
        <v>1.5518372703412076</v>
      </c>
      <c r="P76" s="93"/>
      <c r="Q76" s="32" t="s">
        <v>56</v>
      </c>
      <c r="R76" s="13">
        <v>0</v>
      </c>
      <c r="S76" s="13">
        <v>0</v>
      </c>
      <c r="T76" s="13">
        <v>0</v>
      </c>
      <c r="U76" s="13">
        <v>0.88582677165354329</v>
      </c>
      <c r="V76" s="13">
        <v>1.1482939632545932</v>
      </c>
      <c r="W76" s="13">
        <v>1.6404199475065617</v>
      </c>
      <c r="X76" s="13">
        <v>1.0170603674540681</v>
      </c>
      <c r="Y76" s="13">
        <v>1.6076115485564304</v>
      </c>
      <c r="Z76" s="13">
        <v>1.8700787401574801</v>
      </c>
      <c r="AA76" s="13">
        <v>1.2795275590551181</v>
      </c>
      <c r="AB76" s="13">
        <v>1.4107611548556431</v>
      </c>
      <c r="AC76" s="13">
        <v>1.4763779527559056</v>
      </c>
      <c r="AD76" s="13">
        <v>1.0498687664041995</v>
      </c>
      <c r="AE76" s="13">
        <v>1.7060367454068242</v>
      </c>
      <c r="AF76" s="13">
        <v>1.6404199475065617</v>
      </c>
      <c r="AG76" s="13">
        <v>1.3123359580052494</v>
      </c>
      <c r="AH76" s="13">
        <v>1.4435695538057742</v>
      </c>
      <c r="AI76" s="13">
        <v>1.3779527559055118</v>
      </c>
      <c r="AJ76" s="13">
        <v>1.2139107611548556</v>
      </c>
      <c r="AK76" s="13">
        <v>1.1482939632545932</v>
      </c>
      <c r="AL76" s="13">
        <v>1.1482939632545932</v>
      </c>
      <c r="AM76" s="13">
        <v>1.1811023622047243</v>
      </c>
      <c r="AN76" s="13">
        <v>1.0498687664041995</v>
      </c>
      <c r="AO76" s="13">
        <v>0.65616797900262469</v>
      </c>
      <c r="AP76" s="119">
        <v>0</v>
      </c>
      <c r="AR76" s="117" t="s">
        <v>37</v>
      </c>
      <c r="AS76" s="116">
        <f>(AT73-AS73)*((AT74+AS74)/2)*((AT75+AS75)/2)</f>
        <v>0</v>
      </c>
      <c r="AT76" s="116">
        <f t="shared" ref="AT76" si="322">(AU73-AT73)*((AU74+AT74)/2)*((AU75+AT75)/2)</f>
        <v>0</v>
      </c>
      <c r="AU76" s="116">
        <f t="shared" ref="AU76" si="323">(AV73-AU73)*((AV74+AU74)/2)*((AV75+AU75)/2)</f>
        <v>7.5600000000000014E-2</v>
      </c>
      <c r="AV76" s="116">
        <f t="shared" ref="AV76" si="324">(AW73-AV73)*((AW74+AV74)/2)*((AW75+AV75)/2)</f>
        <v>0.19220000000000001</v>
      </c>
      <c r="AW76" s="116">
        <f t="shared" ref="AW76" si="325">(AX73-AW73)*((AX74+AW74)/2)*((AX75+AW75)/2)</f>
        <v>0.27625</v>
      </c>
      <c r="AX76" s="116">
        <f t="shared" ref="AX76" si="326">(AY73-AX73)*((AY74+AX74)/2)*((AY75+AX75)/2)</f>
        <v>0.27539999999999998</v>
      </c>
      <c r="AY76" s="116">
        <f t="shared" ref="AY76" si="327">(AZ73-AY73)*((AZ74+AY74)/2)*((AZ75+AY75)/2)</f>
        <v>0.28799999999999998</v>
      </c>
      <c r="AZ76" s="116">
        <f t="shared" ref="AZ76" si="328">(BA73-AZ73)*((BA74+AZ74)/2)*((BA75+AZ75)/2)</f>
        <v>0.39750000000000002</v>
      </c>
      <c r="BA76" s="116">
        <f t="shared" ref="BA76" si="329">(BB73-BA73)*((BB74+BA74)/2)*((BB75+BA75)/2)</f>
        <v>0.36</v>
      </c>
      <c r="BB76" s="116">
        <f t="shared" ref="BB76" si="330">(BC73-BB73)*((BC74+BB74)/2)*((BC75+BB75)/2)</f>
        <v>0.29520000000000002</v>
      </c>
      <c r="BC76" s="116">
        <f t="shared" ref="BC76" si="331">(BD73-BC73)*((BD74+BC74)/2)*((BD75+BC75)/2)</f>
        <v>0.32119999999999999</v>
      </c>
      <c r="BD76" s="116">
        <f t="shared" ref="BD76" si="332">(BE73-BD73)*((BE74+BD74)/2)*((BE75+BD75)/2)</f>
        <v>0.30415000000000003</v>
      </c>
      <c r="BE76" s="116">
        <f t="shared" ref="BE76" si="333">(BF73-BE73)*((BF74+BE74)/2)*((BF75+BE75)/2)</f>
        <v>0.3528</v>
      </c>
      <c r="BF76" s="116">
        <f t="shared" ref="BF76" si="334">(BG73-BF73)*((BG74+BF74)/2)*((BG75+BF75)/2)</f>
        <v>0.44369999999999998</v>
      </c>
      <c r="BG76" s="116">
        <f t="shared" ref="BG76" si="335">(BH73-BG73)*((BH74+BG74)/2)*((BH75+BG75)/2)</f>
        <v>0.40050000000000002</v>
      </c>
      <c r="BH76" s="116">
        <f t="shared" ref="BH76" si="336">(BI73-BH73)*((BI74+BH74)/2)*((BI75+BH75)/2)</f>
        <v>0.38220000000000004</v>
      </c>
      <c r="BI76" s="116">
        <f t="shared" ref="BI76" si="337">(BJ73-BI73)*((BJ74+BI74)/2)*((BJ75+BI75)/2)</f>
        <v>0.39129999999999998</v>
      </c>
      <c r="BJ76" s="116">
        <f t="shared" ref="BJ76" si="338">(BK73-BJ73)*((BK74+BJ74)/2)*((BK75+BJ75)/2)</f>
        <v>0.31600000000000006</v>
      </c>
      <c r="BK76" s="116">
        <f t="shared" ref="BK76" si="339">(BL73-BK73)*((BL74+BK74)/2)*((BL75+BK75)/2)</f>
        <v>0.27</v>
      </c>
      <c r="BL76" s="116">
        <f t="shared" ref="BL76" si="340">(BM73-BL73)*((BM74+BL74)/2)*((BM75+BL75)/2)</f>
        <v>0.26949999999999996</v>
      </c>
      <c r="BM76" s="116">
        <f t="shared" ref="BM76" si="341">(BN73-BM73)*((BN74+BM74)/2)*((BN75+BM75)/2)</f>
        <v>0.24494999999999997</v>
      </c>
      <c r="BN76" s="116">
        <f t="shared" ref="BN76" si="342">(BO73-BN73)*((BO74+BN74)/2)*((BO75+BN75)/2)</f>
        <v>0.21079999999999999</v>
      </c>
      <c r="BO76" s="116">
        <f t="shared" ref="BO76" si="343">(BP73-BO73)*((BP74+BO74)/2)*((BP75+BO75)/2)</f>
        <v>0.13780000000000001</v>
      </c>
      <c r="BP76" s="116">
        <f>(BQ73-BP73)*((BQ74+BP74)/2)*((BQ75+BP75)/2)</f>
        <v>2.3000000000000003E-2</v>
      </c>
      <c r="BQ76" s="86">
        <f>AP76</f>
        <v>0</v>
      </c>
    </row>
    <row r="77" spans="1:69" x14ac:dyDescent="0.2">
      <c r="A77" s="114"/>
      <c r="B77" s="86" t="s">
        <v>5</v>
      </c>
      <c r="C77" s="86">
        <v>0.9</v>
      </c>
      <c r="D77" s="86">
        <v>1.6404199475065617</v>
      </c>
      <c r="E77" s="86">
        <f t="shared" si="292"/>
        <v>1.4763779527559056</v>
      </c>
      <c r="F77" s="86">
        <v>1</v>
      </c>
      <c r="G77" s="86">
        <v>1.5091863517060367</v>
      </c>
      <c r="H77" s="86">
        <f t="shared" si="293"/>
        <v>1.5091863517060367</v>
      </c>
      <c r="I77" s="86">
        <v>0.96</v>
      </c>
      <c r="J77" s="86">
        <v>1.5091863517060367</v>
      </c>
      <c r="K77" s="86">
        <f t="shared" si="294"/>
        <v>1.4488188976377951</v>
      </c>
      <c r="L77" s="86">
        <v>0.94</v>
      </c>
      <c r="M77" s="86">
        <v>1.3779527559055118</v>
      </c>
      <c r="N77" s="86">
        <f t="shared" si="295"/>
        <v>1.295275590551181</v>
      </c>
      <c r="P77" s="93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R77" s="79" t="s">
        <v>38</v>
      </c>
      <c r="AS77" s="79"/>
      <c r="AT77" s="76"/>
      <c r="AU77" s="79"/>
      <c r="AV77" s="118" t="s">
        <v>42</v>
      </c>
      <c r="AW77" s="79">
        <f>SUM(AS76:BQ76)</f>
        <v>6.2280500000000005</v>
      </c>
    </row>
    <row r="78" spans="1:69" x14ac:dyDescent="0.2">
      <c r="A78" s="114">
        <v>39968</v>
      </c>
      <c r="B78" s="86" t="s">
        <v>1</v>
      </c>
      <c r="C78" s="86">
        <v>0.87</v>
      </c>
      <c r="D78" s="86">
        <v>1.2139107611548556</v>
      </c>
      <c r="E78" s="86">
        <f t="shared" si="292"/>
        <v>1.0561023622047243</v>
      </c>
      <c r="F78" s="86">
        <v>0.8</v>
      </c>
      <c r="G78" s="86">
        <v>1.2795275590551181</v>
      </c>
      <c r="H78" s="86">
        <f t="shared" si="293"/>
        <v>1.0236220472440944</v>
      </c>
      <c r="I78" s="86">
        <v>0.8</v>
      </c>
      <c r="J78" s="86">
        <v>1.4763779527559056</v>
      </c>
      <c r="K78" s="86">
        <f t="shared" si="294"/>
        <v>1.1811023622047245</v>
      </c>
      <c r="L78" s="86">
        <v>0.84</v>
      </c>
      <c r="M78" s="86">
        <v>1.4435695538057742</v>
      </c>
      <c r="N78" s="86">
        <f t="shared" si="295"/>
        <v>1.2125984251968502</v>
      </c>
      <c r="P78" s="93">
        <v>39968</v>
      </c>
      <c r="Q78" s="32" t="s">
        <v>54</v>
      </c>
      <c r="R78" s="32">
        <v>0</v>
      </c>
      <c r="S78" s="32">
        <v>1</v>
      </c>
      <c r="T78" s="32">
        <v>2</v>
      </c>
      <c r="U78" s="32">
        <v>3</v>
      </c>
      <c r="V78" s="32">
        <v>4</v>
      </c>
      <c r="W78" s="32">
        <v>5</v>
      </c>
      <c r="X78" s="32">
        <v>6</v>
      </c>
      <c r="Y78" s="32">
        <v>7</v>
      </c>
      <c r="Z78" s="32">
        <v>8</v>
      </c>
      <c r="AA78" s="32">
        <v>9</v>
      </c>
      <c r="AB78" s="32">
        <v>10</v>
      </c>
      <c r="AC78" s="32">
        <v>11</v>
      </c>
      <c r="AD78" s="32">
        <v>12</v>
      </c>
      <c r="AE78" s="32">
        <v>13</v>
      </c>
      <c r="AF78" s="32">
        <v>14</v>
      </c>
      <c r="AG78" s="32">
        <v>15</v>
      </c>
      <c r="AH78" s="32">
        <v>16</v>
      </c>
      <c r="AI78" s="32">
        <v>17</v>
      </c>
      <c r="AJ78" s="32">
        <v>18</v>
      </c>
      <c r="AK78" s="32">
        <v>19</v>
      </c>
      <c r="AL78" s="32">
        <v>20</v>
      </c>
      <c r="AM78" s="32">
        <v>21</v>
      </c>
      <c r="AN78" s="32">
        <v>22</v>
      </c>
      <c r="AO78" s="32">
        <v>23</v>
      </c>
      <c r="AP78" s="119">
        <v>24</v>
      </c>
      <c r="AR78" s="76" t="s">
        <v>35</v>
      </c>
      <c r="AS78" s="86">
        <f>R78</f>
        <v>0</v>
      </c>
      <c r="AT78" s="86">
        <f>S78</f>
        <v>1</v>
      </c>
      <c r="AU78" s="86">
        <f>T78</f>
        <v>2</v>
      </c>
      <c r="AV78" s="86">
        <f>U78</f>
        <v>3</v>
      </c>
      <c r="AW78" s="86">
        <f>V78</f>
        <v>4</v>
      </c>
      <c r="AX78" s="86">
        <f>W78</f>
        <v>5</v>
      </c>
      <c r="AY78" s="86">
        <f>X78</f>
        <v>6</v>
      </c>
      <c r="AZ78" s="86">
        <f>Y78</f>
        <v>7</v>
      </c>
      <c r="BA78" s="86">
        <f>Z78</f>
        <v>8</v>
      </c>
      <c r="BB78" s="86">
        <f>AA78</f>
        <v>9</v>
      </c>
      <c r="BC78" s="86">
        <f>AB78</f>
        <v>10</v>
      </c>
      <c r="BD78" s="86">
        <f>AC78</f>
        <v>11</v>
      </c>
      <c r="BE78" s="86">
        <f>AD78</f>
        <v>12</v>
      </c>
      <c r="BF78" s="86">
        <f>AE78</f>
        <v>13</v>
      </c>
      <c r="BG78" s="86">
        <f>AF78</f>
        <v>14</v>
      </c>
      <c r="BH78" s="86">
        <f>AG78</f>
        <v>15</v>
      </c>
      <c r="BI78" s="86">
        <f>AH78</f>
        <v>16</v>
      </c>
      <c r="BJ78" s="86">
        <f>AI78</f>
        <v>17</v>
      </c>
      <c r="BK78" s="86">
        <f>AJ78</f>
        <v>18</v>
      </c>
      <c r="BL78" s="86">
        <f>AK78</f>
        <v>19</v>
      </c>
      <c r="BM78" s="86">
        <f>AL78</f>
        <v>20</v>
      </c>
      <c r="BN78" s="86">
        <f>AM78</f>
        <v>21</v>
      </c>
      <c r="BO78" s="86">
        <f>AN78</f>
        <v>22</v>
      </c>
      <c r="BP78" s="86">
        <f t="shared" ref="BP78:BP81" si="344">AO78</f>
        <v>23</v>
      </c>
      <c r="BQ78" s="86">
        <f t="shared" ref="BQ78:BQ81" si="345">AP78</f>
        <v>24</v>
      </c>
    </row>
    <row r="79" spans="1:69" x14ac:dyDescent="0.2">
      <c r="A79" s="114"/>
      <c r="B79" s="86" t="s">
        <v>2</v>
      </c>
      <c r="C79" s="86">
        <v>0.98</v>
      </c>
      <c r="D79" s="86">
        <v>1.3779527559055118</v>
      </c>
      <c r="E79" s="86">
        <f t="shared" si="292"/>
        <v>1.3503937007874016</v>
      </c>
      <c r="F79" s="86">
        <v>0.96</v>
      </c>
      <c r="G79" s="86">
        <v>1.541994750656168</v>
      </c>
      <c r="H79" s="86">
        <f t="shared" si="293"/>
        <v>1.4803149606299213</v>
      </c>
      <c r="I79" s="86">
        <v>0.97</v>
      </c>
      <c r="J79" s="86">
        <v>1.3779527559055118</v>
      </c>
      <c r="K79" s="86">
        <f t="shared" si="294"/>
        <v>1.3366141732283465</v>
      </c>
      <c r="L79" s="86">
        <v>0.97</v>
      </c>
      <c r="M79" s="86">
        <v>1.4107611548556431</v>
      </c>
      <c r="N79" s="86">
        <f t="shared" si="295"/>
        <v>1.3684383202099737</v>
      </c>
      <c r="P79" s="93"/>
      <c r="Q79" s="32" t="s">
        <v>14</v>
      </c>
      <c r="R79" s="13">
        <v>0.09</v>
      </c>
      <c r="S79" s="13">
        <v>0.3</v>
      </c>
      <c r="T79" s="13">
        <v>0.5</v>
      </c>
      <c r="U79" s="13">
        <v>0.59</v>
      </c>
      <c r="V79" s="13">
        <v>0.62</v>
      </c>
      <c r="W79" s="13">
        <v>0.4</v>
      </c>
      <c r="X79" s="13">
        <v>0.67</v>
      </c>
      <c r="Y79" s="13">
        <v>0.72</v>
      </c>
      <c r="Z79" s="13">
        <v>0.76</v>
      </c>
      <c r="AA79" s="13">
        <v>0.73</v>
      </c>
      <c r="AB79" s="13">
        <v>0.7</v>
      </c>
      <c r="AC79" s="13">
        <v>0.76</v>
      </c>
      <c r="AD79" s="13">
        <v>0.82</v>
      </c>
      <c r="AE79" s="13">
        <v>0.84</v>
      </c>
      <c r="AF79" s="13">
        <v>0.85</v>
      </c>
      <c r="AG79" s="13">
        <v>0.88</v>
      </c>
      <c r="AH79" s="13">
        <v>0.9</v>
      </c>
      <c r="AI79" s="13">
        <v>0.89</v>
      </c>
      <c r="AJ79" s="13">
        <v>0.72</v>
      </c>
      <c r="AK79" s="13">
        <v>0.78</v>
      </c>
      <c r="AL79" s="13">
        <v>0.74</v>
      </c>
      <c r="AM79" s="13">
        <v>0.64</v>
      </c>
      <c r="AN79" s="13">
        <v>0.59</v>
      </c>
      <c r="AO79" s="13">
        <v>0.42</v>
      </c>
      <c r="AP79" s="119">
        <v>0</v>
      </c>
      <c r="AR79" s="76" t="s">
        <v>14</v>
      </c>
      <c r="AS79" s="86">
        <f>R79</f>
        <v>0.09</v>
      </c>
      <c r="AT79" s="86">
        <f>S79</f>
        <v>0.3</v>
      </c>
      <c r="AU79" s="86">
        <f>T79</f>
        <v>0.5</v>
      </c>
      <c r="AV79" s="86">
        <f>U79</f>
        <v>0.59</v>
      </c>
      <c r="AW79" s="86">
        <f>V79</f>
        <v>0.62</v>
      </c>
      <c r="AX79" s="86">
        <f>W79</f>
        <v>0.4</v>
      </c>
      <c r="AY79" s="86">
        <f>X79</f>
        <v>0.67</v>
      </c>
      <c r="AZ79" s="86">
        <f>Y79</f>
        <v>0.72</v>
      </c>
      <c r="BA79" s="86">
        <f>Z79</f>
        <v>0.76</v>
      </c>
      <c r="BB79" s="86">
        <f>AA79</f>
        <v>0.73</v>
      </c>
      <c r="BC79" s="86">
        <f>AB79</f>
        <v>0.7</v>
      </c>
      <c r="BD79" s="86">
        <f>AC79</f>
        <v>0.76</v>
      </c>
      <c r="BE79" s="86">
        <f>AD79</f>
        <v>0.82</v>
      </c>
      <c r="BF79" s="86">
        <f>AE79</f>
        <v>0.84</v>
      </c>
      <c r="BG79" s="86">
        <f>AF79</f>
        <v>0.85</v>
      </c>
      <c r="BH79" s="86">
        <f>AG79</f>
        <v>0.88</v>
      </c>
      <c r="BI79" s="86">
        <f>AH79</f>
        <v>0.9</v>
      </c>
      <c r="BJ79" s="86">
        <f>AI79</f>
        <v>0.89</v>
      </c>
      <c r="BK79" s="86">
        <f>AJ79</f>
        <v>0.72</v>
      </c>
      <c r="BL79" s="86">
        <f>AK79</f>
        <v>0.78</v>
      </c>
      <c r="BM79" s="86">
        <f>AL79</f>
        <v>0.74</v>
      </c>
      <c r="BN79" s="86">
        <f>AM79</f>
        <v>0.64</v>
      </c>
      <c r="BO79" s="86">
        <f>AN79</f>
        <v>0.59</v>
      </c>
      <c r="BP79" s="86">
        <f>AO79</f>
        <v>0.42</v>
      </c>
      <c r="BQ79" s="86">
        <f t="shared" si="345"/>
        <v>0</v>
      </c>
    </row>
    <row r="80" spans="1:69" x14ac:dyDescent="0.2">
      <c r="A80" s="114"/>
      <c r="B80" s="86" t="s">
        <v>3</v>
      </c>
      <c r="C80" s="86">
        <v>1.08</v>
      </c>
      <c r="D80" s="86">
        <v>1.4435695538057742</v>
      </c>
      <c r="E80" s="86">
        <f t="shared" si="292"/>
        <v>1.5590551181102363</v>
      </c>
      <c r="F80" s="86">
        <v>1.02</v>
      </c>
      <c r="G80" s="86">
        <v>1.7060367454068242</v>
      </c>
      <c r="H80" s="86">
        <f t="shared" si="293"/>
        <v>1.7401574803149606</v>
      </c>
      <c r="I80" s="86">
        <v>1.03</v>
      </c>
      <c r="J80" s="86">
        <v>1.4107611548556431</v>
      </c>
      <c r="K80" s="86">
        <f t="shared" si="294"/>
        <v>1.4530839895013126</v>
      </c>
      <c r="L80" s="86">
        <v>1.04</v>
      </c>
      <c r="M80" s="86">
        <v>1.4763779527559056</v>
      </c>
      <c r="N80" s="86">
        <f t="shared" si="295"/>
        <v>1.5354330708661419</v>
      </c>
      <c r="P80" s="93"/>
      <c r="Q80" s="32" t="s">
        <v>55</v>
      </c>
      <c r="R80" s="13">
        <f>CONVERT(R79,"m","ft")</f>
        <v>0.29527559055118108</v>
      </c>
      <c r="S80" s="13">
        <f>CONVERT(S79,"m","ft")</f>
        <v>0.98425196850393704</v>
      </c>
      <c r="T80" s="13">
        <f>CONVERT(T79,"m","ft")</f>
        <v>1.6404199475065617</v>
      </c>
      <c r="U80" s="13">
        <f>CONVERT(U79,"m","ft")</f>
        <v>1.9356955380577427</v>
      </c>
      <c r="V80" s="13">
        <f>CONVERT(V79,"m","ft")</f>
        <v>2.0341207349081363</v>
      </c>
      <c r="W80" s="13">
        <f>CONVERT(W79,"m","ft")</f>
        <v>1.3123359580052494</v>
      </c>
      <c r="X80" s="13">
        <f>CONVERT(X79,"m","ft")</f>
        <v>2.1981627296587924</v>
      </c>
      <c r="Y80" s="13">
        <f>CONVERT(Y79,"m","ft")</f>
        <v>2.3622047244094486</v>
      </c>
      <c r="Z80" s="13">
        <f>CONVERT(Z79,"m","ft")</f>
        <v>2.4934383202099739</v>
      </c>
      <c r="AA80" s="13">
        <f>CONVERT(AA79,"m","ft")</f>
        <v>2.3950131233595799</v>
      </c>
      <c r="AB80" s="13">
        <f>CONVERT(AB79,"m","ft")</f>
        <v>2.2965879265091864</v>
      </c>
      <c r="AC80" s="13">
        <f>CONVERT(AC79,"m","ft")</f>
        <v>2.4934383202099739</v>
      </c>
      <c r="AD80" s="13">
        <f>CONVERT(AD79,"m","ft")</f>
        <v>2.690288713910761</v>
      </c>
      <c r="AE80" s="13">
        <f>CONVERT(AE79,"m","ft")</f>
        <v>2.7559055118110236</v>
      </c>
      <c r="AF80" s="13">
        <f>CONVERT(AF79,"m","ft")</f>
        <v>2.7887139107611549</v>
      </c>
      <c r="AG80" s="13">
        <f>CONVERT(AG79,"m","ft")</f>
        <v>2.8871391076115485</v>
      </c>
      <c r="AH80" s="13">
        <f>CONVERT(AH79,"m","ft")</f>
        <v>2.9527559055118111</v>
      </c>
      <c r="AI80" s="13">
        <f>CONVERT(AI79,"m","ft")</f>
        <v>2.9199475065616798</v>
      </c>
      <c r="AJ80" s="13">
        <f>CONVERT(AJ79,"m","ft")</f>
        <v>2.3622047244094486</v>
      </c>
      <c r="AK80" s="13">
        <f>CONVERT(AK79,"m","ft")</f>
        <v>2.5590551181102361</v>
      </c>
      <c r="AL80" s="13">
        <f>CONVERT(AL79,"m","ft")</f>
        <v>2.4278215223097113</v>
      </c>
      <c r="AM80" s="13">
        <f>CONVERT(AM79,"m","ft")</f>
        <v>2.0997375328083989</v>
      </c>
      <c r="AN80" s="13">
        <f>CONVERT(AN79,"m","ft")</f>
        <v>1.9356955380577427</v>
      </c>
      <c r="AO80" s="13">
        <f>CONVERT(AO79,"m","ft")</f>
        <v>1.3779527559055118</v>
      </c>
      <c r="AP80" s="119">
        <v>0</v>
      </c>
      <c r="AR80" s="76" t="s">
        <v>51</v>
      </c>
      <c r="AS80" s="86">
        <f>CONVERT(R81, "ft", "m")</f>
        <v>0</v>
      </c>
      <c r="AT80" s="86">
        <f>CONVERT(S81, "ft", "m")</f>
        <v>0</v>
      </c>
      <c r="AU80" s="86">
        <f>CONVERT(T81, "ft", "m")</f>
        <v>0.05</v>
      </c>
      <c r="AV80" s="86">
        <f>CONVERT(U81, "ft", "m")</f>
        <v>0.22</v>
      </c>
      <c r="AW80" s="86">
        <f>CONVERT(V81, "ft", "m")</f>
        <v>0.30999999999999994</v>
      </c>
      <c r="AX80" s="86">
        <f>CONVERT(W81, "ft", "m")</f>
        <v>0.35999999999999993</v>
      </c>
      <c r="AY80" s="86">
        <f>CONVERT(X81, "ft", "m")</f>
        <v>0.35</v>
      </c>
      <c r="AZ80" s="86">
        <f>CONVERT(Y81, "ft", "m")</f>
        <v>0.5</v>
      </c>
      <c r="BA80" s="86">
        <f>CONVERT(Z81, "ft", "m")</f>
        <v>0.43</v>
      </c>
      <c r="BB80" s="86">
        <f>CONVERT(AA81, "ft", "m")</f>
        <v>0.33</v>
      </c>
      <c r="BC80" s="86">
        <f>CONVERT(AB81, "ft", "m")</f>
        <v>0.52</v>
      </c>
      <c r="BD80" s="86">
        <f>CONVERT(AC81, "ft", "m")</f>
        <v>0.51</v>
      </c>
      <c r="BE80" s="86">
        <f>CONVERT(AD81, "ft", "m")</f>
        <v>0.35999999999999993</v>
      </c>
      <c r="BF80" s="86">
        <f>CONVERT(AE81, "ft", "m")</f>
        <v>0.32</v>
      </c>
      <c r="BG80" s="86">
        <f>CONVERT(AF81, "ft", "m")</f>
        <v>0.33</v>
      </c>
      <c r="BH80" s="86">
        <f>CONVERT(AG81, "ft", "m")</f>
        <v>0.35999999999999993</v>
      </c>
      <c r="BI80" s="86">
        <f>CONVERT(AH81, "ft", "m")</f>
        <v>0.39</v>
      </c>
      <c r="BJ80" s="86">
        <f>CONVERT(AI81, "ft", "m")</f>
        <v>0.38000000000000006</v>
      </c>
      <c r="BK80" s="86">
        <f>CONVERT(AJ81, "ft", "m")</f>
        <v>0.24</v>
      </c>
      <c r="BL80" s="86">
        <f>CONVERT(AK81, "ft", "m")</f>
        <v>0.34</v>
      </c>
      <c r="BM80" s="86">
        <f>CONVERT(AL81, "ft", "m")</f>
        <v>0.33</v>
      </c>
      <c r="BN80" s="86">
        <f>CONVERT(AM81, "ft", "m")</f>
        <v>0.32</v>
      </c>
      <c r="BO80" s="86">
        <f>CONVERT(AN81, "ft", "m")</f>
        <v>0.26</v>
      </c>
      <c r="BP80" s="86">
        <f>CONVERT(AO81, "ft", "m")</f>
        <v>0.21</v>
      </c>
      <c r="BQ80" s="86">
        <f t="shared" si="345"/>
        <v>0</v>
      </c>
    </row>
    <row r="81" spans="1:69" ht="16" x14ac:dyDescent="0.2">
      <c r="A81" s="114"/>
      <c r="B81" s="86" t="s">
        <v>4</v>
      </c>
      <c r="C81" s="86">
        <v>1.1399999999999999</v>
      </c>
      <c r="D81" s="86">
        <v>0.98425196850393704</v>
      </c>
      <c r="E81" s="86">
        <f t="shared" si="292"/>
        <v>1.1220472440944882</v>
      </c>
      <c r="F81" s="86">
        <v>1.08</v>
      </c>
      <c r="G81" s="86">
        <v>1.4107611548556431</v>
      </c>
      <c r="H81" s="86">
        <f t="shared" si="293"/>
        <v>1.5236220472440947</v>
      </c>
      <c r="I81" s="86">
        <v>1.07</v>
      </c>
      <c r="J81" s="86">
        <v>1.5091863517060367</v>
      </c>
      <c r="K81" s="86">
        <f t="shared" si="294"/>
        <v>1.6148293963254594</v>
      </c>
      <c r="L81" s="86">
        <v>1.06</v>
      </c>
      <c r="M81" s="86">
        <v>1.3123359580052494</v>
      </c>
      <c r="N81" s="86">
        <f t="shared" si="295"/>
        <v>1.3910761154855644</v>
      </c>
      <c r="P81" s="93"/>
      <c r="Q81" s="32" t="s">
        <v>56</v>
      </c>
      <c r="R81" s="13">
        <v>0</v>
      </c>
      <c r="S81" s="13">
        <v>0</v>
      </c>
      <c r="T81" s="13">
        <v>0.16404199475065617</v>
      </c>
      <c r="U81" s="13">
        <v>0.72178477690288712</v>
      </c>
      <c r="V81" s="13">
        <v>1.0170603674540681</v>
      </c>
      <c r="W81" s="13">
        <v>1.1811023622047243</v>
      </c>
      <c r="X81" s="13">
        <v>1.1482939632545932</v>
      </c>
      <c r="Y81" s="13">
        <v>1.6404199475065617</v>
      </c>
      <c r="Z81" s="13">
        <v>1.4107611548556431</v>
      </c>
      <c r="AA81" s="13">
        <v>1.0826771653543308</v>
      </c>
      <c r="AB81" s="13">
        <v>1.7060367454068242</v>
      </c>
      <c r="AC81" s="13">
        <v>1.6732283464566928</v>
      </c>
      <c r="AD81" s="13">
        <v>1.1811023622047243</v>
      </c>
      <c r="AE81" s="13">
        <v>1.0498687664041995</v>
      </c>
      <c r="AF81" s="13">
        <v>1.0826771653543308</v>
      </c>
      <c r="AG81" s="13">
        <v>1.1811023622047243</v>
      </c>
      <c r="AH81" s="13">
        <v>1.2795275590551181</v>
      </c>
      <c r="AI81" s="13">
        <v>1.246719160104987</v>
      </c>
      <c r="AJ81" s="13">
        <v>0.78740157480314965</v>
      </c>
      <c r="AK81" s="13">
        <v>1.1154855643044621</v>
      </c>
      <c r="AL81" s="13">
        <v>1.0826771653543308</v>
      </c>
      <c r="AM81" s="13">
        <v>1.0498687664041995</v>
      </c>
      <c r="AN81" s="13">
        <v>0.85301837270341208</v>
      </c>
      <c r="AO81" s="13">
        <v>0.6889763779527559</v>
      </c>
      <c r="AP81" s="119">
        <v>0</v>
      </c>
      <c r="AR81" s="117" t="s">
        <v>37</v>
      </c>
      <c r="AS81" s="116">
        <f>(AT78-AS78)*((AT79+AS79)/2)*((AT80+AS80)/2)</f>
        <v>0</v>
      </c>
      <c r="AT81" s="116">
        <f t="shared" ref="AT81" si="346">(AU78-AT78)*((AU79+AT79)/2)*((AU80+AT80)/2)</f>
        <v>1.0000000000000002E-2</v>
      </c>
      <c r="AU81" s="116">
        <f t="shared" ref="AU81" si="347">(AV78-AU78)*((AV79+AU79)/2)*((AV80+AU80)/2)</f>
        <v>7.3575000000000002E-2</v>
      </c>
      <c r="AV81" s="116">
        <f t="shared" ref="AV81" si="348">(AW78-AV78)*((AW79+AV79)/2)*((AW80+AV80)/2)</f>
        <v>0.16032499999999997</v>
      </c>
      <c r="AW81" s="116">
        <f t="shared" ref="AW81" si="349">(AX78-AW78)*((AX79+AW79)/2)*((AX80+AW80)/2)</f>
        <v>0.17084999999999997</v>
      </c>
      <c r="AX81" s="116">
        <f t="shared" ref="AX81" si="350">(AY78-AX78)*((AY79+AX79)/2)*((AY80+AX80)/2)</f>
        <v>0.18992500000000001</v>
      </c>
      <c r="AY81" s="116">
        <f t="shared" ref="AY81" si="351">(AZ78-AY78)*((AZ79+AY79)/2)*((AZ80+AY80)/2)</f>
        <v>0.295375</v>
      </c>
      <c r="AZ81" s="116">
        <f t="shared" ref="AZ81" si="352">(BA78-AZ78)*((BA79+AZ79)/2)*((BA80+AZ80)/2)</f>
        <v>0.34409999999999996</v>
      </c>
      <c r="BA81" s="116">
        <f t="shared" ref="BA81" si="353">(BB78-BA78)*((BB79+BA79)/2)*((BB80+BA80)/2)</f>
        <v>0.28310000000000002</v>
      </c>
      <c r="BB81" s="116">
        <f t="shared" ref="BB81" si="354">(BC78-BB78)*((BC79+BB79)/2)*((BC80+BB80)/2)</f>
        <v>0.30387500000000001</v>
      </c>
      <c r="BC81" s="116">
        <f t="shared" ref="BC81" si="355">(BD78-BC78)*((BD79+BC79)/2)*((BD80+BC80)/2)</f>
        <v>0.37595000000000001</v>
      </c>
      <c r="BD81" s="116">
        <f t="shared" ref="BD81" si="356">(BE78-BD78)*((BE79+BD79)/2)*((BE80+BD80)/2)</f>
        <v>0.34364999999999996</v>
      </c>
      <c r="BE81" s="116">
        <f t="shared" ref="BE81" si="357">(BF78-BE78)*((BF79+BE79)/2)*((BF80+BE80)/2)</f>
        <v>0.28219999999999995</v>
      </c>
      <c r="BF81" s="116">
        <f t="shared" ref="BF81" si="358">(BG78-BF78)*((BG79+BF79)/2)*((BG80+BF80)/2)</f>
        <v>0.27462500000000001</v>
      </c>
      <c r="BG81" s="116">
        <f t="shared" ref="BG81" si="359">(BH78-BG78)*((BH79+BG79)/2)*((BH80+BG80)/2)</f>
        <v>0.298425</v>
      </c>
      <c r="BH81" s="116">
        <f t="shared" ref="BH81" si="360">(BI78-BH78)*((BI79+BH79)/2)*((BI80+BH80)/2)</f>
        <v>0.33374999999999999</v>
      </c>
      <c r="BI81" s="116">
        <f t="shared" ref="BI81" si="361">(BJ78-BI78)*((BJ79+BI79)/2)*((BJ80+BI80)/2)</f>
        <v>0.34457500000000002</v>
      </c>
      <c r="BJ81" s="116">
        <f t="shared" ref="BJ81" si="362">(BK78-BJ78)*((BK79+BJ79)/2)*((BK80+BJ80)/2)</f>
        <v>0.24955000000000002</v>
      </c>
      <c r="BK81" s="116">
        <f t="shared" ref="BK81" si="363">(BL78-BK78)*((BL79+BK79)/2)*((BL80+BK80)/2)</f>
        <v>0.21750000000000003</v>
      </c>
      <c r="BL81" s="116">
        <f t="shared" ref="BL81" si="364">(BM78-BL78)*((BM79+BL79)/2)*((BM80+BL80)/2)</f>
        <v>0.25459999999999999</v>
      </c>
      <c r="BM81" s="116">
        <f t="shared" ref="BM81" si="365">(BN78-BM78)*((BN79+BM79)/2)*((BN80+BM80)/2)</f>
        <v>0.22424999999999998</v>
      </c>
      <c r="BN81" s="116">
        <f t="shared" ref="BN81" si="366">(BO78-BN78)*((BO79+BN79)/2)*((BO80+BN80)/2)</f>
        <v>0.17835000000000001</v>
      </c>
      <c r="BO81" s="116">
        <f t="shared" ref="BO81" si="367">(BP78-BO78)*((BP79+BO79)/2)*((BP80+BO80)/2)</f>
        <v>0.11867499999999999</v>
      </c>
      <c r="BP81" s="116">
        <f>(BQ78-BP78)*((BQ79+BP79)/2)*((BQ80+BP80)/2)</f>
        <v>2.2049999999999997E-2</v>
      </c>
      <c r="BQ81" s="86">
        <f>AP81</f>
        <v>0</v>
      </c>
    </row>
    <row r="82" spans="1:69" x14ac:dyDescent="0.2">
      <c r="A82" s="114"/>
      <c r="B82" s="86" t="s">
        <v>5</v>
      </c>
      <c r="C82" s="86">
        <v>0.96</v>
      </c>
      <c r="D82" s="86">
        <v>1.541994750656168</v>
      </c>
      <c r="E82" s="86">
        <f t="shared" si="292"/>
        <v>1.4803149606299213</v>
      </c>
      <c r="F82" s="86">
        <v>1</v>
      </c>
      <c r="G82" s="86">
        <v>1.6404199475065617</v>
      </c>
      <c r="H82" s="86">
        <f t="shared" si="293"/>
        <v>1.6404199475065617</v>
      </c>
      <c r="I82" s="86">
        <v>0.96</v>
      </c>
      <c r="J82" s="86">
        <v>1.4763779527559056</v>
      </c>
      <c r="K82" s="86">
        <f t="shared" si="294"/>
        <v>1.4173228346456692</v>
      </c>
      <c r="L82" s="86">
        <v>0.87</v>
      </c>
      <c r="M82" s="86">
        <v>1.4435695538057742</v>
      </c>
      <c r="N82" s="86">
        <f t="shared" si="295"/>
        <v>1.2559055118110236</v>
      </c>
      <c r="P82" s="93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R82" s="79" t="s">
        <v>38</v>
      </c>
      <c r="AS82" s="79"/>
      <c r="AT82" s="76"/>
      <c r="AU82" s="79"/>
      <c r="AV82" s="118" t="s">
        <v>42</v>
      </c>
      <c r="AW82" s="79">
        <f>SUM(AS81:BQ81)</f>
        <v>5.3492749999999996</v>
      </c>
    </row>
    <row r="83" spans="1:69" x14ac:dyDescent="0.2">
      <c r="A83" s="114">
        <v>39969</v>
      </c>
      <c r="B83" s="86" t="s">
        <v>1</v>
      </c>
      <c r="C83" s="86">
        <v>0.8</v>
      </c>
      <c r="D83" s="86">
        <v>1.2795275590551181</v>
      </c>
      <c r="E83" s="86">
        <f t="shared" si="292"/>
        <v>1.0236220472440944</v>
      </c>
      <c r="F83" s="86">
        <v>0.68</v>
      </c>
      <c r="G83" s="86">
        <v>1.1811023622047243</v>
      </c>
      <c r="H83" s="86">
        <f t="shared" si="293"/>
        <v>0.80314960629921262</v>
      </c>
      <c r="I83" s="86">
        <v>0.7</v>
      </c>
      <c r="J83" s="86">
        <v>1.1811023622047243</v>
      </c>
      <c r="K83" s="86">
        <f t="shared" si="294"/>
        <v>0.82677165354330695</v>
      </c>
      <c r="L83" s="86">
        <v>0.72</v>
      </c>
      <c r="M83" s="86">
        <v>1.246719160104987</v>
      </c>
      <c r="N83" s="86">
        <f t="shared" si="295"/>
        <v>0.89763779527559062</v>
      </c>
      <c r="P83" s="93">
        <v>39969</v>
      </c>
      <c r="Q83" s="32" t="s">
        <v>54</v>
      </c>
      <c r="R83" s="32">
        <v>0</v>
      </c>
      <c r="S83" s="32">
        <v>1</v>
      </c>
      <c r="T83" s="32">
        <v>2</v>
      </c>
      <c r="U83" s="32">
        <v>3</v>
      </c>
      <c r="V83" s="32">
        <v>4</v>
      </c>
      <c r="W83" s="32">
        <v>5</v>
      </c>
      <c r="X83" s="32">
        <v>6</v>
      </c>
      <c r="Y83" s="32">
        <v>7</v>
      </c>
      <c r="Z83" s="32">
        <v>8</v>
      </c>
      <c r="AA83" s="32">
        <v>9</v>
      </c>
      <c r="AB83" s="32">
        <v>10</v>
      </c>
      <c r="AC83" s="32">
        <v>11</v>
      </c>
      <c r="AD83" s="32">
        <v>12</v>
      </c>
      <c r="AE83" s="32">
        <v>13</v>
      </c>
      <c r="AF83" s="32">
        <v>14</v>
      </c>
      <c r="AG83" s="32">
        <v>15</v>
      </c>
      <c r="AH83" s="32">
        <v>16</v>
      </c>
      <c r="AI83" s="32">
        <v>17</v>
      </c>
      <c r="AJ83" s="32">
        <v>18</v>
      </c>
      <c r="AK83" s="32">
        <v>19</v>
      </c>
      <c r="AL83" s="32">
        <v>20</v>
      </c>
      <c r="AM83" s="32">
        <v>21</v>
      </c>
      <c r="AN83" s="32">
        <v>22</v>
      </c>
      <c r="AO83" s="32">
        <v>23</v>
      </c>
      <c r="AP83" s="119">
        <v>24</v>
      </c>
      <c r="AR83" s="76" t="s">
        <v>35</v>
      </c>
      <c r="AS83" s="86">
        <f>R83</f>
        <v>0</v>
      </c>
      <c r="AT83" s="86">
        <f>S83</f>
        <v>1</v>
      </c>
      <c r="AU83" s="86">
        <f>T83</f>
        <v>2</v>
      </c>
      <c r="AV83" s="86">
        <f>U83</f>
        <v>3</v>
      </c>
      <c r="AW83" s="86">
        <f>V83</f>
        <v>4</v>
      </c>
      <c r="AX83" s="86">
        <f>W83</f>
        <v>5</v>
      </c>
      <c r="AY83" s="86">
        <f>X83</f>
        <v>6</v>
      </c>
      <c r="AZ83" s="86">
        <f>Y83</f>
        <v>7</v>
      </c>
      <c r="BA83" s="86">
        <f>Z83</f>
        <v>8</v>
      </c>
      <c r="BB83" s="86">
        <f>AA83</f>
        <v>9</v>
      </c>
      <c r="BC83" s="86">
        <f>AB83</f>
        <v>10</v>
      </c>
      <c r="BD83" s="86">
        <f>AC83</f>
        <v>11</v>
      </c>
      <c r="BE83" s="86">
        <f>AD83</f>
        <v>12</v>
      </c>
      <c r="BF83" s="86">
        <f>AE83</f>
        <v>13</v>
      </c>
      <c r="BG83" s="86">
        <f>AF83</f>
        <v>14</v>
      </c>
      <c r="BH83" s="86">
        <f>AG83</f>
        <v>15</v>
      </c>
      <c r="BI83" s="86">
        <f>AH83</f>
        <v>16</v>
      </c>
      <c r="BJ83" s="86">
        <f>AI83</f>
        <v>17</v>
      </c>
      <c r="BK83" s="86">
        <f>AJ83</f>
        <v>18</v>
      </c>
      <c r="BL83" s="86">
        <f>AK83</f>
        <v>19</v>
      </c>
      <c r="BM83" s="86">
        <f>AL83</f>
        <v>20</v>
      </c>
      <c r="BN83" s="86">
        <f>AM83</f>
        <v>21</v>
      </c>
      <c r="BO83" s="86">
        <f>AN83</f>
        <v>22</v>
      </c>
      <c r="BP83" s="86">
        <f t="shared" ref="BP83:BP86" si="368">AO83</f>
        <v>23</v>
      </c>
      <c r="BQ83" s="86">
        <f t="shared" ref="BQ83:BQ86" si="369">AP83</f>
        <v>24</v>
      </c>
    </row>
    <row r="84" spans="1:69" x14ac:dyDescent="0.2">
      <c r="A84" s="114"/>
      <c r="B84" s="86" t="s">
        <v>2</v>
      </c>
      <c r="C84" s="86">
        <v>0.9</v>
      </c>
      <c r="D84" s="86">
        <v>1.6404199475065617</v>
      </c>
      <c r="E84" s="86">
        <f t="shared" si="292"/>
        <v>1.4763779527559056</v>
      </c>
      <c r="F84" s="86">
        <v>0.86</v>
      </c>
      <c r="G84" s="86">
        <v>1.3123359580052494</v>
      </c>
      <c r="H84" s="86">
        <f t="shared" si="293"/>
        <v>1.1286089238845145</v>
      </c>
      <c r="I84" s="86">
        <v>0.88</v>
      </c>
      <c r="J84" s="86">
        <v>1.3451443569553805</v>
      </c>
      <c r="K84" s="86">
        <f t="shared" si="294"/>
        <v>1.1837270341207349</v>
      </c>
      <c r="L84" s="86">
        <v>0.88</v>
      </c>
      <c r="M84" s="86">
        <v>1.6076115485564304</v>
      </c>
      <c r="N84" s="86">
        <f t="shared" si="295"/>
        <v>1.4146981627296589</v>
      </c>
      <c r="P84" s="93"/>
      <c r="Q84" s="32" t="s">
        <v>14</v>
      </c>
      <c r="R84" s="13">
        <v>0.14000000000000001</v>
      </c>
      <c r="S84" s="13">
        <v>0.18</v>
      </c>
      <c r="T84" s="13">
        <v>0.4</v>
      </c>
      <c r="U84" s="13">
        <v>0.52</v>
      </c>
      <c r="V84" s="13">
        <v>0.56000000000000005</v>
      </c>
      <c r="W84" s="13">
        <v>0.57999999999999996</v>
      </c>
      <c r="X84" s="13">
        <v>0.6</v>
      </c>
      <c r="Y84" s="13">
        <v>0.64</v>
      </c>
      <c r="Z84" s="13">
        <v>0.68</v>
      </c>
      <c r="AA84" s="13">
        <v>0.66</v>
      </c>
      <c r="AB84" s="13">
        <v>0.62</v>
      </c>
      <c r="AC84" s="13">
        <v>0.68</v>
      </c>
      <c r="AD84" s="13">
        <v>0.74</v>
      </c>
      <c r="AE84" s="13">
        <v>0.74</v>
      </c>
      <c r="AF84" s="13">
        <v>0.8</v>
      </c>
      <c r="AG84" s="13">
        <v>0.8</v>
      </c>
      <c r="AH84" s="13">
        <v>0.82</v>
      </c>
      <c r="AI84" s="13">
        <v>0.82</v>
      </c>
      <c r="AJ84" s="13">
        <v>0.76</v>
      </c>
      <c r="AK84" s="13">
        <v>0.8</v>
      </c>
      <c r="AL84" s="13">
        <v>0.66</v>
      </c>
      <c r="AM84" s="13">
        <v>0.56000000000000005</v>
      </c>
      <c r="AN84" s="13">
        <v>0.52</v>
      </c>
      <c r="AO84" s="13">
        <v>0.36</v>
      </c>
      <c r="AP84" s="119">
        <v>0</v>
      </c>
      <c r="AR84" s="76" t="s">
        <v>14</v>
      </c>
      <c r="AS84" s="86">
        <f>R84</f>
        <v>0.14000000000000001</v>
      </c>
      <c r="AT84" s="86">
        <f>S84</f>
        <v>0.18</v>
      </c>
      <c r="AU84" s="86">
        <f>T84</f>
        <v>0.4</v>
      </c>
      <c r="AV84" s="86">
        <f>U84</f>
        <v>0.52</v>
      </c>
      <c r="AW84" s="86">
        <f>V84</f>
        <v>0.56000000000000005</v>
      </c>
      <c r="AX84" s="86">
        <f>W84</f>
        <v>0.57999999999999996</v>
      </c>
      <c r="AY84" s="86">
        <f>X84</f>
        <v>0.6</v>
      </c>
      <c r="AZ84" s="86">
        <f>Y84</f>
        <v>0.64</v>
      </c>
      <c r="BA84" s="86">
        <f>Z84</f>
        <v>0.68</v>
      </c>
      <c r="BB84" s="86">
        <f>AA84</f>
        <v>0.66</v>
      </c>
      <c r="BC84" s="86">
        <f>AB84</f>
        <v>0.62</v>
      </c>
      <c r="BD84" s="86">
        <f>AC84</f>
        <v>0.68</v>
      </c>
      <c r="BE84" s="86">
        <f>AD84</f>
        <v>0.74</v>
      </c>
      <c r="BF84" s="86">
        <f>AE84</f>
        <v>0.74</v>
      </c>
      <c r="BG84" s="86">
        <f>AF84</f>
        <v>0.8</v>
      </c>
      <c r="BH84" s="86">
        <f>AG84</f>
        <v>0.8</v>
      </c>
      <c r="BI84" s="86">
        <f>AH84</f>
        <v>0.82</v>
      </c>
      <c r="BJ84" s="86">
        <f>AI84</f>
        <v>0.82</v>
      </c>
      <c r="BK84" s="86">
        <f>AJ84</f>
        <v>0.76</v>
      </c>
      <c r="BL84" s="86">
        <f>AK84</f>
        <v>0.8</v>
      </c>
      <c r="BM84" s="86">
        <f>AL84</f>
        <v>0.66</v>
      </c>
      <c r="BN84" s="86">
        <f>AM84</f>
        <v>0.56000000000000005</v>
      </c>
      <c r="BO84" s="86">
        <f>AN84</f>
        <v>0.52</v>
      </c>
      <c r="BP84" s="86">
        <f>AO84</f>
        <v>0.36</v>
      </c>
      <c r="BQ84" s="86">
        <f t="shared" si="369"/>
        <v>0</v>
      </c>
    </row>
    <row r="85" spans="1:69" x14ac:dyDescent="0.2">
      <c r="A85" s="114"/>
      <c r="B85" s="86" t="s">
        <v>3</v>
      </c>
      <c r="C85" s="86">
        <v>1.04</v>
      </c>
      <c r="D85" s="86">
        <v>1.541994750656168</v>
      </c>
      <c r="E85" s="86">
        <f t="shared" si="292"/>
        <v>1.6036745406824147</v>
      </c>
      <c r="F85" s="86">
        <v>0.92</v>
      </c>
      <c r="G85" s="86">
        <v>1.4107611548556431</v>
      </c>
      <c r="H85" s="86">
        <f t="shared" si="293"/>
        <v>1.2979002624671918</v>
      </c>
      <c r="I85" s="86">
        <v>0.96</v>
      </c>
      <c r="J85" s="86">
        <v>1.4435695538057742</v>
      </c>
      <c r="K85" s="86">
        <f t="shared" si="294"/>
        <v>1.3858267716535433</v>
      </c>
      <c r="L85" s="86">
        <v>0.96</v>
      </c>
      <c r="M85" s="86">
        <v>1.2139107611548556</v>
      </c>
      <c r="N85" s="86">
        <f t="shared" si="295"/>
        <v>1.1653543307086613</v>
      </c>
      <c r="P85" s="93"/>
      <c r="Q85" s="32" t="s">
        <v>55</v>
      </c>
      <c r="R85" s="13">
        <f>CONVERT(R84,"m","ft")</f>
        <v>0.45931758530183736</v>
      </c>
      <c r="S85" s="13">
        <f>CONVERT(S84,"m","ft")</f>
        <v>0.59055118110236215</v>
      </c>
      <c r="T85" s="13">
        <f>CONVERT(T84,"m","ft")</f>
        <v>1.3123359580052494</v>
      </c>
      <c r="U85" s="13">
        <f>CONVERT(U84,"m","ft")</f>
        <v>1.7060367454068242</v>
      </c>
      <c r="V85" s="13">
        <f>CONVERT(V84,"m","ft")</f>
        <v>1.8372703412073494</v>
      </c>
      <c r="W85" s="13">
        <f>CONVERT(W84,"m","ft")</f>
        <v>1.9028871391076116</v>
      </c>
      <c r="X85" s="13">
        <f>CONVERT(X84,"m","ft")</f>
        <v>1.9685039370078741</v>
      </c>
      <c r="Y85" s="13">
        <f>CONVERT(Y84,"m","ft")</f>
        <v>2.0997375328083989</v>
      </c>
      <c r="Z85" s="13">
        <f>CONVERT(Z84,"m","ft")</f>
        <v>2.2309711286089242</v>
      </c>
      <c r="AA85" s="13">
        <f>CONVERT(AA84,"m","ft")</f>
        <v>2.1653543307086616</v>
      </c>
      <c r="AB85" s="13">
        <f>CONVERT(AB84,"m","ft")</f>
        <v>2.0341207349081363</v>
      </c>
      <c r="AC85" s="13">
        <f>CONVERT(AC84,"m","ft")</f>
        <v>2.2309711286089242</v>
      </c>
      <c r="AD85" s="13">
        <f>CONVERT(AD84,"m","ft")</f>
        <v>2.4278215223097113</v>
      </c>
      <c r="AE85" s="13">
        <f>CONVERT(AE84,"m","ft")</f>
        <v>2.4278215223097113</v>
      </c>
      <c r="AF85" s="13">
        <f>CONVERT(AF84,"m","ft")</f>
        <v>2.6246719160104988</v>
      </c>
      <c r="AG85" s="13">
        <f>CONVERT(AG84,"m","ft")</f>
        <v>2.6246719160104988</v>
      </c>
      <c r="AH85" s="13">
        <f>CONVERT(AH84,"m","ft")</f>
        <v>2.690288713910761</v>
      </c>
      <c r="AI85" s="13">
        <f>CONVERT(AI84,"m","ft")</f>
        <v>2.690288713910761</v>
      </c>
      <c r="AJ85" s="13">
        <f>CONVERT(AJ84,"m","ft")</f>
        <v>2.4934383202099739</v>
      </c>
      <c r="AK85" s="13">
        <f>CONVERT(AK84,"m","ft")</f>
        <v>2.6246719160104988</v>
      </c>
      <c r="AL85" s="13">
        <f>CONVERT(AL84,"m","ft")</f>
        <v>2.1653543307086616</v>
      </c>
      <c r="AM85" s="13">
        <f>CONVERT(AM84,"m","ft")</f>
        <v>1.8372703412073494</v>
      </c>
      <c r="AN85" s="13">
        <f>CONVERT(AN84,"m","ft")</f>
        <v>1.7060367454068242</v>
      </c>
      <c r="AO85" s="13">
        <f>CONVERT(AO84,"m","ft")</f>
        <v>1.1811023622047243</v>
      </c>
      <c r="AP85" s="119">
        <v>0</v>
      </c>
      <c r="AR85" s="76" t="s">
        <v>51</v>
      </c>
      <c r="AS85" s="86">
        <f>CONVERT(R86, "ft", "m")</f>
        <v>0</v>
      </c>
      <c r="AT85" s="86">
        <f>CONVERT(S86, "ft", "m")</f>
        <v>0</v>
      </c>
      <c r="AU85" s="86">
        <f>CONVERT(T86, "ft", "m")</f>
        <v>0.03</v>
      </c>
      <c r="AV85" s="86">
        <f>CONVERT(U86, "ft", "m")</f>
        <v>0.13</v>
      </c>
      <c r="AW85" s="86">
        <f>CONVERT(V86, "ft", "m")</f>
        <v>0.21</v>
      </c>
      <c r="AX85" s="86">
        <f>CONVERT(W86, "ft", "m")</f>
        <v>0.37</v>
      </c>
      <c r="AY85" s="86">
        <f>CONVERT(X86, "ft", "m")</f>
        <v>0.32</v>
      </c>
      <c r="AZ85" s="86">
        <f>CONVERT(Y86, "ft", "m")</f>
        <v>0.48</v>
      </c>
      <c r="BA85" s="86">
        <f>CONVERT(Z86, "ft", "m")</f>
        <v>0.46</v>
      </c>
      <c r="BB85" s="86">
        <f>CONVERT(AA86, "ft", "m")</f>
        <v>0.47</v>
      </c>
      <c r="BC85" s="86">
        <f>CONVERT(AB86, "ft", "m")</f>
        <v>0.45</v>
      </c>
      <c r="BD85" s="86">
        <f>CONVERT(AC86, "ft", "m")</f>
        <v>0.53</v>
      </c>
      <c r="BE85" s="86">
        <f>CONVERT(AD86, "ft", "m")</f>
        <v>0.33</v>
      </c>
      <c r="BF85" s="86">
        <f>CONVERT(AE86, "ft", "m")</f>
        <v>0.45</v>
      </c>
      <c r="BG85" s="86">
        <f>CONVERT(AF86, "ft", "m")</f>
        <v>0.41</v>
      </c>
      <c r="BH85" s="86">
        <f>CONVERT(AG86, "ft", "m")</f>
        <v>0.3</v>
      </c>
      <c r="BI85" s="86">
        <f>CONVERT(AH86, "ft", "m")</f>
        <v>0.38000000000000006</v>
      </c>
      <c r="BJ85" s="86">
        <f>CONVERT(AI86, "ft", "m")</f>
        <v>0.43</v>
      </c>
      <c r="BK85" s="86">
        <f>CONVERT(AJ86, "ft", "m")</f>
        <v>0.38000000000000006</v>
      </c>
      <c r="BL85" s="86">
        <f>CONVERT(AK86, "ft", "m")</f>
        <v>0.39</v>
      </c>
      <c r="BM85" s="86">
        <f>CONVERT(AL86, "ft", "m")</f>
        <v>0.35</v>
      </c>
      <c r="BN85" s="86">
        <f>CONVERT(AM86, "ft", "m")</f>
        <v>0.32</v>
      </c>
      <c r="BO85" s="86">
        <f>CONVERT(AN86, "ft", "m")</f>
        <v>0.28000000000000003</v>
      </c>
      <c r="BP85" s="86">
        <f>CONVERT(AO86, "ft", "m")</f>
        <v>0.2</v>
      </c>
      <c r="BQ85" s="86">
        <f t="shared" si="369"/>
        <v>0</v>
      </c>
    </row>
    <row r="86" spans="1:69" ht="16" x14ac:dyDescent="0.2">
      <c r="A86" s="114"/>
      <c r="B86" s="86" t="s">
        <v>4</v>
      </c>
      <c r="C86" s="86">
        <v>1.08</v>
      </c>
      <c r="D86" s="86">
        <v>1.246719160104987</v>
      </c>
      <c r="E86" s="86">
        <f t="shared" si="292"/>
        <v>1.3464566929133861</v>
      </c>
      <c r="F86" s="86">
        <v>1.02</v>
      </c>
      <c r="G86" s="86">
        <v>1.2795275590551181</v>
      </c>
      <c r="H86" s="86">
        <f t="shared" si="293"/>
        <v>1.3051181102362204</v>
      </c>
      <c r="I86" s="86">
        <v>1.02</v>
      </c>
      <c r="J86" s="86">
        <v>1.3451443569553805</v>
      </c>
      <c r="K86" s="86">
        <f t="shared" si="294"/>
        <v>1.3720472440944882</v>
      </c>
      <c r="L86" s="86">
        <v>1.02</v>
      </c>
      <c r="M86" s="86">
        <v>1.1811023622047243</v>
      </c>
      <c r="N86" s="86">
        <f t="shared" si="295"/>
        <v>1.2047244094488188</v>
      </c>
      <c r="P86" s="93"/>
      <c r="Q86" s="32" t="s">
        <v>56</v>
      </c>
      <c r="R86" s="13">
        <v>0</v>
      </c>
      <c r="S86" s="13">
        <v>0</v>
      </c>
      <c r="T86" s="13">
        <v>9.8425196850393706E-2</v>
      </c>
      <c r="U86" s="13">
        <v>0.42650918635170604</v>
      </c>
      <c r="V86" s="13">
        <v>0.6889763779527559</v>
      </c>
      <c r="W86" s="13">
        <v>1.2139107611548556</v>
      </c>
      <c r="X86" s="13">
        <v>1.0498687664041995</v>
      </c>
      <c r="Y86" s="13">
        <v>1.5748031496062993</v>
      </c>
      <c r="Z86" s="13">
        <v>1.5091863517060367</v>
      </c>
      <c r="AA86" s="13">
        <v>1.541994750656168</v>
      </c>
      <c r="AB86" s="13">
        <v>1.4763779527559056</v>
      </c>
      <c r="AC86" s="13">
        <v>1.7388451443569555</v>
      </c>
      <c r="AD86" s="13">
        <v>1.0826771653543308</v>
      </c>
      <c r="AE86" s="13">
        <v>1.4763779527559056</v>
      </c>
      <c r="AF86" s="13">
        <v>1.3451443569553805</v>
      </c>
      <c r="AG86" s="13">
        <v>0.98425196850393704</v>
      </c>
      <c r="AH86" s="13">
        <v>1.246719160104987</v>
      </c>
      <c r="AI86" s="13">
        <v>1.4107611548556431</v>
      </c>
      <c r="AJ86" s="13">
        <v>1.246719160104987</v>
      </c>
      <c r="AK86" s="13">
        <v>1.2795275590551181</v>
      </c>
      <c r="AL86" s="13">
        <v>1.1482939632545932</v>
      </c>
      <c r="AM86" s="13">
        <v>1.0498687664041995</v>
      </c>
      <c r="AN86" s="13">
        <v>0.91863517060367472</v>
      </c>
      <c r="AO86" s="13">
        <v>0.65616797900262469</v>
      </c>
      <c r="AP86" s="119">
        <v>0</v>
      </c>
      <c r="AR86" s="117" t="s">
        <v>37</v>
      </c>
      <c r="AS86" s="116">
        <f>(AT83-AS83)*((AT84+AS84)/2)*((AT85+AS85)/2)</f>
        <v>0</v>
      </c>
      <c r="AT86" s="116">
        <f t="shared" ref="AT86" si="370">(AU83-AT83)*((AU84+AT84)/2)*((AU85+AT85)/2)</f>
        <v>4.3500000000000006E-3</v>
      </c>
      <c r="AU86" s="116">
        <f t="shared" ref="AU86" si="371">(AV83-AU83)*((AV84+AU84)/2)*((AV85+AU85)/2)</f>
        <v>3.6799999999999999E-2</v>
      </c>
      <c r="AV86" s="116">
        <f t="shared" ref="AV86" si="372">(AW83-AV83)*((AW84+AV84)/2)*((AW85+AV85)/2)</f>
        <v>9.1799999999999993E-2</v>
      </c>
      <c r="AW86" s="116">
        <f t="shared" ref="AW86" si="373">(AX83-AW83)*((AX84+AW84)/2)*((AX85+AW85)/2)</f>
        <v>0.1653</v>
      </c>
      <c r="AX86" s="116">
        <f t="shared" ref="AX86" si="374">(AY83-AX83)*((AY84+AX84)/2)*((AY85+AX85)/2)</f>
        <v>0.20354999999999998</v>
      </c>
      <c r="AY86" s="116">
        <f t="shared" ref="AY86" si="375">(AZ83-AY83)*((AZ84+AY84)/2)*((AZ85+AY85)/2)</f>
        <v>0.248</v>
      </c>
      <c r="AZ86" s="116">
        <f t="shared" ref="AZ86" si="376">(BA83-AZ83)*((BA84+AZ84)/2)*((BA85+AZ85)/2)</f>
        <v>0.31019999999999998</v>
      </c>
      <c r="BA86" s="116">
        <f t="shared" ref="BA86" si="377">(BB83-BA83)*((BB84+BA84)/2)*((BB85+BA85)/2)</f>
        <v>0.31154999999999999</v>
      </c>
      <c r="BB86" s="116">
        <f t="shared" ref="BB86" si="378">(BC83-BB83)*((BC84+BB84)/2)*((BC85+BB85)/2)</f>
        <v>0.2944</v>
      </c>
      <c r="BC86" s="116">
        <f t="shared" ref="BC86" si="379">(BD83-BC83)*((BD84+BC84)/2)*((BD85+BC85)/2)</f>
        <v>0.31850000000000001</v>
      </c>
      <c r="BD86" s="116">
        <f t="shared" ref="BD86" si="380">(BE83-BD83)*((BE84+BD84)/2)*((BE85+BD85)/2)</f>
        <v>0.30530000000000002</v>
      </c>
      <c r="BE86" s="116">
        <f t="shared" ref="BE86" si="381">(BF83-BE83)*((BF84+BE84)/2)*((BF85+BE85)/2)</f>
        <v>0.28860000000000002</v>
      </c>
      <c r="BF86" s="116">
        <f t="shared" ref="BF86" si="382">(BG83-BF83)*((BG84+BF84)/2)*((BG85+BF85)/2)</f>
        <v>0.33110000000000001</v>
      </c>
      <c r="BG86" s="116">
        <f t="shared" ref="BG86" si="383">(BH83-BG83)*((BH84+BG84)/2)*((BH85+BG85)/2)</f>
        <v>0.28399999999999997</v>
      </c>
      <c r="BH86" s="116">
        <f t="shared" ref="BH86" si="384">(BI83-BH83)*((BI84+BH84)/2)*((BI85+BH85)/2)</f>
        <v>0.27540000000000003</v>
      </c>
      <c r="BI86" s="116">
        <f t="shared" ref="BI86" si="385">(BJ83-BI83)*((BJ84+BI84)/2)*((BJ85+BI85)/2)</f>
        <v>0.33210000000000001</v>
      </c>
      <c r="BJ86" s="116">
        <f t="shared" ref="BJ86" si="386">(BK83-BJ83)*((BK84+BJ84)/2)*((BK85+BJ85)/2)</f>
        <v>0.31995000000000001</v>
      </c>
      <c r="BK86" s="116">
        <f t="shared" ref="BK86" si="387">(BL83-BK83)*((BL84+BK84)/2)*((BL85+BK85)/2)</f>
        <v>0.30030000000000001</v>
      </c>
      <c r="BL86" s="116">
        <f t="shared" ref="BL86" si="388">(BM83-BL83)*((BM84+BL84)/2)*((BM85+BL85)/2)</f>
        <v>0.27010000000000001</v>
      </c>
      <c r="BM86" s="116">
        <f t="shared" ref="BM86" si="389">(BN83-BM83)*((BN84+BM84)/2)*((BN85+BM85)/2)</f>
        <v>0.20435</v>
      </c>
      <c r="BN86" s="116">
        <f t="shared" ref="BN86" si="390">(BO83-BN83)*((BO84+BN84)/2)*((BO85+BN85)/2)</f>
        <v>0.16200000000000003</v>
      </c>
      <c r="BO86" s="116">
        <f t="shared" ref="BO86" si="391">(BP83-BO83)*((BP84+BO84)/2)*((BP85+BO85)/2)</f>
        <v>0.10560000000000001</v>
      </c>
      <c r="BP86" s="116">
        <f>(BQ83-BP83)*((BQ84+BP84)/2)*((BQ85+BP85)/2)</f>
        <v>1.7999999999999999E-2</v>
      </c>
      <c r="BQ86" s="86">
        <f>AP86</f>
        <v>0</v>
      </c>
    </row>
    <row r="87" spans="1:69" x14ac:dyDescent="0.2">
      <c r="A87" s="114"/>
      <c r="B87" s="86" t="s">
        <v>5</v>
      </c>
      <c r="C87" s="86">
        <v>0.9</v>
      </c>
      <c r="D87" s="86">
        <v>1.4763779527559056</v>
      </c>
      <c r="E87" s="86">
        <f t="shared" si="292"/>
        <v>1.328740157480315</v>
      </c>
      <c r="F87" s="86">
        <v>0.94</v>
      </c>
      <c r="G87" s="86">
        <v>1.246719160104987</v>
      </c>
      <c r="H87" s="86">
        <f t="shared" si="293"/>
        <v>1.1719160104986877</v>
      </c>
      <c r="I87" s="86">
        <v>0.86</v>
      </c>
      <c r="J87" s="86">
        <v>1.2795275590551181</v>
      </c>
      <c r="K87" s="86">
        <f t="shared" si="294"/>
        <v>1.1003937007874016</v>
      </c>
      <c r="L87" s="86">
        <v>0.86</v>
      </c>
      <c r="M87" s="86">
        <v>1.2795275590551181</v>
      </c>
      <c r="N87" s="86">
        <f t="shared" si="295"/>
        <v>1.1003937007874016</v>
      </c>
      <c r="P87" s="93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R87" s="79" t="s">
        <v>38</v>
      </c>
      <c r="AS87" s="79"/>
      <c r="AT87" s="76"/>
      <c r="AU87" s="79"/>
      <c r="AV87" s="118" t="s">
        <v>42</v>
      </c>
      <c r="AW87" s="79">
        <f>SUM(AS86:BQ86)</f>
        <v>5.1812500000000004</v>
      </c>
    </row>
    <row r="88" spans="1:69" x14ac:dyDescent="0.2">
      <c r="A88" s="114">
        <v>39970</v>
      </c>
      <c r="B88" s="86" t="s">
        <v>1</v>
      </c>
      <c r="C88" s="86">
        <v>0.8</v>
      </c>
      <c r="D88" s="86">
        <v>0.98425196850393704</v>
      </c>
      <c r="E88" s="86">
        <f t="shared" si="292"/>
        <v>0.78740157480314965</v>
      </c>
      <c r="F88" s="86">
        <v>0.62</v>
      </c>
      <c r="G88" s="86">
        <v>1.5748031496062993</v>
      </c>
      <c r="H88" s="86">
        <f t="shared" si="293"/>
        <v>0.97637795275590555</v>
      </c>
      <c r="I88" s="86">
        <v>0.68</v>
      </c>
      <c r="J88" s="86">
        <v>1.3123359580052494</v>
      </c>
      <c r="K88" s="86">
        <f t="shared" si="294"/>
        <v>0.8923884514435696</v>
      </c>
      <c r="L88" s="86">
        <v>0.7</v>
      </c>
      <c r="M88" s="86">
        <v>1.3779527559055118</v>
      </c>
      <c r="N88" s="86">
        <f t="shared" si="295"/>
        <v>0.96456692913385822</v>
      </c>
      <c r="P88" s="93">
        <v>39970</v>
      </c>
      <c r="Q88" s="32" t="s">
        <v>54</v>
      </c>
      <c r="R88" s="32">
        <v>0</v>
      </c>
      <c r="S88" s="32">
        <v>1</v>
      </c>
      <c r="T88" s="32">
        <v>2</v>
      </c>
      <c r="U88" s="32">
        <v>3</v>
      </c>
      <c r="V88" s="32">
        <v>4</v>
      </c>
      <c r="W88" s="32">
        <v>5</v>
      </c>
      <c r="X88" s="32">
        <v>6</v>
      </c>
      <c r="Y88" s="32">
        <v>7</v>
      </c>
      <c r="Z88" s="32">
        <v>8</v>
      </c>
      <c r="AA88" s="32">
        <v>9</v>
      </c>
      <c r="AB88" s="32">
        <v>10</v>
      </c>
      <c r="AC88" s="32">
        <v>11</v>
      </c>
      <c r="AD88" s="32">
        <v>12</v>
      </c>
      <c r="AE88" s="32">
        <v>13</v>
      </c>
      <c r="AF88" s="32">
        <v>14</v>
      </c>
      <c r="AG88" s="32">
        <v>15</v>
      </c>
      <c r="AH88" s="32">
        <v>16</v>
      </c>
      <c r="AI88" s="32">
        <v>17</v>
      </c>
      <c r="AJ88" s="32">
        <v>18</v>
      </c>
      <c r="AK88" s="32">
        <v>19</v>
      </c>
      <c r="AL88" s="32">
        <v>20</v>
      </c>
      <c r="AM88" s="32">
        <v>21</v>
      </c>
      <c r="AN88" s="32">
        <v>22</v>
      </c>
      <c r="AO88" s="32">
        <v>23</v>
      </c>
      <c r="AP88" s="119">
        <v>24</v>
      </c>
      <c r="AR88" s="76" t="s">
        <v>35</v>
      </c>
      <c r="AS88" s="86">
        <f>R88</f>
        <v>0</v>
      </c>
      <c r="AT88" s="86">
        <f>S88</f>
        <v>1</v>
      </c>
      <c r="AU88" s="86">
        <f>T88</f>
        <v>2</v>
      </c>
      <c r="AV88" s="86">
        <f>U88</f>
        <v>3</v>
      </c>
      <c r="AW88" s="86">
        <f>V88</f>
        <v>4</v>
      </c>
      <c r="AX88" s="86">
        <f>W88</f>
        <v>5</v>
      </c>
      <c r="AY88" s="86">
        <f>X88</f>
        <v>6</v>
      </c>
      <c r="AZ88" s="86">
        <f>Y88</f>
        <v>7</v>
      </c>
      <c r="BA88" s="86">
        <f>Z88</f>
        <v>8</v>
      </c>
      <c r="BB88" s="86">
        <f>AA88</f>
        <v>9</v>
      </c>
      <c r="BC88" s="86">
        <f>AB88</f>
        <v>10</v>
      </c>
      <c r="BD88" s="86">
        <f>AC88</f>
        <v>11</v>
      </c>
      <c r="BE88" s="86">
        <f>AD88</f>
        <v>12</v>
      </c>
      <c r="BF88" s="86">
        <f>AE88</f>
        <v>13</v>
      </c>
      <c r="BG88" s="86">
        <f>AF88</f>
        <v>14</v>
      </c>
      <c r="BH88" s="86">
        <f>AG88</f>
        <v>15</v>
      </c>
      <c r="BI88" s="86">
        <f>AH88</f>
        <v>16</v>
      </c>
      <c r="BJ88" s="86">
        <f>AI88</f>
        <v>17</v>
      </c>
      <c r="BK88" s="86">
        <f>AJ88</f>
        <v>18</v>
      </c>
      <c r="BL88" s="86">
        <f>AK88</f>
        <v>19</v>
      </c>
      <c r="BM88" s="86">
        <f>AL88</f>
        <v>20</v>
      </c>
      <c r="BN88" s="86">
        <f>AM88</f>
        <v>21</v>
      </c>
      <c r="BO88" s="86">
        <f>AN88</f>
        <v>22</v>
      </c>
      <c r="BP88" s="86">
        <f t="shared" ref="BP88:BP91" si="392">AO88</f>
        <v>23</v>
      </c>
      <c r="BQ88" s="86">
        <f t="shared" ref="BQ88:BQ91" si="393">AP88</f>
        <v>24</v>
      </c>
    </row>
    <row r="89" spans="1:69" x14ac:dyDescent="0.2">
      <c r="A89" s="114"/>
      <c r="B89" s="86" t="s">
        <v>2</v>
      </c>
      <c r="C89" s="86">
        <v>0.9</v>
      </c>
      <c r="D89" s="86">
        <v>1.5748031496062993</v>
      </c>
      <c r="E89" s="86">
        <f t="shared" si="292"/>
        <v>1.4173228346456694</v>
      </c>
      <c r="F89" s="86">
        <v>0.88</v>
      </c>
      <c r="G89" s="86">
        <v>1.5091863517060367</v>
      </c>
      <c r="H89" s="86">
        <f t="shared" si="293"/>
        <v>1.3280839895013123</v>
      </c>
      <c r="I89" s="86">
        <v>0.88</v>
      </c>
      <c r="J89" s="86">
        <v>1.2795275590551181</v>
      </c>
      <c r="K89" s="86">
        <f t="shared" si="294"/>
        <v>1.1259842519685039</v>
      </c>
      <c r="L89" s="86">
        <v>0.9</v>
      </c>
      <c r="M89" s="86">
        <v>1.6404199475065617</v>
      </c>
      <c r="N89" s="86">
        <f t="shared" si="295"/>
        <v>1.4763779527559056</v>
      </c>
      <c r="P89" s="93"/>
      <c r="Q89" s="32" t="s">
        <v>14</v>
      </c>
      <c r="R89" s="13">
        <v>0.12</v>
      </c>
      <c r="S89" s="13">
        <v>0.2</v>
      </c>
      <c r="T89" s="13">
        <v>0.42</v>
      </c>
      <c r="U89" s="13">
        <v>0.5</v>
      </c>
      <c r="V89" s="13">
        <v>0.54</v>
      </c>
      <c r="W89" s="13">
        <v>0.54</v>
      </c>
      <c r="X89" s="13">
        <v>0.6</v>
      </c>
      <c r="Y89" s="13">
        <v>0.64</v>
      </c>
      <c r="Z89" s="13">
        <v>0.68</v>
      </c>
      <c r="AA89" s="13">
        <v>0.66</v>
      </c>
      <c r="AB89" s="13">
        <v>0.62</v>
      </c>
      <c r="AC89" s="13">
        <v>0.66</v>
      </c>
      <c r="AD89" s="13">
        <v>0.74</v>
      </c>
      <c r="AE89" s="13">
        <v>0.76</v>
      </c>
      <c r="AF89" s="13">
        <v>0.78</v>
      </c>
      <c r="AG89" s="13">
        <v>0.8</v>
      </c>
      <c r="AH89" s="13">
        <v>0.82</v>
      </c>
      <c r="AI89" s="13">
        <v>0.8</v>
      </c>
      <c r="AJ89" s="13">
        <v>0.68</v>
      </c>
      <c r="AK89" s="13">
        <v>0.72</v>
      </c>
      <c r="AL89" s="13">
        <v>0.64</v>
      </c>
      <c r="AM89" s="13">
        <v>0.56000000000000005</v>
      </c>
      <c r="AN89" s="13">
        <v>0.52</v>
      </c>
      <c r="AO89" s="13">
        <v>0.36</v>
      </c>
      <c r="AP89" s="119">
        <v>0</v>
      </c>
      <c r="AR89" s="76" t="s">
        <v>14</v>
      </c>
      <c r="AS89" s="86">
        <f>R89</f>
        <v>0.12</v>
      </c>
      <c r="AT89" s="86">
        <f>S89</f>
        <v>0.2</v>
      </c>
      <c r="AU89" s="86">
        <f>T89</f>
        <v>0.42</v>
      </c>
      <c r="AV89" s="86">
        <f>U89</f>
        <v>0.5</v>
      </c>
      <c r="AW89" s="86">
        <f>V89</f>
        <v>0.54</v>
      </c>
      <c r="AX89" s="86">
        <f>W89</f>
        <v>0.54</v>
      </c>
      <c r="AY89" s="86">
        <f>X89</f>
        <v>0.6</v>
      </c>
      <c r="AZ89" s="86">
        <f>Y89</f>
        <v>0.64</v>
      </c>
      <c r="BA89" s="86">
        <f>Z89</f>
        <v>0.68</v>
      </c>
      <c r="BB89" s="86">
        <f>AA89</f>
        <v>0.66</v>
      </c>
      <c r="BC89" s="86">
        <f>AB89</f>
        <v>0.62</v>
      </c>
      <c r="BD89" s="86">
        <f>AC89</f>
        <v>0.66</v>
      </c>
      <c r="BE89" s="86">
        <f>AD89</f>
        <v>0.74</v>
      </c>
      <c r="BF89" s="86">
        <f>AE89</f>
        <v>0.76</v>
      </c>
      <c r="BG89" s="86">
        <f>AF89</f>
        <v>0.78</v>
      </c>
      <c r="BH89" s="86">
        <f>AG89</f>
        <v>0.8</v>
      </c>
      <c r="BI89" s="86">
        <f>AH89</f>
        <v>0.82</v>
      </c>
      <c r="BJ89" s="86">
        <f>AI89</f>
        <v>0.8</v>
      </c>
      <c r="BK89" s="86">
        <f>AJ89</f>
        <v>0.68</v>
      </c>
      <c r="BL89" s="86">
        <f>AK89</f>
        <v>0.72</v>
      </c>
      <c r="BM89" s="86">
        <f>AL89</f>
        <v>0.64</v>
      </c>
      <c r="BN89" s="86">
        <f>AM89</f>
        <v>0.56000000000000005</v>
      </c>
      <c r="BO89" s="86">
        <f>AN89</f>
        <v>0.52</v>
      </c>
      <c r="BP89" s="86">
        <f>AO89</f>
        <v>0.36</v>
      </c>
      <c r="BQ89" s="86">
        <f t="shared" si="393"/>
        <v>0</v>
      </c>
    </row>
    <row r="90" spans="1:69" x14ac:dyDescent="0.2">
      <c r="A90" s="114"/>
      <c r="B90" s="86" t="s">
        <v>3</v>
      </c>
      <c r="C90" s="86">
        <v>1</v>
      </c>
      <c r="D90" s="86">
        <v>1.3123359580052494</v>
      </c>
      <c r="E90" s="86">
        <f t="shared" si="292"/>
        <v>1.3123359580052494</v>
      </c>
      <c r="F90" s="86">
        <v>0.94</v>
      </c>
      <c r="G90" s="86">
        <v>1.5748031496062993</v>
      </c>
      <c r="H90" s="86">
        <f t="shared" si="293"/>
        <v>1.4803149606299213</v>
      </c>
      <c r="I90" s="86">
        <v>0.96</v>
      </c>
      <c r="J90" s="86">
        <v>1.2139107611548556</v>
      </c>
      <c r="K90" s="86">
        <f t="shared" si="294"/>
        <v>1.1653543307086613</v>
      </c>
      <c r="L90" s="86">
        <v>0.96</v>
      </c>
      <c r="M90" s="86">
        <v>1.3451443569553805</v>
      </c>
      <c r="N90" s="86">
        <f t="shared" si="295"/>
        <v>1.2913385826771653</v>
      </c>
      <c r="P90" s="93"/>
      <c r="Q90" s="32" t="s">
        <v>55</v>
      </c>
      <c r="R90" s="13">
        <f>CONVERT(R89,"m","ft")</f>
        <v>0.39370078740157483</v>
      </c>
      <c r="S90" s="13">
        <f>CONVERT(S89,"m","ft")</f>
        <v>0.65616797900262469</v>
      </c>
      <c r="T90" s="13">
        <f>CONVERT(T89,"m","ft")</f>
        <v>1.3779527559055118</v>
      </c>
      <c r="U90" s="13">
        <f>CONVERT(U89,"m","ft")</f>
        <v>1.6404199475065617</v>
      </c>
      <c r="V90" s="13">
        <f>CONVERT(V89,"m","ft")</f>
        <v>1.7716535433070866</v>
      </c>
      <c r="W90" s="13">
        <f>CONVERT(W89,"m","ft")</f>
        <v>1.7716535433070866</v>
      </c>
      <c r="X90" s="13">
        <f>CONVERT(X89,"m","ft")</f>
        <v>1.9685039370078741</v>
      </c>
      <c r="Y90" s="13">
        <f>CONVERT(Y89,"m","ft")</f>
        <v>2.0997375328083989</v>
      </c>
      <c r="Z90" s="13">
        <f>CONVERT(Z89,"m","ft")</f>
        <v>2.2309711286089242</v>
      </c>
      <c r="AA90" s="13">
        <f>CONVERT(AA89,"m","ft")</f>
        <v>2.1653543307086616</v>
      </c>
      <c r="AB90" s="13">
        <f>CONVERT(AB89,"m","ft")</f>
        <v>2.0341207349081363</v>
      </c>
      <c r="AC90" s="13">
        <f>CONVERT(AC89,"m","ft")</f>
        <v>2.1653543307086616</v>
      </c>
      <c r="AD90" s="13">
        <f>CONVERT(AD89,"m","ft")</f>
        <v>2.4278215223097113</v>
      </c>
      <c r="AE90" s="13">
        <f>CONVERT(AE89,"m","ft")</f>
        <v>2.4934383202099739</v>
      </c>
      <c r="AF90" s="13">
        <f>CONVERT(AF89,"m","ft")</f>
        <v>2.5590551181102361</v>
      </c>
      <c r="AG90" s="13">
        <f>CONVERT(AG89,"m","ft")</f>
        <v>2.6246719160104988</v>
      </c>
      <c r="AH90" s="13">
        <f>CONVERT(AH89,"m","ft")</f>
        <v>2.690288713910761</v>
      </c>
      <c r="AI90" s="13">
        <f>CONVERT(AI89,"m","ft")</f>
        <v>2.6246719160104988</v>
      </c>
      <c r="AJ90" s="13">
        <f>CONVERT(AJ89,"m","ft")</f>
        <v>2.2309711286089242</v>
      </c>
      <c r="AK90" s="13">
        <f>CONVERT(AK89,"m","ft")</f>
        <v>2.3622047244094486</v>
      </c>
      <c r="AL90" s="13">
        <f>CONVERT(AL89,"m","ft")</f>
        <v>2.0997375328083989</v>
      </c>
      <c r="AM90" s="13">
        <f>CONVERT(AM89,"m","ft")</f>
        <v>1.8372703412073494</v>
      </c>
      <c r="AN90" s="13">
        <f>CONVERT(AN89,"m","ft")</f>
        <v>1.7060367454068242</v>
      </c>
      <c r="AO90" s="13">
        <f>CONVERT(AO89,"m","ft")</f>
        <v>1.1811023622047243</v>
      </c>
      <c r="AP90" s="119">
        <v>0</v>
      </c>
      <c r="AR90" s="76" t="s">
        <v>51</v>
      </c>
      <c r="AS90" s="86">
        <f>CONVERT(R91, "ft", "m")</f>
        <v>0.01</v>
      </c>
      <c r="AT90" s="86">
        <f>CONVERT(S91, "ft", "m")</f>
        <v>0</v>
      </c>
      <c r="AU90" s="86">
        <f>CONVERT(T91, "ft", "m")</f>
        <v>0.01</v>
      </c>
      <c r="AV90" s="86">
        <f>CONVERT(U91, "ft", "m")</f>
        <v>0.15</v>
      </c>
      <c r="AW90" s="86">
        <f>CONVERT(V91, "ft", "m")</f>
        <v>0.24</v>
      </c>
      <c r="AX90" s="86">
        <f>CONVERT(W91, "ft", "m")</f>
        <v>0.33</v>
      </c>
      <c r="AY90" s="86">
        <f>CONVERT(X91, "ft", "m")</f>
        <v>0.45</v>
      </c>
      <c r="AZ90" s="86">
        <f>CONVERT(Y91, "ft", "m")</f>
        <v>0.48</v>
      </c>
      <c r="BA90" s="86">
        <f>CONVERT(Z91, "ft", "m")</f>
        <v>0.46</v>
      </c>
      <c r="BB90" s="86">
        <f>CONVERT(AA91, "ft", "m")</f>
        <v>0.4</v>
      </c>
      <c r="BC90" s="86">
        <f>CONVERT(AB91, "ft", "m")</f>
        <v>0.45</v>
      </c>
      <c r="BD90" s="86">
        <f>CONVERT(AC91, "ft", "m")</f>
        <v>0.5</v>
      </c>
      <c r="BE90" s="86">
        <f>CONVERT(AD91, "ft", "m")</f>
        <v>0.42</v>
      </c>
      <c r="BF90" s="86">
        <f>CONVERT(AE91, "ft", "m")</f>
        <v>0.41</v>
      </c>
      <c r="BG90" s="86">
        <f>CONVERT(AF91, "ft", "m")</f>
        <v>0.4</v>
      </c>
      <c r="BH90" s="86">
        <f>CONVERT(AG91, "ft", "m")</f>
        <v>0.4</v>
      </c>
      <c r="BI90" s="86">
        <f>CONVERT(AH91, "ft", "m")</f>
        <v>0.27</v>
      </c>
      <c r="BJ90" s="86">
        <f>CONVERT(AI91, "ft", "m")</f>
        <v>0.48</v>
      </c>
      <c r="BK90" s="86">
        <f>CONVERT(AJ91, "ft", "m")</f>
        <v>0.39</v>
      </c>
      <c r="BL90" s="86">
        <f>CONVERT(AK91, "ft", "m")</f>
        <v>0.28999999999999998</v>
      </c>
      <c r="BM90" s="86">
        <f>CONVERT(AL91, "ft", "m")</f>
        <v>0.37</v>
      </c>
      <c r="BN90" s="86">
        <f>CONVERT(AM91, "ft", "m")</f>
        <v>0.35</v>
      </c>
      <c r="BO90" s="86">
        <f>CONVERT(AN91, "ft", "m")</f>
        <v>0.24</v>
      </c>
      <c r="BP90" s="86">
        <f>CONVERT(AO91, "ft", "m")</f>
        <v>0.13</v>
      </c>
      <c r="BQ90" s="86">
        <f t="shared" si="393"/>
        <v>0</v>
      </c>
    </row>
    <row r="91" spans="1:69" ht="16" x14ac:dyDescent="0.2">
      <c r="A91" s="114"/>
      <c r="B91" s="86" t="s">
        <v>4</v>
      </c>
      <c r="C91" s="86">
        <v>1.06</v>
      </c>
      <c r="D91" s="86">
        <v>1.2139107611548556</v>
      </c>
      <c r="E91" s="86">
        <f t="shared" si="292"/>
        <v>1.2867454068241471</v>
      </c>
      <c r="F91" s="86">
        <v>1</v>
      </c>
      <c r="G91" s="86">
        <v>1.1811023622047243</v>
      </c>
      <c r="H91" s="86">
        <f t="shared" si="293"/>
        <v>1.1811023622047243</v>
      </c>
      <c r="I91" s="86">
        <v>1</v>
      </c>
      <c r="J91" s="86">
        <v>1.246719160104987</v>
      </c>
      <c r="K91" s="86">
        <f t="shared" si="294"/>
        <v>1.246719160104987</v>
      </c>
      <c r="L91" s="86">
        <v>1</v>
      </c>
      <c r="M91" s="86">
        <v>1.3779527559055118</v>
      </c>
      <c r="N91" s="86">
        <f t="shared" si="295"/>
        <v>1.3779527559055118</v>
      </c>
      <c r="P91" s="93"/>
      <c r="Q91" s="32" t="s">
        <v>56</v>
      </c>
      <c r="R91" s="13">
        <v>3.2808398950131233E-2</v>
      </c>
      <c r="S91" s="13">
        <v>0</v>
      </c>
      <c r="T91" s="13">
        <v>3.2808398950131233E-2</v>
      </c>
      <c r="U91" s="13">
        <v>0.49212598425196852</v>
      </c>
      <c r="V91" s="13">
        <v>0.78740157480314965</v>
      </c>
      <c r="W91" s="13">
        <v>1.0826771653543308</v>
      </c>
      <c r="X91" s="13">
        <v>1.4763779527559056</v>
      </c>
      <c r="Y91" s="13">
        <v>1.5748031496062993</v>
      </c>
      <c r="Z91" s="13">
        <v>1.5091863517060367</v>
      </c>
      <c r="AA91" s="13">
        <v>1.3123359580052494</v>
      </c>
      <c r="AB91" s="13">
        <v>1.4763779527559056</v>
      </c>
      <c r="AC91" s="13">
        <v>1.6404199475065617</v>
      </c>
      <c r="AD91" s="13">
        <v>1.3779527559055118</v>
      </c>
      <c r="AE91" s="13">
        <v>1.3451443569553805</v>
      </c>
      <c r="AF91" s="13">
        <v>1.3123359580052494</v>
      </c>
      <c r="AG91" s="13">
        <v>1.3123359580052494</v>
      </c>
      <c r="AH91" s="13">
        <v>0.88582677165354329</v>
      </c>
      <c r="AI91" s="13">
        <v>1.5748031496062993</v>
      </c>
      <c r="AJ91" s="13">
        <v>1.2795275590551181</v>
      </c>
      <c r="AK91" s="13">
        <v>0.95144356955380582</v>
      </c>
      <c r="AL91" s="13">
        <v>1.2139107611548556</v>
      </c>
      <c r="AM91" s="13">
        <v>1.1482939632545932</v>
      </c>
      <c r="AN91" s="13">
        <v>0.78740157480314965</v>
      </c>
      <c r="AO91" s="13">
        <v>0.42650918635170604</v>
      </c>
      <c r="AP91" s="119">
        <v>0</v>
      </c>
      <c r="AR91" s="117" t="s">
        <v>37</v>
      </c>
      <c r="AS91" s="116">
        <f>(AT88-AS88)*((AT89+AS89)/2)*((AT90+AS90)/2)</f>
        <v>8.0000000000000004E-4</v>
      </c>
      <c r="AT91" s="116">
        <f t="shared" ref="AT91" si="394">(AU88-AT88)*((AU89+AT89)/2)*((AU90+AT90)/2)</f>
        <v>1.5499999999999999E-3</v>
      </c>
      <c r="AU91" s="116">
        <f t="shared" ref="AU91" si="395">(AV88-AU88)*((AV89+AU89)/2)*((AV90+AU90)/2)</f>
        <v>3.6799999999999999E-2</v>
      </c>
      <c r="AV91" s="116">
        <f t="shared" ref="AV91" si="396">(AW88-AV88)*((AW89+AV89)/2)*((AW90+AV90)/2)</f>
        <v>0.1014</v>
      </c>
      <c r="AW91" s="116">
        <f t="shared" ref="AW91" si="397">(AX88-AW88)*((AX89+AW89)/2)*((AX90+AW90)/2)</f>
        <v>0.15390000000000004</v>
      </c>
      <c r="AX91" s="116">
        <f t="shared" ref="AX91" si="398">(AY88-AX88)*((AY89+AX89)/2)*((AY90+AX90)/2)</f>
        <v>0.22230000000000003</v>
      </c>
      <c r="AY91" s="116">
        <f t="shared" ref="AY91" si="399">(AZ88-AY88)*((AZ89+AY89)/2)*((AZ90+AY90)/2)</f>
        <v>0.2883</v>
      </c>
      <c r="AZ91" s="116">
        <f t="shared" ref="AZ91" si="400">(BA88-AZ88)*((BA89+AZ89)/2)*((BA90+AZ90)/2)</f>
        <v>0.31019999999999998</v>
      </c>
      <c r="BA91" s="116">
        <f t="shared" ref="BA91" si="401">(BB88-BA88)*((BB89+BA89)/2)*((BB90+BA90)/2)</f>
        <v>0.28810000000000002</v>
      </c>
      <c r="BB91" s="116">
        <f t="shared" ref="BB91" si="402">(BC88-BB88)*((BC89+BB89)/2)*((BC90+BB90)/2)</f>
        <v>0.27200000000000002</v>
      </c>
      <c r="BC91" s="116">
        <f t="shared" ref="BC91" si="403">(BD88-BC88)*((BD89+BC89)/2)*((BD90+BC90)/2)</f>
        <v>0.30399999999999999</v>
      </c>
      <c r="BD91" s="116">
        <f t="shared" ref="BD91" si="404">(BE88-BD88)*((BE89+BD89)/2)*((BE90+BD90)/2)</f>
        <v>0.32199999999999995</v>
      </c>
      <c r="BE91" s="116">
        <f t="shared" ref="BE91" si="405">(BF88-BE88)*((BF89+BE89)/2)*((BF90+BE90)/2)</f>
        <v>0.31124999999999997</v>
      </c>
      <c r="BF91" s="116">
        <f t="shared" ref="BF91" si="406">(BG88-BF88)*((BG89+BF89)/2)*((BG90+BF90)/2)</f>
        <v>0.31185000000000002</v>
      </c>
      <c r="BG91" s="116">
        <f t="shared" ref="BG91" si="407">(BH88-BG88)*((BH89+BG89)/2)*((BH90+BG90)/2)</f>
        <v>0.31600000000000006</v>
      </c>
      <c r="BH91" s="116">
        <f t="shared" ref="BH91" si="408">(BI88-BH88)*((BI89+BH89)/2)*((BI90+BH90)/2)</f>
        <v>0.27135000000000004</v>
      </c>
      <c r="BI91" s="116">
        <f t="shared" ref="BI91" si="409">(BJ88-BI88)*((BJ89+BI89)/2)*((BJ90+BI90)/2)</f>
        <v>0.30375000000000002</v>
      </c>
      <c r="BJ91" s="116">
        <f t="shared" ref="BJ91" si="410">(BK88-BJ88)*((BK89+BJ89)/2)*((BK90+BJ90)/2)</f>
        <v>0.32190000000000002</v>
      </c>
      <c r="BK91" s="116">
        <f t="shared" ref="BK91" si="411">(BL88-BK88)*((BL89+BK89)/2)*((BL90+BK90)/2)</f>
        <v>0.23799999999999996</v>
      </c>
      <c r="BL91" s="116">
        <f t="shared" ref="BL91" si="412">(BM88-BL88)*((BM89+BL89)/2)*((BM90+BL90)/2)</f>
        <v>0.22439999999999996</v>
      </c>
      <c r="BM91" s="116">
        <f t="shared" ref="BM91" si="413">(BN88-BM88)*((BN89+BM89)/2)*((BN90+BM90)/2)</f>
        <v>0.21600000000000003</v>
      </c>
      <c r="BN91" s="116">
        <f t="shared" ref="BN91" si="414">(BO88-BN88)*((BO89+BN89)/2)*((BO90+BN90)/2)</f>
        <v>0.1593</v>
      </c>
      <c r="BO91" s="116">
        <f t="shared" ref="BO91" si="415">(BP88-BO88)*((BP89+BO89)/2)*((BP90+BO90)/2)</f>
        <v>8.14E-2</v>
      </c>
      <c r="BP91" s="116">
        <f>(BQ88-BP88)*((BQ89+BP89)/2)*((BQ90+BP90)/2)</f>
        <v>1.17E-2</v>
      </c>
      <c r="BQ91" s="86">
        <f>AP91</f>
        <v>0</v>
      </c>
    </row>
    <row r="92" spans="1:69" x14ac:dyDescent="0.2">
      <c r="A92" s="114"/>
      <c r="B92" s="86" t="s">
        <v>5</v>
      </c>
      <c r="C92" s="86">
        <v>0.9</v>
      </c>
      <c r="D92" s="86">
        <v>1.5091863517060367</v>
      </c>
      <c r="E92" s="86">
        <f t="shared" si="292"/>
        <v>1.3582677165354331</v>
      </c>
      <c r="F92" s="86">
        <v>0.86</v>
      </c>
      <c r="G92" s="86">
        <v>1.3123359580052494</v>
      </c>
      <c r="H92" s="86">
        <f t="shared" si="293"/>
        <v>1.1286089238845145</v>
      </c>
      <c r="I92" s="86">
        <v>0.82</v>
      </c>
      <c r="J92" s="86">
        <v>1.4435695538057742</v>
      </c>
      <c r="K92" s="86">
        <f t="shared" si="294"/>
        <v>1.1837270341207349</v>
      </c>
      <c r="L92" s="86">
        <v>0.8</v>
      </c>
      <c r="M92" s="86">
        <v>1.3779527559055118</v>
      </c>
      <c r="N92" s="86">
        <f t="shared" si="295"/>
        <v>1.1023622047244095</v>
      </c>
      <c r="P92" s="93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R92" s="79" t="s">
        <v>38</v>
      </c>
      <c r="AS92" s="79"/>
      <c r="AT92" s="76"/>
      <c r="AU92" s="79"/>
      <c r="AV92" s="118" t="s">
        <v>42</v>
      </c>
      <c r="AW92" s="79">
        <f>SUM(AS91:BQ91)</f>
        <v>5.0682500000000008</v>
      </c>
    </row>
    <row r="93" spans="1:69" x14ac:dyDescent="0.2">
      <c r="A93" s="114">
        <v>39971</v>
      </c>
      <c r="B93" s="86" t="s">
        <v>1</v>
      </c>
      <c r="C93" s="86">
        <v>0.8</v>
      </c>
      <c r="D93" s="86">
        <v>1.2795275590551181</v>
      </c>
      <c r="E93" s="86">
        <f t="shared" si="292"/>
        <v>1.0236220472440944</v>
      </c>
      <c r="F93" s="86">
        <v>0.78</v>
      </c>
      <c r="G93" s="86">
        <v>1.4763779527559056</v>
      </c>
      <c r="H93" s="86">
        <f t="shared" si="293"/>
        <v>1.1515748031496065</v>
      </c>
      <c r="I93" s="86">
        <v>0.76</v>
      </c>
      <c r="J93" s="86">
        <v>1.4107611548556431</v>
      </c>
      <c r="K93" s="86">
        <f t="shared" si="294"/>
        <v>1.0721784776902887</v>
      </c>
      <c r="L93" s="86">
        <v>0.74</v>
      </c>
      <c r="M93" s="86">
        <v>1.4435695538057742</v>
      </c>
      <c r="N93" s="86">
        <f t="shared" si="295"/>
        <v>1.068241469816273</v>
      </c>
      <c r="P93" s="93">
        <v>39971</v>
      </c>
      <c r="Q93" s="32" t="s">
        <v>54</v>
      </c>
      <c r="R93" s="32">
        <v>0</v>
      </c>
      <c r="S93" s="32">
        <v>1</v>
      </c>
      <c r="T93" s="32">
        <v>2</v>
      </c>
      <c r="U93" s="32">
        <v>3</v>
      </c>
      <c r="V93" s="32">
        <v>4</v>
      </c>
      <c r="W93" s="32">
        <v>5</v>
      </c>
      <c r="X93" s="32">
        <v>6</v>
      </c>
      <c r="Y93" s="32">
        <v>7</v>
      </c>
      <c r="Z93" s="32">
        <v>8</v>
      </c>
      <c r="AA93" s="32">
        <v>9</v>
      </c>
      <c r="AB93" s="32">
        <v>10</v>
      </c>
      <c r="AC93" s="32">
        <v>11</v>
      </c>
      <c r="AD93" s="32">
        <v>12</v>
      </c>
      <c r="AE93" s="32">
        <v>13</v>
      </c>
      <c r="AF93" s="32">
        <v>14</v>
      </c>
      <c r="AG93" s="32">
        <v>15</v>
      </c>
      <c r="AH93" s="32">
        <v>16</v>
      </c>
      <c r="AI93" s="32">
        <v>17</v>
      </c>
      <c r="AJ93" s="32">
        <v>18</v>
      </c>
      <c r="AK93" s="32">
        <v>19</v>
      </c>
      <c r="AL93" s="32">
        <v>20</v>
      </c>
      <c r="AM93" s="32">
        <v>21</v>
      </c>
      <c r="AN93" s="32">
        <v>22</v>
      </c>
      <c r="AO93" s="32">
        <v>23</v>
      </c>
      <c r="AP93" s="119">
        <v>24</v>
      </c>
      <c r="AR93" s="76" t="s">
        <v>35</v>
      </c>
      <c r="AS93" s="86">
        <f>R93</f>
        <v>0</v>
      </c>
      <c r="AT93" s="86">
        <f>S93</f>
        <v>1</v>
      </c>
      <c r="AU93" s="86">
        <f>T93</f>
        <v>2</v>
      </c>
      <c r="AV93" s="86">
        <f>U93</f>
        <v>3</v>
      </c>
      <c r="AW93" s="86">
        <f>V93</f>
        <v>4</v>
      </c>
      <c r="AX93" s="86">
        <f>W93</f>
        <v>5</v>
      </c>
      <c r="AY93" s="86">
        <f>X93</f>
        <v>6</v>
      </c>
      <c r="AZ93" s="86">
        <f>Y93</f>
        <v>7</v>
      </c>
      <c r="BA93" s="86">
        <f>Z93</f>
        <v>8</v>
      </c>
      <c r="BB93" s="86">
        <f>AA93</f>
        <v>9</v>
      </c>
      <c r="BC93" s="86">
        <f>AB93</f>
        <v>10</v>
      </c>
      <c r="BD93" s="86">
        <f>AC93</f>
        <v>11</v>
      </c>
      <c r="BE93" s="86">
        <f>AD93</f>
        <v>12</v>
      </c>
      <c r="BF93" s="86">
        <f>AE93</f>
        <v>13</v>
      </c>
      <c r="BG93" s="86">
        <f>AF93</f>
        <v>14</v>
      </c>
      <c r="BH93" s="86">
        <f>AG93</f>
        <v>15</v>
      </c>
      <c r="BI93" s="86">
        <f>AH93</f>
        <v>16</v>
      </c>
      <c r="BJ93" s="86">
        <f>AI93</f>
        <v>17</v>
      </c>
      <c r="BK93" s="86">
        <f>AJ93</f>
        <v>18</v>
      </c>
      <c r="BL93" s="86">
        <f>AK93</f>
        <v>19</v>
      </c>
      <c r="BM93" s="86">
        <f>AL93</f>
        <v>20</v>
      </c>
      <c r="BN93" s="86">
        <f>AM93</f>
        <v>21</v>
      </c>
      <c r="BO93" s="86">
        <f>AN93</f>
        <v>22</v>
      </c>
      <c r="BP93" s="86">
        <f t="shared" ref="BP93:BP96" si="416">AO93</f>
        <v>23</v>
      </c>
      <c r="BQ93" s="86">
        <f t="shared" ref="BQ93:BQ96" si="417">AP93</f>
        <v>24</v>
      </c>
    </row>
    <row r="94" spans="1:69" x14ac:dyDescent="0.2">
      <c r="A94" s="114"/>
      <c r="B94" s="86" t="s">
        <v>2</v>
      </c>
      <c r="C94" s="86">
        <v>0.92</v>
      </c>
      <c r="D94" s="86">
        <v>1.1811023622047243</v>
      </c>
      <c r="E94" s="86">
        <f t="shared" si="292"/>
        <v>1.0866141732283463</v>
      </c>
      <c r="F94" s="86">
        <v>0.88</v>
      </c>
      <c r="G94" s="86">
        <v>1.4107611548556431</v>
      </c>
      <c r="H94" s="86">
        <f t="shared" si="293"/>
        <v>1.241469816272966</v>
      </c>
      <c r="I94" s="86">
        <v>0.88</v>
      </c>
      <c r="J94" s="86">
        <v>1.4435695538057742</v>
      </c>
      <c r="K94" s="86">
        <f t="shared" si="294"/>
        <v>1.2703412073490814</v>
      </c>
      <c r="L94" s="86">
        <v>0.86</v>
      </c>
      <c r="M94" s="86">
        <v>1.6076115485564304</v>
      </c>
      <c r="N94" s="86">
        <f t="shared" si="295"/>
        <v>1.38254593175853</v>
      </c>
      <c r="P94" s="93"/>
      <c r="Q94" s="32" t="s">
        <v>14</v>
      </c>
      <c r="R94" s="13">
        <v>0.2</v>
      </c>
      <c r="S94" s="13">
        <v>0.44</v>
      </c>
      <c r="T94" s="13">
        <v>0.5</v>
      </c>
      <c r="U94" s="13">
        <v>0.56000000000000005</v>
      </c>
      <c r="V94" s="13">
        <v>0.57999999999999996</v>
      </c>
      <c r="W94" s="13">
        <v>0.62</v>
      </c>
      <c r="X94" s="13">
        <v>0.66</v>
      </c>
      <c r="Y94" s="13">
        <v>0.68</v>
      </c>
      <c r="Z94" s="13">
        <v>0.68</v>
      </c>
      <c r="AA94" s="13">
        <v>0.62</v>
      </c>
      <c r="AB94" s="13">
        <v>0.68</v>
      </c>
      <c r="AC94" s="13">
        <v>0.74</v>
      </c>
      <c r="AD94" s="13">
        <v>0.76</v>
      </c>
      <c r="AE94" s="13">
        <v>0.8</v>
      </c>
      <c r="AF94" s="13">
        <v>0.82</v>
      </c>
      <c r="AG94" s="13">
        <v>0.84</v>
      </c>
      <c r="AH94" s="13">
        <v>0.82</v>
      </c>
      <c r="AI94" s="13">
        <v>0.7</v>
      </c>
      <c r="AJ94" s="13">
        <v>0.74</v>
      </c>
      <c r="AK94" s="13">
        <v>0.68</v>
      </c>
      <c r="AL94" s="13">
        <v>0.57999999999999996</v>
      </c>
      <c r="AM94" s="13">
        <v>0.54</v>
      </c>
      <c r="AN94" s="13">
        <v>0.4</v>
      </c>
      <c r="AO94" s="13">
        <v>0.3</v>
      </c>
      <c r="AP94" s="119">
        <v>0</v>
      </c>
      <c r="AR94" s="76" t="s">
        <v>14</v>
      </c>
      <c r="AS94" s="86">
        <f>R94</f>
        <v>0.2</v>
      </c>
      <c r="AT94" s="86">
        <f>S94</f>
        <v>0.44</v>
      </c>
      <c r="AU94" s="86">
        <f>T94</f>
        <v>0.5</v>
      </c>
      <c r="AV94" s="86">
        <f>U94</f>
        <v>0.56000000000000005</v>
      </c>
      <c r="AW94" s="86">
        <f>V94</f>
        <v>0.57999999999999996</v>
      </c>
      <c r="AX94" s="86">
        <f>W94</f>
        <v>0.62</v>
      </c>
      <c r="AY94" s="86">
        <f>X94</f>
        <v>0.66</v>
      </c>
      <c r="AZ94" s="86">
        <f>Y94</f>
        <v>0.68</v>
      </c>
      <c r="BA94" s="86">
        <f>Z94</f>
        <v>0.68</v>
      </c>
      <c r="BB94" s="86">
        <f>AA94</f>
        <v>0.62</v>
      </c>
      <c r="BC94" s="86">
        <f>AB94</f>
        <v>0.68</v>
      </c>
      <c r="BD94" s="86">
        <f>AC94</f>
        <v>0.74</v>
      </c>
      <c r="BE94" s="86">
        <f>AD94</f>
        <v>0.76</v>
      </c>
      <c r="BF94" s="86">
        <f>AE94</f>
        <v>0.8</v>
      </c>
      <c r="BG94" s="86">
        <f>AF94</f>
        <v>0.82</v>
      </c>
      <c r="BH94" s="86">
        <f>AG94</f>
        <v>0.84</v>
      </c>
      <c r="BI94" s="86">
        <f>AH94</f>
        <v>0.82</v>
      </c>
      <c r="BJ94" s="86">
        <f>AI94</f>
        <v>0.7</v>
      </c>
      <c r="BK94" s="86">
        <f>AJ94</f>
        <v>0.74</v>
      </c>
      <c r="BL94" s="86">
        <f>AK94</f>
        <v>0.68</v>
      </c>
      <c r="BM94" s="86">
        <f>AL94</f>
        <v>0.57999999999999996</v>
      </c>
      <c r="BN94" s="86">
        <f>AM94</f>
        <v>0.54</v>
      </c>
      <c r="BO94" s="86">
        <f>AN94</f>
        <v>0.4</v>
      </c>
      <c r="BP94" s="86">
        <f>AO94</f>
        <v>0.3</v>
      </c>
      <c r="BQ94" s="86">
        <f t="shared" si="417"/>
        <v>0</v>
      </c>
    </row>
    <row r="95" spans="1:69" x14ac:dyDescent="0.2">
      <c r="A95" s="114"/>
      <c r="B95" s="86" t="s">
        <v>3</v>
      </c>
      <c r="C95" s="86">
        <v>1.04</v>
      </c>
      <c r="D95" s="86">
        <v>1.4763779527559056</v>
      </c>
      <c r="E95" s="86">
        <f t="shared" si="292"/>
        <v>1.5354330708661419</v>
      </c>
      <c r="F95" s="86">
        <v>0.98</v>
      </c>
      <c r="G95" s="86">
        <v>1.3451443569553805</v>
      </c>
      <c r="H95" s="86">
        <f t="shared" si="293"/>
        <v>1.3182414698162728</v>
      </c>
      <c r="I95" s="86">
        <v>0.96</v>
      </c>
      <c r="J95" s="86">
        <v>1.4435695538057742</v>
      </c>
      <c r="K95" s="86">
        <f t="shared" si="294"/>
        <v>1.3858267716535433</v>
      </c>
      <c r="L95" s="86">
        <v>0.98</v>
      </c>
      <c r="M95" s="86">
        <v>1.3123359580052494</v>
      </c>
      <c r="N95" s="86">
        <f t="shared" si="295"/>
        <v>1.2860892388451444</v>
      </c>
      <c r="P95" s="93"/>
      <c r="Q95" s="32" t="s">
        <v>55</v>
      </c>
      <c r="R95" s="13">
        <f>CONVERT(R94,"m","ft")</f>
        <v>0.65616797900262469</v>
      </c>
      <c r="S95" s="13">
        <f>CONVERT(S94,"m","ft")</f>
        <v>1.4435695538057742</v>
      </c>
      <c r="T95" s="13">
        <f>CONVERT(T94,"m","ft")</f>
        <v>1.6404199475065617</v>
      </c>
      <c r="U95" s="13">
        <f>CONVERT(U94,"m","ft")</f>
        <v>1.8372703412073494</v>
      </c>
      <c r="V95" s="13">
        <f>CONVERT(V94,"m","ft")</f>
        <v>1.9028871391076116</v>
      </c>
      <c r="W95" s="13">
        <f>CONVERT(W94,"m","ft")</f>
        <v>2.0341207349081363</v>
      </c>
      <c r="X95" s="13">
        <f>CONVERT(X94,"m","ft")</f>
        <v>2.1653543307086616</v>
      </c>
      <c r="Y95" s="13">
        <f>CONVERT(Y94,"m","ft")</f>
        <v>2.2309711286089242</v>
      </c>
      <c r="Z95" s="13">
        <f>CONVERT(Z94,"m","ft")</f>
        <v>2.2309711286089242</v>
      </c>
      <c r="AA95" s="13">
        <f>CONVERT(AA94,"m","ft")</f>
        <v>2.0341207349081363</v>
      </c>
      <c r="AB95" s="13">
        <f>CONVERT(AB94,"m","ft")</f>
        <v>2.2309711286089242</v>
      </c>
      <c r="AC95" s="13">
        <f>CONVERT(AC94,"m","ft")</f>
        <v>2.4278215223097113</v>
      </c>
      <c r="AD95" s="13">
        <f>CONVERT(AD94,"m","ft")</f>
        <v>2.4934383202099739</v>
      </c>
      <c r="AE95" s="13">
        <f>CONVERT(AE94,"m","ft")</f>
        <v>2.6246719160104988</v>
      </c>
      <c r="AF95" s="13">
        <f>CONVERT(AF94,"m","ft")</f>
        <v>2.690288713910761</v>
      </c>
      <c r="AG95" s="13">
        <f>CONVERT(AG94,"m","ft")</f>
        <v>2.7559055118110236</v>
      </c>
      <c r="AH95" s="13">
        <f>CONVERT(AH94,"m","ft")</f>
        <v>2.690288713910761</v>
      </c>
      <c r="AI95" s="13">
        <f>CONVERT(AI94,"m","ft")</f>
        <v>2.2965879265091864</v>
      </c>
      <c r="AJ95" s="13">
        <f>CONVERT(AJ94,"m","ft")</f>
        <v>2.4278215223097113</v>
      </c>
      <c r="AK95" s="13">
        <f>CONVERT(AK94,"m","ft")</f>
        <v>2.2309711286089242</v>
      </c>
      <c r="AL95" s="13">
        <f>CONVERT(AL94,"m","ft")</f>
        <v>1.9028871391076116</v>
      </c>
      <c r="AM95" s="13">
        <f>CONVERT(AM94,"m","ft")</f>
        <v>1.7716535433070866</v>
      </c>
      <c r="AN95" s="13">
        <f>CONVERT(AN94,"m","ft")</f>
        <v>1.3123359580052494</v>
      </c>
      <c r="AO95" s="13">
        <f>CONVERT(AO94,"m","ft")</f>
        <v>0.98425196850393704</v>
      </c>
      <c r="AP95" s="119">
        <v>0</v>
      </c>
      <c r="AR95" s="76" t="s">
        <v>51</v>
      </c>
      <c r="AS95" s="86">
        <f>CONVERT(R96, "ft", "m")</f>
        <v>0</v>
      </c>
      <c r="AT95" s="86">
        <f>CONVERT(S96, "ft", "m")</f>
        <v>0.01</v>
      </c>
      <c r="AU95" s="86">
        <f>CONVERT(T96, "ft", "m")</f>
        <v>0.55000000000000004</v>
      </c>
      <c r="AV95" s="86">
        <f>CONVERT(U96, "ft", "m")</f>
        <v>0.3</v>
      </c>
      <c r="AW95" s="86">
        <f>CONVERT(V96, "ft", "m")</f>
        <v>0.45</v>
      </c>
      <c r="AX95" s="86">
        <f>CONVERT(W96, "ft", "m")</f>
        <v>0.38000000000000006</v>
      </c>
      <c r="AY95" s="86">
        <f>CONVERT(X96, "ft", "m")</f>
        <v>0.38000000000000006</v>
      </c>
      <c r="AZ95" s="86">
        <f>CONVERT(Y96, "ft", "m")</f>
        <v>0.44</v>
      </c>
      <c r="BA95" s="86">
        <f>CONVERT(Z96, "ft", "m")</f>
        <v>0.37</v>
      </c>
      <c r="BB95" s="86">
        <f>CONVERT(AA96, "ft", "m")</f>
        <v>0.32</v>
      </c>
      <c r="BC95" s="86">
        <f>CONVERT(AB96, "ft", "m")</f>
        <v>0.49</v>
      </c>
      <c r="BD95" s="86">
        <f>CONVERT(AC96, "ft", "m")</f>
        <v>0.33</v>
      </c>
      <c r="BE95" s="86">
        <f>CONVERT(AD96, "ft", "m")</f>
        <v>0.39</v>
      </c>
      <c r="BF95" s="86">
        <f>CONVERT(AE96, "ft", "m")</f>
        <v>0.35999999999999993</v>
      </c>
      <c r="BG95" s="86">
        <f>CONVERT(AF96, "ft", "m")</f>
        <v>0.27</v>
      </c>
      <c r="BH95" s="86">
        <f>CONVERT(AG96, "ft", "m")</f>
        <v>0.34</v>
      </c>
      <c r="BI95" s="86">
        <f>CONVERT(AH96, "ft", "m")</f>
        <v>0.4</v>
      </c>
      <c r="BJ95" s="86">
        <f>CONVERT(AI96, "ft", "m")</f>
        <v>0.35999999999999993</v>
      </c>
      <c r="BK95" s="86">
        <f>CONVERT(AJ96, "ft", "m")</f>
        <v>0.35999999999999993</v>
      </c>
      <c r="BL95" s="86">
        <f>CONVERT(AK96, "ft", "m")</f>
        <v>0.3</v>
      </c>
      <c r="BM95" s="86">
        <f>CONVERT(AL96, "ft", "m")</f>
        <v>0.32</v>
      </c>
      <c r="BN95" s="86">
        <f>CONVERT(AM96, "ft", "m")</f>
        <v>0.23</v>
      </c>
      <c r="BO95" s="86">
        <f>CONVERT(AN96, "ft", "m")</f>
        <v>0.15</v>
      </c>
      <c r="BP95" s="86">
        <f>CONVERT(AO96, "ft", "m")</f>
        <v>8.9999999999999983E-2</v>
      </c>
      <c r="BQ95" s="86">
        <f t="shared" si="417"/>
        <v>0</v>
      </c>
    </row>
    <row r="96" spans="1:69" ht="16" x14ac:dyDescent="0.2">
      <c r="A96" s="114"/>
      <c r="B96" s="86" t="s">
        <v>4</v>
      </c>
      <c r="C96" s="86">
        <v>1.1000000000000001</v>
      </c>
      <c r="D96" s="86">
        <v>1.1154855643044621</v>
      </c>
      <c r="E96" s="86">
        <f t="shared" si="292"/>
        <v>1.2270341207349085</v>
      </c>
      <c r="F96" s="86">
        <v>1</v>
      </c>
      <c r="G96" s="86">
        <v>1.2139107611548556</v>
      </c>
      <c r="H96" s="86">
        <f t="shared" si="293"/>
        <v>1.2139107611548556</v>
      </c>
      <c r="I96" s="86">
        <v>1.02</v>
      </c>
      <c r="J96" s="86">
        <v>1.246719160104987</v>
      </c>
      <c r="K96" s="86">
        <f t="shared" si="294"/>
        <v>1.2716535433070868</v>
      </c>
      <c r="L96" s="86">
        <v>1.04</v>
      </c>
      <c r="M96" s="86">
        <v>1.2795275590551181</v>
      </c>
      <c r="N96" s="86">
        <f t="shared" si="295"/>
        <v>1.3307086614173229</v>
      </c>
      <c r="P96" s="93"/>
      <c r="Q96" s="32" t="s">
        <v>56</v>
      </c>
      <c r="R96" s="13">
        <v>0</v>
      </c>
      <c r="S96" s="13">
        <v>3.2808398950131233E-2</v>
      </c>
      <c r="T96" s="13">
        <v>1.8044619422572179</v>
      </c>
      <c r="U96" s="13">
        <v>0.98425196850393704</v>
      </c>
      <c r="V96" s="13">
        <v>1.4763779527559056</v>
      </c>
      <c r="W96" s="13">
        <v>1.246719160104987</v>
      </c>
      <c r="X96" s="13">
        <v>1.246719160104987</v>
      </c>
      <c r="Y96" s="13">
        <v>1.4435695538057742</v>
      </c>
      <c r="Z96" s="13">
        <v>1.2139107611548556</v>
      </c>
      <c r="AA96" s="13">
        <v>1.0498687664041995</v>
      </c>
      <c r="AB96" s="13">
        <v>1.6076115485564304</v>
      </c>
      <c r="AC96" s="13">
        <v>1.0826771653543308</v>
      </c>
      <c r="AD96" s="13">
        <v>1.2795275590551181</v>
      </c>
      <c r="AE96" s="13">
        <v>1.1811023622047243</v>
      </c>
      <c r="AF96" s="13">
        <v>0.88582677165354329</v>
      </c>
      <c r="AG96" s="13">
        <v>1.1154855643044621</v>
      </c>
      <c r="AH96" s="13">
        <v>1.3123359580052494</v>
      </c>
      <c r="AI96" s="13">
        <v>1.1811023622047243</v>
      </c>
      <c r="AJ96" s="13">
        <v>1.1811023622047243</v>
      </c>
      <c r="AK96" s="13">
        <v>0.98425196850393704</v>
      </c>
      <c r="AL96" s="13">
        <v>1.0498687664041995</v>
      </c>
      <c r="AM96" s="13">
        <v>0.75459317585301833</v>
      </c>
      <c r="AN96" s="13">
        <v>0.49212598425196852</v>
      </c>
      <c r="AO96" s="13">
        <v>0.29527559055118108</v>
      </c>
      <c r="AP96" s="119">
        <v>0</v>
      </c>
      <c r="AR96" s="117" t="s">
        <v>37</v>
      </c>
      <c r="AS96" s="116">
        <f>(AT93-AS93)*((AT94+AS94)/2)*((AT95+AS95)/2)</f>
        <v>1.6000000000000001E-3</v>
      </c>
      <c r="AT96" s="116">
        <f t="shared" ref="AT96" si="418">(AU93-AT93)*((AU94+AT94)/2)*((AU95+AT95)/2)</f>
        <v>0.13159999999999999</v>
      </c>
      <c r="AU96" s="116">
        <f t="shared" ref="AU96" si="419">(AV93-AU93)*((AV94+AU94)/2)*((AV95+AU95)/2)</f>
        <v>0.22525000000000003</v>
      </c>
      <c r="AV96" s="116">
        <f t="shared" ref="AV96" si="420">(AW93-AV93)*((AW94+AV94)/2)*((AW95+AV95)/2)</f>
        <v>0.21375000000000002</v>
      </c>
      <c r="AW96" s="116">
        <f t="shared" ref="AW96" si="421">(AX93-AW93)*((AX94+AW94)/2)*((AX95+AW95)/2)</f>
        <v>0.249</v>
      </c>
      <c r="AX96" s="116">
        <f t="shared" ref="AX96" si="422">(AY93-AX93)*((AY94+AX94)/2)*((AY95+AX95)/2)</f>
        <v>0.24320000000000006</v>
      </c>
      <c r="AY96" s="116">
        <f t="shared" ref="AY96" si="423">(AZ93-AY93)*((AZ94+AY94)/2)*((AZ95+AY95)/2)</f>
        <v>0.27470000000000006</v>
      </c>
      <c r="AZ96" s="116">
        <f t="shared" ref="AZ96" si="424">(BA93-AZ93)*((BA94+AZ94)/2)*((BA95+AZ95)/2)</f>
        <v>0.27540000000000003</v>
      </c>
      <c r="BA96" s="116">
        <f t="shared" ref="BA96" si="425">(BB93-BA93)*((BB94+BA94)/2)*((BB95+BA95)/2)</f>
        <v>0.22424999999999998</v>
      </c>
      <c r="BB96" s="116">
        <f t="shared" ref="BB96" si="426">(BC93-BB93)*((BC94+BB94)/2)*((BC95+BB95)/2)</f>
        <v>0.26325000000000004</v>
      </c>
      <c r="BC96" s="116">
        <f t="shared" ref="BC96" si="427">(BD93-BC93)*((BD94+BC94)/2)*((BD95+BC95)/2)</f>
        <v>0.29110000000000003</v>
      </c>
      <c r="BD96" s="116">
        <f t="shared" ref="BD96" si="428">(BE93-BD93)*((BE94+BD94)/2)*((BE95+BD95)/2)</f>
        <v>0.27</v>
      </c>
      <c r="BE96" s="116">
        <f t="shared" ref="BE96" si="429">(BF93-BE93)*((BF94+BE94)/2)*((BF95+BE95)/2)</f>
        <v>0.29249999999999998</v>
      </c>
      <c r="BF96" s="116">
        <f t="shared" ref="BF96" si="430">(BG93-BF93)*((BG94+BF94)/2)*((BG95+BF95)/2)</f>
        <v>0.25514999999999999</v>
      </c>
      <c r="BG96" s="116">
        <f t="shared" ref="BG96" si="431">(BH93-BG93)*((BH94+BG94)/2)*((BH95+BG95)/2)</f>
        <v>0.25315000000000004</v>
      </c>
      <c r="BH96" s="116">
        <f t="shared" ref="BH96" si="432">(BI93-BH93)*((BI94+BH94)/2)*((BI95+BH95)/2)</f>
        <v>0.30709999999999998</v>
      </c>
      <c r="BI96" s="116">
        <f t="shared" ref="BI96" si="433">(BJ93-BI93)*((BJ94+BI94)/2)*((BJ95+BI95)/2)</f>
        <v>0.2888</v>
      </c>
      <c r="BJ96" s="116">
        <f t="shared" ref="BJ96" si="434">(BK93-BJ93)*((BK94+BJ94)/2)*((BK95+BJ95)/2)</f>
        <v>0.25919999999999993</v>
      </c>
      <c r="BK96" s="116">
        <f t="shared" ref="BK96" si="435">(BL93-BK93)*((BL94+BK94)/2)*((BL95+BK95)/2)</f>
        <v>0.23429999999999995</v>
      </c>
      <c r="BL96" s="116">
        <f t="shared" ref="BL96" si="436">(BM93-BL93)*((BM94+BL94)/2)*((BM95+BL95)/2)</f>
        <v>0.1953</v>
      </c>
      <c r="BM96" s="116">
        <f t="shared" ref="BM96" si="437">(BN93-BM93)*((BN94+BM94)/2)*((BN95+BM95)/2)</f>
        <v>0.15400000000000003</v>
      </c>
      <c r="BN96" s="116">
        <f t="shared" ref="BN96" si="438">(BO93-BN93)*((BO94+BN94)/2)*((BO95+BN95)/2)</f>
        <v>8.9300000000000004E-2</v>
      </c>
      <c r="BO96" s="116">
        <f t="shared" ref="BO96" si="439">(BP93-BO93)*((BP94+BO94)/2)*((BP95+BO95)/2)</f>
        <v>4.1999999999999996E-2</v>
      </c>
      <c r="BP96" s="116">
        <f>(BQ93-BP93)*((BQ94+BP94)/2)*((BQ95+BP95)/2)</f>
        <v>6.7499999999999982E-3</v>
      </c>
      <c r="BQ96" s="86">
        <f>AP96</f>
        <v>0</v>
      </c>
    </row>
    <row r="97" spans="1:69" x14ac:dyDescent="0.2">
      <c r="A97" s="114"/>
      <c r="B97" s="86" t="s">
        <v>5</v>
      </c>
      <c r="C97" s="86">
        <v>0.94</v>
      </c>
      <c r="D97" s="86">
        <v>1.246719160104987</v>
      </c>
      <c r="E97" s="86">
        <f t="shared" si="292"/>
        <v>1.1719160104986877</v>
      </c>
      <c r="F97" s="86">
        <v>0.86</v>
      </c>
      <c r="G97" s="86">
        <v>1.3451443569553805</v>
      </c>
      <c r="H97" s="86">
        <f t="shared" si="293"/>
        <v>1.1568241469816272</v>
      </c>
      <c r="I97" s="86">
        <v>0.86</v>
      </c>
      <c r="J97" s="86">
        <v>1.2139107611548556</v>
      </c>
      <c r="K97" s="86">
        <f t="shared" si="294"/>
        <v>1.0439632545931758</v>
      </c>
      <c r="L97" s="86">
        <v>0.96</v>
      </c>
      <c r="M97" s="86">
        <v>1.1482939632545932</v>
      </c>
      <c r="N97" s="86">
        <f t="shared" si="295"/>
        <v>1.1023622047244095</v>
      </c>
      <c r="P97" s="93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R97" s="79" t="s">
        <v>38</v>
      </c>
      <c r="AS97" s="79"/>
      <c r="AT97" s="76"/>
      <c r="AU97" s="79"/>
      <c r="AV97" s="118" t="s">
        <v>42</v>
      </c>
      <c r="AW97" s="79">
        <f>SUM(AS96:BQ96)</f>
        <v>5.0406500000000003</v>
      </c>
    </row>
    <row r="98" spans="1:69" x14ac:dyDescent="0.2">
      <c r="A98" s="114">
        <v>39977</v>
      </c>
      <c r="B98" s="86" t="s">
        <v>1</v>
      </c>
      <c r="C98" s="86">
        <v>0.88</v>
      </c>
      <c r="D98" s="86">
        <v>1.4107611548556431</v>
      </c>
      <c r="E98" s="86">
        <f t="shared" si="292"/>
        <v>1.241469816272966</v>
      </c>
      <c r="F98" s="86">
        <v>0.82</v>
      </c>
      <c r="G98" s="86">
        <v>1.3779527559055118</v>
      </c>
      <c r="H98" s="86">
        <f t="shared" si="293"/>
        <v>1.1299212598425197</v>
      </c>
      <c r="I98" s="86">
        <v>0.82</v>
      </c>
      <c r="J98" s="86">
        <v>1.3123359580052494</v>
      </c>
      <c r="K98" s="86">
        <f t="shared" si="294"/>
        <v>1.0761154855643045</v>
      </c>
      <c r="L98" s="86">
        <v>0.82</v>
      </c>
      <c r="M98" s="86">
        <v>1.3451443569553805</v>
      </c>
      <c r="N98" s="86">
        <f t="shared" si="295"/>
        <v>1.103018372703412</v>
      </c>
      <c r="P98" s="93">
        <v>39977</v>
      </c>
      <c r="Q98" s="32" t="s">
        <v>54</v>
      </c>
      <c r="R98" s="32">
        <v>0</v>
      </c>
      <c r="S98" s="32">
        <v>1</v>
      </c>
      <c r="T98" s="32">
        <v>2</v>
      </c>
      <c r="U98" s="32">
        <v>3</v>
      </c>
      <c r="V98" s="32">
        <v>4</v>
      </c>
      <c r="W98" s="32">
        <v>5</v>
      </c>
      <c r="X98" s="32">
        <v>6</v>
      </c>
      <c r="Y98" s="32">
        <v>7</v>
      </c>
      <c r="Z98" s="32">
        <v>8</v>
      </c>
      <c r="AA98" s="32">
        <v>9</v>
      </c>
      <c r="AB98" s="32">
        <v>10</v>
      </c>
      <c r="AC98" s="32">
        <v>11</v>
      </c>
      <c r="AD98" s="32">
        <v>12</v>
      </c>
      <c r="AE98" s="32">
        <v>13</v>
      </c>
      <c r="AF98" s="32">
        <v>14</v>
      </c>
      <c r="AG98" s="32">
        <v>15</v>
      </c>
      <c r="AH98" s="32">
        <v>16</v>
      </c>
      <c r="AI98" s="32">
        <v>17</v>
      </c>
      <c r="AJ98" s="32">
        <v>18</v>
      </c>
      <c r="AK98" s="32">
        <v>19</v>
      </c>
      <c r="AL98" s="32">
        <v>20</v>
      </c>
      <c r="AM98" s="32">
        <v>21</v>
      </c>
      <c r="AN98" s="32">
        <v>22</v>
      </c>
      <c r="AO98" s="32">
        <v>23</v>
      </c>
      <c r="AP98" s="119">
        <v>24</v>
      </c>
      <c r="AR98" s="76" t="s">
        <v>35</v>
      </c>
      <c r="AS98" s="86">
        <f>R98</f>
        <v>0</v>
      </c>
      <c r="AT98" s="86">
        <f>S98</f>
        <v>1</v>
      </c>
      <c r="AU98" s="86">
        <f>T98</f>
        <v>2</v>
      </c>
      <c r="AV98" s="86">
        <f>U98</f>
        <v>3</v>
      </c>
      <c r="AW98" s="86">
        <f>V98</f>
        <v>4</v>
      </c>
      <c r="AX98" s="86">
        <f>W98</f>
        <v>5</v>
      </c>
      <c r="AY98" s="86">
        <f>X98</f>
        <v>6</v>
      </c>
      <c r="AZ98" s="86">
        <f>Y98</f>
        <v>7</v>
      </c>
      <c r="BA98" s="86">
        <f>Z98</f>
        <v>8</v>
      </c>
      <c r="BB98" s="86">
        <f>AA98</f>
        <v>9</v>
      </c>
      <c r="BC98" s="86">
        <f>AB98</f>
        <v>10</v>
      </c>
      <c r="BD98" s="86">
        <f>AC98</f>
        <v>11</v>
      </c>
      <c r="BE98" s="86">
        <f>AD98</f>
        <v>12</v>
      </c>
      <c r="BF98" s="86">
        <f>AE98</f>
        <v>13</v>
      </c>
      <c r="BG98" s="86">
        <f>AF98</f>
        <v>14</v>
      </c>
      <c r="BH98" s="86">
        <f>AG98</f>
        <v>15</v>
      </c>
      <c r="BI98" s="86">
        <f>AH98</f>
        <v>16</v>
      </c>
      <c r="BJ98" s="86">
        <f>AI98</f>
        <v>17</v>
      </c>
      <c r="BK98" s="86">
        <f>AJ98</f>
        <v>18</v>
      </c>
      <c r="BL98" s="86">
        <f>AK98</f>
        <v>19</v>
      </c>
      <c r="BM98" s="86">
        <f>AL98</f>
        <v>20</v>
      </c>
      <c r="BN98" s="86">
        <f>AM98</f>
        <v>21</v>
      </c>
      <c r="BO98" s="86">
        <f>AN98</f>
        <v>22</v>
      </c>
      <c r="BP98" s="86">
        <f t="shared" ref="BP98:BP101" si="440">AO98</f>
        <v>23</v>
      </c>
      <c r="BQ98" s="86">
        <f t="shared" ref="BQ98:BQ101" si="441">AP98</f>
        <v>24</v>
      </c>
    </row>
    <row r="99" spans="1:69" x14ac:dyDescent="0.2">
      <c r="A99" s="114"/>
      <c r="B99" s="86" t="s">
        <v>2</v>
      </c>
      <c r="C99" s="86">
        <v>1.1000000000000001</v>
      </c>
      <c r="D99" s="86">
        <v>0.98425196850393704</v>
      </c>
      <c r="E99" s="86">
        <f t="shared" si="292"/>
        <v>1.0826771653543308</v>
      </c>
      <c r="F99" s="86">
        <v>1.02</v>
      </c>
      <c r="G99" s="86">
        <v>1.246719160104987</v>
      </c>
      <c r="H99" s="86">
        <f t="shared" si="293"/>
        <v>1.2716535433070868</v>
      </c>
      <c r="I99" s="86">
        <v>1.02</v>
      </c>
      <c r="J99" s="86">
        <v>1.0826771653543308</v>
      </c>
      <c r="K99" s="86">
        <f t="shared" si="294"/>
        <v>1.1043307086614174</v>
      </c>
      <c r="L99" s="86">
        <v>1.06</v>
      </c>
      <c r="M99" s="86">
        <v>1.1811023622047243</v>
      </c>
      <c r="N99" s="86">
        <f t="shared" si="295"/>
        <v>1.2519685039370079</v>
      </c>
      <c r="P99" s="93"/>
      <c r="Q99" s="32" t="s">
        <v>14</v>
      </c>
      <c r="R99" s="13">
        <v>0.12</v>
      </c>
      <c r="S99" s="13">
        <v>0.22</v>
      </c>
      <c r="T99" s="13">
        <v>0.42</v>
      </c>
      <c r="U99" s="13">
        <v>0.52</v>
      </c>
      <c r="V99" s="13">
        <v>0.52</v>
      </c>
      <c r="W99" s="13">
        <v>0.57999999999999996</v>
      </c>
      <c r="X99" s="13">
        <v>0.62</v>
      </c>
      <c r="Y99" s="13">
        <v>0.64</v>
      </c>
      <c r="Z99" s="13">
        <v>0.7</v>
      </c>
      <c r="AA99" s="13">
        <v>0.66</v>
      </c>
      <c r="AB99" s="13">
        <v>0.66</v>
      </c>
      <c r="AC99" s="13">
        <v>0.72</v>
      </c>
      <c r="AD99" s="13">
        <v>0.76</v>
      </c>
      <c r="AE99" s="13">
        <v>0.76</v>
      </c>
      <c r="AF99" s="13">
        <v>0.8</v>
      </c>
      <c r="AG99" s="13">
        <v>0.8</v>
      </c>
      <c r="AH99" s="13">
        <v>0.82</v>
      </c>
      <c r="AI99" s="13">
        <v>0.8</v>
      </c>
      <c r="AJ99" s="13">
        <v>0.6</v>
      </c>
      <c r="AK99" s="13">
        <v>0.7</v>
      </c>
      <c r="AL99" s="13">
        <v>0.66</v>
      </c>
      <c r="AM99" s="13">
        <v>0.6</v>
      </c>
      <c r="AN99" s="13">
        <v>0.54</v>
      </c>
      <c r="AO99" s="13">
        <v>0.36</v>
      </c>
      <c r="AP99" s="119">
        <v>0</v>
      </c>
      <c r="AR99" s="76" t="s">
        <v>14</v>
      </c>
      <c r="AS99" s="86">
        <f>R99</f>
        <v>0.12</v>
      </c>
      <c r="AT99" s="86">
        <f>S99</f>
        <v>0.22</v>
      </c>
      <c r="AU99" s="86">
        <f>T99</f>
        <v>0.42</v>
      </c>
      <c r="AV99" s="86">
        <f>U99</f>
        <v>0.52</v>
      </c>
      <c r="AW99" s="86">
        <f>V99</f>
        <v>0.52</v>
      </c>
      <c r="AX99" s="86">
        <f>W99</f>
        <v>0.57999999999999996</v>
      </c>
      <c r="AY99" s="86">
        <f>X99</f>
        <v>0.62</v>
      </c>
      <c r="AZ99" s="86">
        <f>Y99</f>
        <v>0.64</v>
      </c>
      <c r="BA99" s="86">
        <f>Z99</f>
        <v>0.7</v>
      </c>
      <c r="BB99" s="86">
        <f>AA99</f>
        <v>0.66</v>
      </c>
      <c r="BC99" s="86">
        <f>AB99</f>
        <v>0.66</v>
      </c>
      <c r="BD99" s="86">
        <f>AC99</f>
        <v>0.72</v>
      </c>
      <c r="BE99" s="86">
        <f>AD99</f>
        <v>0.76</v>
      </c>
      <c r="BF99" s="86">
        <f>AE99</f>
        <v>0.76</v>
      </c>
      <c r="BG99" s="86">
        <f>AF99</f>
        <v>0.8</v>
      </c>
      <c r="BH99" s="86">
        <f>AG99</f>
        <v>0.8</v>
      </c>
      <c r="BI99" s="86">
        <f>AH99</f>
        <v>0.82</v>
      </c>
      <c r="BJ99" s="86">
        <f>AI99</f>
        <v>0.8</v>
      </c>
      <c r="BK99" s="86">
        <f>AJ99</f>
        <v>0.6</v>
      </c>
      <c r="BL99" s="86">
        <f>AK99</f>
        <v>0.7</v>
      </c>
      <c r="BM99" s="86">
        <f>AL99</f>
        <v>0.66</v>
      </c>
      <c r="BN99" s="86">
        <f>AM99</f>
        <v>0.6</v>
      </c>
      <c r="BO99" s="86">
        <f>AN99</f>
        <v>0.54</v>
      </c>
      <c r="BP99" s="86">
        <f>AO99</f>
        <v>0.36</v>
      </c>
      <c r="BQ99" s="86">
        <f t="shared" si="441"/>
        <v>0</v>
      </c>
    </row>
    <row r="100" spans="1:69" x14ac:dyDescent="0.2">
      <c r="A100" s="114"/>
      <c r="B100" s="86" t="s">
        <v>3</v>
      </c>
      <c r="C100" s="86">
        <v>1.04</v>
      </c>
      <c r="D100" s="86">
        <v>1.4107611548556431</v>
      </c>
      <c r="E100" s="86">
        <f t="shared" si="292"/>
        <v>1.4671916010498689</v>
      </c>
      <c r="F100" s="86">
        <v>1</v>
      </c>
      <c r="G100" s="86">
        <v>1.4763779527559056</v>
      </c>
      <c r="H100" s="86">
        <f t="shared" si="293"/>
        <v>1.4763779527559056</v>
      </c>
      <c r="I100" s="86">
        <v>1</v>
      </c>
      <c r="J100" s="86">
        <v>1.246719160104987</v>
      </c>
      <c r="K100" s="86">
        <f t="shared" si="294"/>
        <v>1.246719160104987</v>
      </c>
      <c r="L100" s="86">
        <v>0.98</v>
      </c>
      <c r="M100" s="86">
        <v>1.3451443569553805</v>
      </c>
      <c r="N100" s="86">
        <f t="shared" si="295"/>
        <v>1.3182414698162728</v>
      </c>
      <c r="P100" s="93"/>
      <c r="Q100" s="32" t="s">
        <v>55</v>
      </c>
      <c r="R100" s="13">
        <f>CONVERT(R99,"m","ft")</f>
        <v>0.39370078740157483</v>
      </c>
      <c r="S100" s="13">
        <f>CONVERT(S99,"m","ft")</f>
        <v>0.72178477690288712</v>
      </c>
      <c r="T100" s="13">
        <f>CONVERT(T99,"m","ft")</f>
        <v>1.3779527559055118</v>
      </c>
      <c r="U100" s="13">
        <f>CONVERT(U99,"m","ft")</f>
        <v>1.7060367454068242</v>
      </c>
      <c r="V100" s="13">
        <f>CONVERT(V99,"m","ft")</f>
        <v>1.7060367454068242</v>
      </c>
      <c r="W100" s="13">
        <f>CONVERT(W99,"m","ft")</f>
        <v>1.9028871391076116</v>
      </c>
      <c r="X100" s="13">
        <f>CONVERT(X99,"m","ft")</f>
        <v>2.0341207349081363</v>
      </c>
      <c r="Y100" s="13">
        <f>CONVERT(Y99,"m","ft")</f>
        <v>2.0997375328083989</v>
      </c>
      <c r="Z100" s="13">
        <f>CONVERT(Z99,"m","ft")</f>
        <v>2.2965879265091864</v>
      </c>
      <c r="AA100" s="13">
        <f>CONVERT(AA99,"m","ft")</f>
        <v>2.1653543307086616</v>
      </c>
      <c r="AB100" s="13">
        <f>CONVERT(AB99,"m","ft")</f>
        <v>2.1653543307086616</v>
      </c>
      <c r="AC100" s="13">
        <f>CONVERT(AC99,"m","ft")</f>
        <v>2.3622047244094486</v>
      </c>
      <c r="AD100" s="13">
        <f>CONVERT(AD99,"m","ft")</f>
        <v>2.4934383202099739</v>
      </c>
      <c r="AE100" s="13">
        <f>CONVERT(AE99,"m","ft")</f>
        <v>2.4934383202099739</v>
      </c>
      <c r="AF100" s="13">
        <f>CONVERT(AF99,"m","ft")</f>
        <v>2.6246719160104988</v>
      </c>
      <c r="AG100" s="13">
        <f>CONVERT(AG99,"m","ft")</f>
        <v>2.6246719160104988</v>
      </c>
      <c r="AH100" s="13">
        <f>CONVERT(AH99,"m","ft")</f>
        <v>2.690288713910761</v>
      </c>
      <c r="AI100" s="13">
        <f>CONVERT(AI99,"m","ft")</f>
        <v>2.6246719160104988</v>
      </c>
      <c r="AJ100" s="13">
        <f>CONVERT(AJ99,"m","ft")</f>
        <v>1.9685039370078741</v>
      </c>
      <c r="AK100" s="13">
        <f>CONVERT(AK99,"m","ft")</f>
        <v>2.2965879265091864</v>
      </c>
      <c r="AL100" s="13">
        <f>CONVERT(AL99,"m","ft")</f>
        <v>2.1653543307086616</v>
      </c>
      <c r="AM100" s="13">
        <f>CONVERT(AM99,"m","ft")</f>
        <v>1.9685039370078741</v>
      </c>
      <c r="AN100" s="13">
        <f>CONVERT(AN99,"m","ft")</f>
        <v>1.7716535433070866</v>
      </c>
      <c r="AO100" s="13">
        <f>CONVERT(AO99,"m","ft")</f>
        <v>1.1811023622047243</v>
      </c>
      <c r="AP100" s="119">
        <v>0</v>
      </c>
      <c r="AR100" s="76" t="s">
        <v>51</v>
      </c>
      <c r="AS100" s="86">
        <f>CONVERT(R101, "ft", "m")</f>
        <v>0</v>
      </c>
      <c r="AT100" s="86">
        <f>CONVERT(S101, "ft", "m")</f>
        <v>0</v>
      </c>
      <c r="AU100" s="86">
        <f>CONVERT(T101, "ft", "m")</f>
        <v>0.03</v>
      </c>
      <c r="AV100" s="86">
        <f>CONVERT(U101, "ft", "m")</f>
        <v>0.13</v>
      </c>
      <c r="AW100" s="86">
        <f>CONVERT(V101, "ft", "m")</f>
        <v>0.28000000000000003</v>
      </c>
      <c r="AX100" s="86">
        <f>CONVERT(W101, "ft", "m")</f>
        <v>0.35999999999999993</v>
      </c>
      <c r="AY100" s="86">
        <f>CONVERT(X101, "ft", "m")</f>
        <v>0.4</v>
      </c>
      <c r="AZ100" s="86">
        <f>CONVERT(Y101, "ft", "m")</f>
        <v>0.48</v>
      </c>
      <c r="BA100" s="86">
        <f>CONVERT(Z101, "ft", "m")</f>
        <v>0.46</v>
      </c>
      <c r="BB100" s="86">
        <f>CONVERT(AA101, "ft", "m")</f>
        <v>0.35999999999999993</v>
      </c>
      <c r="BC100" s="86">
        <f>CONVERT(AB101, "ft", "m")</f>
        <v>0.7</v>
      </c>
      <c r="BD100" s="86">
        <f>CONVERT(AC101, "ft", "m")</f>
        <v>0.5</v>
      </c>
      <c r="BE100" s="86">
        <f>CONVERT(AD101, "ft", "m")</f>
        <v>0.35999999999999993</v>
      </c>
      <c r="BF100" s="86">
        <f>CONVERT(AE101, "ft", "m")</f>
        <v>0.35</v>
      </c>
      <c r="BG100" s="86">
        <f>CONVERT(AF101, "ft", "m")</f>
        <v>0.4</v>
      </c>
      <c r="BH100" s="86">
        <f>CONVERT(AG101, "ft", "m")</f>
        <v>0.25</v>
      </c>
      <c r="BI100" s="86">
        <f>CONVERT(AH101, "ft", "m")</f>
        <v>0.35999999999999993</v>
      </c>
      <c r="BJ100" s="86">
        <f>CONVERT(AI101, "ft", "m")</f>
        <v>0.38000000000000006</v>
      </c>
      <c r="BK100" s="86">
        <f>CONVERT(AJ101, "ft", "m")</f>
        <v>0.33</v>
      </c>
      <c r="BL100" s="86">
        <f>CONVERT(AK101, "ft", "m")</f>
        <v>0.38000000000000006</v>
      </c>
      <c r="BM100" s="86">
        <f>CONVERT(AL101, "ft", "m")</f>
        <v>0.3</v>
      </c>
      <c r="BN100" s="86">
        <f>CONVERT(AM101, "ft", "m")</f>
        <v>0.28000000000000003</v>
      </c>
      <c r="BO100" s="86">
        <f>CONVERT(AN101, "ft", "m")</f>
        <v>0.23</v>
      </c>
      <c r="BP100" s="86">
        <f>CONVERT(AO101, "ft", "m")</f>
        <v>0.16</v>
      </c>
      <c r="BQ100" s="86">
        <f t="shared" si="441"/>
        <v>0</v>
      </c>
    </row>
    <row r="101" spans="1:69" ht="16" x14ac:dyDescent="0.2">
      <c r="A101" s="114"/>
      <c r="B101" s="86" t="s">
        <v>4</v>
      </c>
      <c r="C101" s="86">
        <v>0.9</v>
      </c>
      <c r="D101" s="86">
        <v>1.7060367454068242</v>
      </c>
      <c r="E101" s="86">
        <f t="shared" si="292"/>
        <v>1.5354330708661417</v>
      </c>
      <c r="F101" s="86">
        <v>0.92</v>
      </c>
      <c r="G101" s="86">
        <v>1.3451443569553805</v>
      </c>
      <c r="H101" s="86">
        <f t="shared" si="293"/>
        <v>1.2375328083989501</v>
      </c>
      <c r="I101" s="86">
        <v>0.92</v>
      </c>
      <c r="J101" s="86">
        <v>1.2139107611548556</v>
      </c>
      <c r="K101" s="86">
        <f t="shared" si="294"/>
        <v>1.1167979002624673</v>
      </c>
      <c r="L101" s="86">
        <v>0.92</v>
      </c>
      <c r="M101" s="86">
        <v>1.3779527559055118</v>
      </c>
      <c r="N101" s="86">
        <f t="shared" si="295"/>
        <v>1.2677165354330708</v>
      </c>
      <c r="P101" s="93"/>
      <c r="Q101" s="32" t="s">
        <v>56</v>
      </c>
      <c r="R101" s="13">
        <v>0</v>
      </c>
      <c r="S101" s="13">
        <v>0</v>
      </c>
      <c r="T101" s="13">
        <v>9.8425196850393706E-2</v>
      </c>
      <c r="U101" s="13">
        <v>0.42650918635170604</v>
      </c>
      <c r="V101" s="13">
        <v>0.91863517060367472</v>
      </c>
      <c r="W101" s="13">
        <v>1.1811023622047243</v>
      </c>
      <c r="X101" s="13">
        <v>1.3123359580052494</v>
      </c>
      <c r="Y101" s="13">
        <v>1.5748031496062993</v>
      </c>
      <c r="Z101" s="13">
        <v>1.5091863517060367</v>
      </c>
      <c r="AA101" s="13">
        <v>1.1811023622047243</v>
      </c>
      <c r="AB101" s="13">
        <v>2.2965879265091864</v>
      </c>
      <c r="AC101" s="13">
        <v>1.6404199475065617</v>
      </c>
      <c r="AD101" s="13">
        <v>1.1811023622047243</v>
      </c>
      <c r="AE101" s="13">
        <v>1.1482939632545932</v>
      </c>
      <c r="AF101" s="13">
        <v>1.3123359580052494</v>
      </c>
      <c r="AG101" s="13">
        <v>0.82020997375328086</v>
      </c>
      <c r="AH101" s="13">
        <v>1.1811023622047243</v>
      </c>
      <c r="AI101" s="13">
        <v>1.246719160104987</v>
      </c>
      <c r="AJ101" s="13">
        <v>1.0826771653543308</v>
      </c>
      <c r="AK101" s="13">
        <v>1.246719160104987</v>
      </c>
      <c r="AL101" s="13">
        <v>0.98425196850393704</v>
      </c>
      <c r="AM101" s="13">
        <v>0.91863517060367472</v>
      </c>
      <c r="AN101" s="13">
        <v>0.75459317585301833</v>
      </c>
      <c r="AO101" s="13">
        <v>0.52493438320209973</v>
      </c>
      <c r="AP101" s="119">
        <v>0</v>
      </c>
      <c r="AR101" s="117" t="s">
        <v>37</v>
      </c>
      <c r="AS101" s="116">
        <f>(AT98-AS98)*((AT99+AS99)/2)*((AT100+AS100)/2)</f>
        <v>0</v>
      </c>
      <c r="AT101" s="116">
        <f t="shared" ref="AT101" si="442">(AU98-AT98)*((AU99+AT99)/2)*((AU100+AT100)/2)</f>
        <v>4.7999999999999996E-3</v>
      </c>
      <c r="AU101" s="116">
        <f t="shared" ref="AU101" si="443">(AV98-AU98)*((AV99+AU99)/2)*((AV100+AU100)/2)</f>
        <v>3.7600000000000001E-2</v>
      </c>
      <c r="AV101" s="116">
        <f t="shared" ref="AV101" si="444">(AW98-AV98)*((AW99+AV99)/2)*((AW100+AV100)/2)</f>
        <v>0.10660000000000001</v>
      </c>
      <c r="AW101" s="116">
        <f t="shared" ref="AW101" si="445">(AX98-AW98)*((AX99+AW99)/2)*((AX100+AW100)/2)</f>
        <v>0.17599999999999999</v>
      </c>
      <c r="AX101" s="116">
        <f t="shared" ref="AX101" si="446">(AY98-AX98)*((AY99+AX99)/2)*((AY100+AX100)/2)</f>
        <v>0.22799999999999998</v>
      </c>
      <c r="AY101" s="116">
        <f t="shared" ref="AY101" si="447">(AZ98-AY98)*((AZ99+AY99)/2)*((AZ100+AY100)/2)</f>
        <v>0.2772</v>
      </c>
      <c r="AZ101" s="116">
        <f t="shared" ref="AZ101" si="448">(BA98-AZ98)*((BA99+AZ99)/2)*((BA100+AZ100)/2)</f>
        <v>0.31489999999999996</v>
      </c>
      <c r="BA101" s="116">
        <f t="shared" ref="BA101" si="449">(BB98-BA98)*((BB99+BA99)/2)*((BB100+BA100)/2)</f>
        <v>0.27879999999999994</v>
      </c>
      <c r="BB101" s="116">
        <f t="shared" ref="BB101" si="450">(BC98-BB98)*((BC99+BB99)/2)*((BC100+BB100)/2)</f>
        <v>0.34979999999999994</v>
      </c>
      <c r="BC101" s="116">
        <f t="shared" ref="BC101" si="451">(BD98-BC98)*((BD99+BC99)/2)*((BD100+BC100)/2)</f>
        <v>0.41399999999999998</v>
      </c>
      <c r="BD101" s="116">
        <f t="shared" ref="BD101" si="452">(BE98-BD98)*((BE99+BD99)/2)*((BE100+BD100)/2)</f>
        <v>0.31819999999999993</v>
      </c>
      <c r="BE101" s="116">
        <f t="shared" ref="BE101" si="453">(BF98-BE98)*((BF99+BE99)/2)*((BF100+BE100)/2)</f>
        <v>0.26979999999999998</v>
      </c>
      <c r="BF101" s="116">
        <f t="shared" ref="BF101" si="454">(BG98-BF98)*((BG99+BF99)/2)*((BG100+BF100)/2)</f>
        <v>0.29249999999999998</v>
      </c>
      <c r="BG101" s="116">
        <f t="shared" ref="BG101" si="455">(BH98-BG98)*((BH99+BG99)/2)*((BH100+BG100)/2)</f>
        <v>0.26</v>
      </c>
      <c r="BH101" s="116">
        <f t="shared" ref="BH101" si="456">(BI98-BH98)*((BI99+BH99)/2)*((BI100+BH100)/2)</f>
        <v>0.24704999999999996</v>
      </c>
      <c r="BI101" s="116">
        <f t="shared" ref="BI101" si="457">(BJ98-BI98)*((BJ99+BI99)/2)*((BJ100+BI100)/2)</f>
        <v>0.29970000000000002</v>
      </c>
      <c r="BJ101" s="116">
        <f t="shared" ref="BJ101" si="458">(BK98-BJ98)*((BK99+BJ99)/2)*((BK100+BJ100)/2)</f>
        <v>0.2485</v>
      </c>
      <c r="BK101" s="116">
        <f t="shared" ref="BK101" si="459">(BL98-BK98)*((BL99+BK99)/2)*((BL100+BK100)/2)</f>
        <v>0.23074999999999998</v>
      </c>
      <c r="BL101" s="116">
        <f t="shared" ref="BL101" si="460">(BM98-BL98)*((BM99+BL99)/2)*((BM100+BL100)/2)</f>
        <v>0.23119999999999999</v>
      </c>
      <c r="BM101" s="116">
        <f t="shared" ref="BM101" si="461">(BN98-BM98)*((BN99+BM99)/2)*((BN100+BM100)/2)</f>
        <v>0.18270000000000003</v>
      </c>
      <c r="BN101" s="116">
        <f t="shared" ref="BN101" si="462">(BO98-BN98)*((BO99+BN99)/2)*((BO100+BN100)/2)</f>
        <v>0.14535000000000001</v>
      </c>
      <c r="BO101" s="116">
        <f t="shared" ref="BO101" si="463">(BP98-BO98)*((BP99+BO99)/2)*((BP100+BO100)/2)</f>
        <v>8.7750000000000009E-2</v>
      </c>
      <c r="BP101" s="116">
        <f>(BQ98-BP98)*((BQ99+BP99)/2)*((BQ100+BP100)/2)</f>
        <v>1.44E-2</v>
      </c>
      <c r="BQ101" s="86">
        <f>AP101</f>
        <v>0</v>
      </c>
    </row>
    <row r="102" spans="1:69" x14ac:dyDescent="0.2">
      <c r="A102" s="114"/>
      <c r="B102" s="86" t="s">
        <v>5</v>
      </c>
      <c r="C102" s="86">
        <v>0.82</v>
      </c>
      <c r="D102" s="86">
        <v>1.2795275590551181</v>
      </c>
      <c r="E102" s="86">
        <f t="shared" si="292"/>
        <v>1.0492125984251968</v>
      </c>
      <c r="F102" s="86">
        <v>0.74</v>
      </c>
      <c r="G102" s="86">
        <v>1.4435695538057742</v>
      </c>
      <c r="H102" s="86">
        <f t="shared" si="293"/>
        <v>1.068241469816273</v>
      </c>
      <c r="I102" s="86">
        <v>0.74</v>
      </c>
      <c r="J102" s="86">
        <v>1.4107611548556431</v>
      </c>
      <c r="K102" s="86">
        <f t="shared" si="294"/>
        <v>1.0439632545931758</v>
      </c>
      <c r="L102" s="86">
        <v>0.7</v>
      </c>
      <c r="M102" s="86">
        <v>1.4107611548556431</v>
      </c>
      <c r="N102" s="86">
        <f t="shared" si="295"/>
        <v>0.98753280839895008</v>
      </c>
      <c r="P102" s="93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R102" s="79" t="s">
        <v>38</v>
      </c>
      <c r="AS102" s="79"/>
      <c r="AT102" s="76"/>
      <c r="AU102" s="79"/>
      <c r="AV102" s="118" t="s">
        <v>42</v>
      </c>
      <c r="AW102" s="79">
        <f>SUM(AS101:BQ101)</f>
        <v>5.0155999999999992</v>
      </c>
    </row>
    <row r="103" spans="1:69" x14ac:dyDescent="0.2">
      <c r="A103" s="114">
        <v>39978</v>
      </c>
      <c r="B103" s="86" t="s">
        <v>1</v>
      </c>
      <c r="C103" s="86">
        <v>0.86</v>
      </c>
      <c r="D103" s="86">
        <v>1.2795275590551181</v>
      </c>
      <c r="E103" s="86">
        <f t="shared" si="292"/>
        <v>1.1003937007874016</v>
      </c>
      <c r="F103" s="86">
        <v>0.78</v>
      </c>
      <c r="G103" s="86">
        <v>1.2139107611548556</v>
      </c>
      <c r="H103" s="86">
        <f t="shared" si="293"/>
        <v>0.94685039370078738</v>
      </c>
      <c r="I103" s="86">
        <v>0.76</v>
      </c>
      <c r="J103" s="86">
        <v>1.3123359580052494</v>
      </c>
      <c r="K103" s="86">
        <f t="shared" si="294"/>
        <v>0.99737532808398954</v>
      </c>
      <c r="L103" s="86">
        <v>0.78</v>
      </c>
      <c r="M103" s="86">
        <v>1.3451443569553805</v>
      </c>
      <c r="N103" s="86">
        <f t="shared" si="295"/>
        <v>1.0492125984251968</v>
      </c>
      <c r="P103" s="93">
        <v>39978</v>
      </c>
      <c r="Q103" s="32" t="s">
        <v>54</v>
      </c>
      <c r="R103" s="32">
        <v>0</v>
      </c>
      <c r="S103" s="32">
        <v>1</v>
      </c>
      <c r="T103" s="32">
        <v>2</v>
      </c>
      <c r="U103" s="32">
        <v>3</v>
      </c>
      <c r="V103" s="32">
        <v>4</v>
      </c>
      <c r="W103" s="32">
        <v>5</v>
      </c>
      <c r="X103" s="32">
        <v>6</v>
      </c>
      <c r="Y103" s="32">
        <v>7</v>
      </c>
      <c r="Z103" s="32">
        <v>8</v>
      </c>
      <c r="AA103" s="32">
        <v>9</v>
      </c>
      <c r="AB103" s="32">
        <v>10</v>
      </c>
      <c r="AC103" s="32">
        <v>11</v>
      </c>
      <c r="AD103" s="32">
        <v>12</v>
      </c>
      <c r="AE103" s="32">
        <v>13</v>
      </c>
      <c r="AF103" s="32">
        <v>14</v>
      </c>
      <c r="AG103" s="32">
        <v>15</v>
      </c>
      <c r="AH103" s="32">
        <v>16</v>
      </c>
      <c r="AI103" s="32">
        <v>17</v>
      </c>
      <c r="AJ103" s="32">
        <v>18</v>
      </c>
      <c r="AK103" s="32">
        <v>19</v>
      </c>
      <c r="AL103" s="32">
        <v>20</v>
      </c>
      <c r="AM103" s="32">
        <v>21</v>
      </c>
      <c r="AN103" s="32">
        <v>22</v>
      </c>
      <c r="AO103" s="32">
        <v>23</v>
      </c>
      <c r="AP103" s="119">
        <v>24</v>
      </c>
      <c r="AR103" s="76" t="s">
        <v>35</v>
      </c>
      <c r="AS103" s="86">
        <f>R103</f>
        <v>0</v>
      </c>
      <c r="AT103" s="86">
        <f>S103</f>
        <v>1</v>
      </c>
      <c r="AU103" s="86">
        <f>T103</f>
        <v>2</v>
      </c>
      <c r="AV103" s="86">
        <f>U103</f>
        <v>3</v>
      </c>
      <c r="AW103" s="86">
        <f>V103</f>
        <v>4</v>
      </c>
      <c r="AX103" s="86">
        <f>W103</f>
        <v>5</v>
      </c>
      <c r="AY103" s="86">
        <f>X103</f>
        <v>6</v>
      </c>
      <c r="AZ103" s="86">
        <f>Y103</f>
        <v>7</v>
      </c>
      <c r="BA103" s="86">
        <f>Z103</f>
        <v>8</v>
      </c>
      <c r="BB103" s="86">
        <f>AA103</f>
        <v>9</v>
      </c>
      <c r="BC103" s="86">
        <f>AB103</f>
        <v>10</v>
      </c>
      <c r="BD103" s="86">
        <f>AC103</f>
        <v>11</v>
      </c>
      <c r="BE103" s="86">
        <f>AD103</f>
        <v>12</v>
      </c>
      <c r="BF103" s="86">
        <f>AE103</f>
        <v>13</v>
      </c>
      <c r="BG103" s="86">
        <f>AF103</f>
        <v>14</v>
      </c>
      <c r="BH103" s="86">
        <f>AG103</f>
        <v>15</v>
      </c>
      <c r="BI103" s="86">
        <f>AH103</f>
        <v>16</v>
      </c>
      <c r="BJ103" s="86">
        <f>AI103</f>
        <v>17</v>
      </c>
      <c r="BK103" s="86">
        <f>AJ103</f>
        <v>18</v>
      </c>
      <c r="BL103" s="86">
        <f>AK103</f>
        <v>19</v>
      </c>
      <c r="BM103" s="86">
        <f>AL103</f>
        <v>20</v>
      </c>
      <c r="BN103" s="86">
        <f>AM103</f>
        <v>21</v>
      </c>
      <c r="BO103" s="86">
        <f>AN103</f>
        <v>22</v>
      </c>
      <c r="BP103" s="86">
        <f t="shared" ref="BP103:BP106" si="464">AO103</f>
        <v>23</v>
      </c>
      <c r="BQ103" s="86">
        <f t="shared" ref="BQ103:BQ106" si="465">AP103</f>
        <v>24</v>
      </c>
    </row>
    <row r="104" spans="1:69" x14ac:dyDescent="0.2">
      <c r="A104" s="114"/>
      <c r="B104" s="86" t="s">
        <v>2</v>
      </c>
      <c r="C104" s="86">
        <v>0.98</v>
      </c>
      <c r="D104" s="86">
        <v>1.4435695538057742</v>
      </c>
      <c r="E104" s="86">
        <f t="shared" si="292"/>
        <v>1.4146981627296586</v>
      </c>
      <c r="F104" s="86">
        <v>0.96</v>
      </c>
      <c r="G104" s="86">
        <v>1.3123359580052494</v>
      </c>
      <c r="H104" s="86">
        <f t="shared" si="293"/>
        <v>1.2598425196850394</v>
      </c>
      <c r="I104" s="86">
        <v>0.98</v>
      </c>
      <c r="J104" s="86">
        <v>1.6076115485564304</v>
      </c>
      <c r="K104" s="86">
        <f t="shared" si="294"/>
        <v>1.5754593175853018</v>
      </c>
      <c r="L104" s="86">
        <v>0.98</v>
      </c>
      <c r="M104" s="86">
        <v>1.4435695538057742</v>
      </c>
      <c r="N104" s="86">
        <f t="shared" si="295"/>
        <v>1.4146981627296586</v>
      </c>
      <c r="P104" s="93"/>
      <c r="Q104" s="32" t="s">
        <v>14</v>
      </c>
      <c r="R104" s="13">
        <v>0.16</v>
      </c>
      <c r="S104" s="13">
        <v>0.3</v>
      </c>
      <c r="T104" s="13">
        <v>0.5</v>
      </c>
      <c r="U104" s="13">
        <v>0.57999999999999996</v>
      </c>
      <c r="V104" s="13">
        <v>0.62</v>
      </c>
      <c r="W104" s="13">
        <v>0.62</v>
      </c>
      <c r="X104" s="13">
        <v>0.68</v>
      </c>
      <c r="Y104" s="13">
        <v>0.72</v>
      </c>
      <c r="Z104" s="13">
        <v>0.76</v>
      </c>
      <c r="AA104" s="13">
        <v>0.72</v>
      </c>
      <c r="AB104" s="13">
        <v>0.7</v>
      </c>
      <c r="AC104" s="13">
        <v>0.76</v>
      </c>
      <c r="AD104" s="13">
        <v>0.8</v>
      </c>
      <c r="AE104" s="13">
        <v>0.82</v>
      </c>
      <c r="AF104" s="13">
        <v>0.86</v>
      </c>
      <c r="AG104" s="13">
        <v>0.88</v>
      </c>
      <c r="AH104" s="13">
        <v>0.9</v>
      </c>
      <c r="AI104" s="13">
        <v>0.88</v>
      </c>
      <c r="AJ104" s="13">
        <v>0.7</v>
      </c>
      <c r="AK104" s="13">
        <v>0.8</v>
      </c>
      <c r="AL104" s="13">
        <v>0.72</v>
      </c>
      <c r="AM104" s="13">
        <v>0.68</v>
      </c>
      <c r="AN104" s="13">
        <v>0.62</v>
      </c>
      <c r="AO104" s="13">
        <v>0.46</v>
      </c>
      <c r="AP104" s="119">
        <v>0</v>
      </c>
      <c r="AR104" s="76" t="s">
        <v>14</v>
      </c>
      <c r="AS104" s="86">
        <f>R104</f>
        <v>0.16</v>
      </c>
      <c r="AT104" s="86">
        <f>S104</f>
        <v>0.3</v>
      </c>
      <c r="AU104" s="86">
        <f>T104</f>
        <v>0.5</v>
      </c>
      <c r="AV104" s="86">
        <f>U104</f>
        <v>0.57999999999999996</v>
      </c>
      <c r="AW104" s="86">
        <f>V104</f>
        <v>0.62</v>
      </c>
      <c r="AX104" s="86">
        <f>W104</f>
        <v>0.62</v>
      </c>
      <c r="AY104" s="86">
        <f>X104</f>
        <v>0.68</v>
      </c>
      <c r="AZ104" s="86">
        <f>Y104</f>
        <v>0.72</v>
      </c>
      <c r="BA104" s="86">
        <f>Z104</f>
        <v>0.76</v>
      </c>
      <c r="BB104" s="86">
        <f>AA104</f>
        <v>0.72</v>
      </c>
      <c r="BC104" s="86">
        <f>AB104</f>
        <v>0.7</v>
      </c>
      <c r="BD104" s="86">
        <f>AC104</f>
        <v>0.76</v>
      </c>
      <c r="BE104" s="86">
        <f>AD104</f>
        <v>0.8</v>
      </c>
      <c r="BF104" s="86">
        <f>AE104</f>
        <v>0.82</v>
      </c>
      <c r="BG104" s="86">
        <f>AF104</f>
        <v>0.86</v>
      </c>
      <c r="BH104" s="86">
        <f>AG104</f>
        <v>0.88</v>
      </c>
      <c r="BI104" s="86">
        <f>AH104</f>
        <v>0.9</v>
      </c>
      <c r="BJ104" s="86">
        <f>AI104</f>
        <v>0.88</v>
      </c>
      <c r="BK104" s="86">
        <f>AJ104</f>
        <v>0.7</v>
      </c>
      <c r="BL104" s="86">
        <f>AK104</f>
        <v>0.8</v>
      </c>
      <c r="BM104" s="86">
        <f>AL104</f>
        <v>0.72</v>
      </c>
      <c r="BN104" s="86">
        <f>AM104</f>
        <v>0.68</v>
      </c>
      <c r="BO104" s="86">
        <f>AN104</f>
        <v>0.62</v>
      </c>
      <c r="BP104" s="86">
        <f>AO104</f>
        <v>0.46</v>
      </c>
      <c r="BQ104" s="86">
        <f t="shared" si="465"/>
        <v>0</v>
      </c>
    </row>
    <row r="105" spans="1:69" x14ac:dyDescent="0.2">
      <c r="A105" s="114"/>
      <c r="B105" s="86" t="s">
        <v>3</v>
      </c>
      <c r="C105" s="86">
        <v>1.1000000000000001</v>
      </c>
      <c r="D105" s="86">
        <v>1.3123359580052494</v>
      </c>
      <c r="E105" s="86">
        <f t="shared" si="292"/>
        <v>1.4435695538057745</v>
      </c>
      <c r="F105" s="86">
        <v>1.04</v>
      </c>
      <c r="G105" s="86">
        <v>1.5091863517060367</v>
      </c>
      <c r="H105" s="86">
        <f t="shared" si="293"/>
        <v>1.5695538057742782</v>
      </c>
      <c r="I105" s="86">
        <v>1.02</v>
      </c>
      <c r="J105" s="86">
        <v>1.4763779527559056</v>
      </c>
      <c r="K105" s="86">
        <f t="shared" si="294"/>
        <v>1.5059055118110236</v>
      </c>
      <c r="L105" s="86">
        <v>1.04</v>
      </c>
      <c r="M105" s="86">
        <v>1.541994750656168</v>
      </c>
      <c r="N105" s="86">
        <f t="shared" si="295"/>
        <v>1.6036745406824147</v>
      </c>
      <c r="P105" s="93"/>
      <c r="Q105" s="32" t="s">
        <v>55</v>
      </c>
      <c r="R105" s="13">
        <f>CONVERT(R104,"m","ft")</f>
        <v>0.52493438320209973</v>
      </c>
      <c r="S105" s="13">
        <f>CONVERT(S104,"m","ft")</f>
        <v>0.98425196850393704</v>
      </c>
      <c r="T105" s="13">
        <f>CONVERT(T104,"m","ft")</f>
        <v>1.6404199475065617</v>
      </c>
      <c r="U105" s="13">
        <f>CONVERT(U104,"m","ft")</f>
        <v>1.9028871391076116</v>
      </c>
      <c r="V105" s="13">
        <f>CONVERT(V104,"m","ft")</f>
        <v>2.0341207349081363</v>
      </c>
      <c r="W105" s="13">
        <f>CONVERT(W104,"m","ft")</f>
        <v>2.0341207349081363</v>
      </c>
      <c r="X105" s="13">
        <f>CONVERT(X104,"m","ft")</f>
        <v>2.2309711286089242</v>
      </c>
      <c r="Y105" s="13">
        <f>CONVERT(Y104,"m","ft")</f>
        <v>2.3622047244094486</v>
      </c>
      <c r="Z105" s="13">
        <f>CONVERT(Z104,"m","ft")</f>
        <v>2.4934383202099739</v>
      </c>
      <c r="AA105" s="13">
        <f>CONVERT(AA104,"m","ft")</f>
        <v>2.3622047244094486</v>
      </c>
      <c r="AB105" s="13">
        <f>CONVERT(AB104,"m","ft")</f>
        <v>2.2965879265091864</v>
      </c>
      <c r="AC105" s="13">
        <f>CONVERT(AC104,"m","ft")</f>
        <v>2.4934383202099739</v>
      </c>
      <c r="AD105" s="13">
        <f>CONVERT(AD104,"m","ft")</f>
        <v>2.6246719160104988</v>
      </c>
      <c r="AE105" s="13">
        <f>CONVERT(AE104,"m","ft")</f>
        <v>2.690288713910761</v>
      </c>
      <c r="AF105" s="13">
        <f>CONVERT(AF104,"m","ft")</f>
        <v>2.8215223097112863</v>
      </c>
      <c r="AG105" s="13">
        <f>CONVERT(AG104,"m","ft")</f>
        <v>2.8871391076115485</v>
      </c>
      <c r="AH105" s="13">
        <f>CONVERT(AH104,"m","ft")</f>
        <v>2.9527559055118111</v>
      </c>
      <c r="AI105" s="13">
        <f>CONVERT(AI104,"m","ft")</f>
        <v>2.8871391076115485</v>
      </c>
      <c r="AJ105" s="13">
        <f>CONVERT(AJ104,"m","ft")</f>
        <v>2.2965879265091864</v>
      </c>
      <c r="AK105" s="13">
        <f>CONVERT(AK104,"m","ft")</f>
        <v>2.6246719160104988</v>
      </c>
      <c r="AL105" s="13">
        <f>CONVERT(AL104,"m","ft")</f>
        <v>2.3622047244094486</v>
      </c>
      <c r="AM105" s="13">
        <f>CONVERT(AM104,"m","ft")</f>
        <v>2.2309711286089242</v>
      </c>
      <c r="AN105" s="13">
        <f>CONVERT(AN104,"m","ft")</f>
        <v>2.0341207349081363</v>
      </c>
      <c r="AO105" s="13">
        <f>CONVERT(AO104,"m","ft")</f>
        <v>1.5091863517060367</v>
      </c>
      <c r="AP105" s="119">
        <v>0</v>
      </c>
      <c r="AR105" s="76" t="s">
        <v>51</v>
      </c>
      <c r="AS105" s="86">
        <f>CONVERT(R106, "ft", "m")</f>
        <v>0</v>
      </c>
      <c r="AT105" s="86">
        <f>CONVERT(S106, "ft", "m")</f>
        <v>-0.03</v>
      </c>
      <c r="AU105" s="86">
        <f>CONVERT(T106, "ft", "m")</f>
        <v>0.04</v>
      </c>
      <c r="AV105" s="86">
        <f>CONVERT(U106, "ft", "m")</f>
        <v>0.22</v>
      </c>
      <c r="AW105" s="86">
        <f>CONVERT(V106, "ft", "m")</f>
        <v>0.35999999999999993</v>
      </c>
      <c r="AX105" s="86">
        <f>CONVERT(W106, "ft", "m")</f>
        <v>0.43</v>
      </c>
      <c r="AY105" s="86">
        <f>CONVERT(X106, "ft", "m")</f>
        <v>0.38000000000000006</v>
      </c>
      <c r="AZ105" s="86">
        <f>CONVERT(Y106, "ft", "m")</f>
        <v>0.53</v>
      </c>
      <c r="BA105" s="86">
        <f>CONVERT(Z106, "ft", "m")</f>
        <v>0.49</v>
      </c>
      <c r="BB105" s="86">
        <f>CONVERT(AA106, "ft", "m")</f>
        <v>0.5</v>
      </c>
      <c r="BC105" s="86">
        <f>CONVERT(AB106, "ft", "m")</f>
        <v>0.41</v>
      </c>
      <c r="BD105" s="86">
        <f>CONVERT(AC106, "ft", "m")</f>
        <v>0.52</v>
      </c>
      <c r="BE105" s="86">
        <f>CONVERT(AD106, "ft", "m")</f>
        <v>0.38000000000000006</v>
      </c>
      <c r="BF105" s="86">
        <f>CONVERT(AE106, "ft", "m")</f>
        <v>0.42</v>
      </c>
      <c r="BG105" s="86">
        <f>CONVERT(AF106, "ft", "m")</f>
        <v>0.43</v>
      </c>
      <c r="BH105" s="86">
        <f>CONVERT(AG106, "ft", "m")</f>
        <v>0.30999999999999994</v>
      </c>
      <c r="BI105" s="86">
        <f>CONVERT(AH106, "ft", "m")</f>
        <v>0.4</v>
      </c>
      <c r="BJ105" s="86">
        <f>CONVERT(AI106, "ft", "m")</f>
        <v>0.52</v>
      </c>
      <c r="BK105" s="86">
        <f>CONVERT(AJ106, "ft", "m")</f>
        <v>0.35</v>
      </c>
      <c r="BL105" s="86">
        <f>CONVERT(AK106, "ft", "m")</f>
        <v>0.3</v>
      </c>
      <c r="BM105" s="86">
        <f>CONVERT(AL106, "ft", "m")</f>
        <v>0.32</v>
      </c>
      <c r="BN105" s="86">
        <f>CONVERT(AM106, "ft", "m")</f>
        <v>0.33</v>
      </c>
      <c r="BO105" s="86">
        <f>CONVERT(AN106, "ft", "m")</f>
        <v>0.23</v>
      </c>
      <c r="BP105" s="86">
        <f>CONVERT(AO106, "ft", "m")</f>
        <v>0.13</v>
      </c>
      <c r="BQ105" s="86">
        <f t="shared" si="465"/>
        <v>0</v>
      </c>
    </row>
    <row r="106" spans="1:69" ht="16" x14ac:dyDescent="0.2">
      <c r="A106" s="114"/>
      <c r="B106" s="86" t="s">
        <v>4</v>
      </c>
      <c r="C106" s="86">
        <v>1.1599999999999999</v>
      </c>
      <c r="D106" s="86">
        <v>0.88582677165354329</v>
      </c>
      <c r="E106" s="86">
        <f t="shared" si="292"/>
        <v>1.0275590551181102</v>
      </c>
      <c r="F106" s="86">
        <v>1.08</v>
      </c>
      <c r="G106" s="86">
        <v>1.3779527559055118</v>
      </c>
      <c r="H106" s="86">
        <f t="shared" si="293"/>
        <v>1.4881889763779528</v>
      </c>
      <c r="I106" s="86">
        <v>1.1000000000000001</v>
      </c>
      <c r="J106" s="86">
        <v>1.2139107611548556</v>
      </c>
      <c r="K106" s="86">
        <f t="shared" si="294"/>
        <v>1.3353018372703414</v>
      </c>
      <c r="L106" s="86">
        <v>1.1000000000000001</v>
      </c>
      <c r="M106" s="86">
        <v>1.2795275590551181</v>
      </c>
      <c r="N106" s="86">
        <f t="shared" si="295"/>
        <v>1.4074803149606301</v>
      </c>
      <c r="P106" s="93"/>
      <c r="Q106" s="32" t="s">
        <v>56</v>
      </c>
      <c r="R106" s="13">
        <v>0</v>
      </c>
      <c r="S106" s="13">
        <v>-9.8425196850393706E-2</v>
      </c>
      <c r="T106" s="13">
        <v>0.13123359580052493</v>
      </c>
      <c r="U106" s="13">
        <v>0.72178477690288712</v>
      </c>
      <c r="V106" s="13">
        <v>1.1811023622047243</v>
      </c>
      <c r="W106" s="13">
        <v>1.4107611548556431</v>
      </c>
      <c r="X106" s="13">
        <v>1.246719160104987</v>
      </c>
      <c r="Y106" s="13">
        <v>1.7388451443569555</v>
      </c>
      <c r="Z106" s="13">
        <v>1.6076115485564304</v>
      </c>
      <c r="AA106" s="13">
        <v>1.6404199475065617</v>
      </c>
      <c r="AB106" s="13">
        <v>1.3451443569553805</v>
      </c>
      <c r="AC106" s="13">
        <v>1.7060367454068242</v>
      </c>
      <c r="AD106" s="13">
        <v>1.246719160104987</v>
      </c>
      <c r="AE106" s="13">
        <v>1.3779527559055118</v>
      </c>
      <c r="AF106" s="13">
        <v>1.4107611548556431</v>
      </c>
      <c r="AG106" s="13">
        <v>1.0170603674540681</v>
      </c>
      <c r="AH106" s="13">
        <v>1.3123359580052494</v>
      </c>
      <c r="AI106" s="13">
        <v>1.7060367454068242</v>
      </c>
      <c r="AJ106" s="13">
        <v>1.1482939632545932</v>
      </c>
      <c r="AK106" s="13">
        <v>0.98425196850393704</v>
      </c>
      <c r="AL106" s="13">
        <v>1.0498687664041995</v>
      </c>
      <c r="AM106" s="13">
        <v>1.0826771653543308</v>
      </c>
      <c r="AN106" s="13">
        <v>0.75459317585301833</v>
      </c>
      <c r="AO106" s="13">
        <v>0.42650918635170604</v>
      </c>
      <c r="AP106" s="119">
        <v>0</v>
      </c>
      <c r="AR106" s="117" t="s">
        <v>37</v>
      </c>
      <c r="AS106" s="116">
        <f>(AT103-AS103)*((AT104+AS104)/2)*((AT105+AS105)/2)</f>
        <v>-3.4499999999999995E-3</v>
      </c>
      <c r="AT106" s="116">
        <f t="shared" ref="AT106" si="466">(AU103-AT103)*((AU104+AT104)/2)*((AU105+AT105)/2)</f>
        <v>2.0000000000000005E-3</v>
      </c>
      <c r="AU106" s="116">
        <f t="shared" ref="AU106" si="467">(AV103-AU103)*((AV104+AU104)/2)*((AV105+AU105)/2)</f>
        <v>7.0200000000000012E-2</v>
      </c>
      <c r="AV106" s="116">
        <f t="shared" ref="AV106" si="468">(AW103-AV103)*((AW104+AV104)/2)*((AW105+AV105)/2)</f>
        <v>0.17399999999999999</v>
      </c>
      <c r="AW106" s="116">
        <f t="shared" ref="AW106" si="469">(AX103-AW103)*((AX104+AW104)/2)*((AX105+AW105)/2)</f>
        <v>0.24489999999999998</v>
      </c>
      <c r="AX106" s="116">
        <f t="shared" ref="AX106" si="470">(AY103-AX103)*((AY104+AX104)/2)*((AY105+AX105)/2)</f>
        <v>0.26325000000000004</v>
      </c>
      <c r="AY106" s="116">
        <f t="shared" ref="AY106" si="471">(AZ103-AY103)*((AZ104+AY104)/2)*((AZ105+AY105)/2)</f>
        <v>0.31850000000000001</v>
      </c>
      <c r="AZ106" s="116">
        <f t="shared" ref="AZ106" si="472">(BA103-AZ103)*((BA104+AZ104)/2)*((BA105+AZ105)/2)</f>
        <v>0.37740000000000001</v>
      </c>
      <c r="BA106" s="116">
        <f t="shared" ref="BA106" si="473">(BB103-BA103)*((BB104+BA104)/2)*((BB105+BA105)/2)</f>
        <v>0.36630000000000001</v>
      </c>
      <c r="BB106" s="116">
        <f t="shared" ref="BB106" si="474">(BC103-BB103)*((BC104+BB104)/2)*((BC105+BB105)/2)</f>
        <v>0.32304999999999995</v>
      </c>
      <c r="BC106" s="116">
        <f t="shared" ref="BC106" si="475">(BD103-BC103)*((BD104+BC104)/2)*((BD105+BC105)/2)</f>
        <v>0.33944999999999997</v>
      </c>
      <c r="BD106" s="116">
        <f t="shared" ref="BD106" si="476">(BE103-BD103)*((BE104+BD104)/2)*((BE105+BD105)/2)</f>
        <v>0.35100000000000009</v>
      </c>
      <c r="BE106" s="116">
        <f t="shared" ref="BE106" si="477">(BF103-BE103)*((BF104+BE104)/2)*((BF105+BE105)/2)</f>
        <v>0.32400000000000007</v>
      </c>
      <c r="BF106" s="116">
        <f t="shared" ref="BF106" si="478">(BG103-BF103)*((BG104+BF104)/2)*((BG105+BF105)/2)</f>
        <v>0.35699999999999998</v>
      </c>
      <c r="BG106" s="116">
        <f t="shared" ref="BG106" si="479">(BH103-BG103)*((BH104+BG104)/2)*((BH105+BG105)/2)</f>
        <v>0.32190000000000002</v>
      </c>
      <c r="BH106" s="116">
        <f t="shared" ref="BH106" si="480">(BI103-BH103)*((BI104+BH104)/2)*((BI105+BH105)/2)</f>
        <v>0.31595000000000001</v>
      </c>
      <c r="BI106" s="116">
        <f t="shared" ref="BI106" si="481">(BJ103-BI103)*((BJ104+BI104)/2)*((BJ105+BI105)/2)</f>
        <v>0.40940000000000004</v>
      </c>
      <c r="BJ106" s="116">
        <f t="shared" ref="BJ106" si="482">(BK103-BJ103)*((BK104+BJ104)/2)*((BK105+BJ105)/2)</f>
        <v>0.34365000000000001</v>
      </c>
      <c r="BK106" s="116">
        <f t="shared" ref="BK106" si="483">(BL103-BK103)*((BL104+BK104)/2)*((BL105+BK105)/2)</f>
        <v>0.24374999999999997</v>
      </c>
      <c r="BL106" s="116">
        <f t="shared" ref="BL106" si="484">(BM103-BL103)*((BM104+BL104)/2)*((BM105+BL105)/2)</f>
        <v>0.2356</v>
      </c>
      <c r="BM106" s="116">
        <f t="shared" ref="BM106" si="485">(BN103-BM103)*((BN104+BM104)/2)*((BN105+BM105)/2)</f>
        <v>0.22749999999999998</v>
      </c>
      <c r="BN106" s="116">
        <f t="shared" ref="BN106" si="486">(BO103-BN103)*((BO104+BN104)/2)*((BO105+BN105)/2)</f>
        <v>0.18200000000000002</v>
      </c>
      <c r="BO106" s="116">
        <f t="shared" ref="BO106" si="487">(BP103-BO103)*((BP104+BO104)/2)*((BP105+BO105)/2)</f>
        <v>9.7200000000000009E-2</v>
      </c>
      <c r="BP106" s="116">
        <f>(BQ103-BP103)*((BQ104+BP104)/2)*((BQ105+BP105)/2)</f>
        <v>1.4950000000000001E-2</v>
      </c>
      <c r="BQ106" s="86">
        <f>AP106</f>
        <v>0</v>
      </c>
    </row>
    <row r="107" spans="1:69" x14ac:dyDescent="0.2">
      <c r="A107" s="114"/>
      <c r="B107" s="86" t="s">
        <v>5</v>
      </c>
      <c r="C107" s="86">
        <v>0.9</v>
      </c>
      <c r="D107" s="86">
        <v>1.4107611548556431</v>
      </c>
      <c r="E107" s="86">
        <f t="shared" si="292"/>
        <v>1.2696850393700789</v>
      </c>
      <c r="F107" s="86">
        <v>0.88</v>
      </c>
      <c r="G107" s="86">
        <v>1.2795275590551181</v>
      </c>
      <c r="H107" s="86">
        <f t="shared" si="293"/>
        <v>1.1259842519685039</v>
      </c>
      <c r="I107" s="86">
        <v>0.94</v>
      </c>
      <c r="J107" s="86">
        <v>1.3123359580052494</v>
      </c>
      <c r="K107" s="86">
        <f t="shared" si="294"/>
        <v>1.2335958005249343</v>
      </c>
      <c r="L107" s="86">
        <v>0.88</v>
      </c>
      <c r="M107" s="86">
        <v>1.4107611548556431</v>
      </c>
      <c r="N107" s="86">
        <f t="shared" si="295"/>
        <v>1.241469816272966</v>
      </c>
      <c r="P107" s="93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  <c r="AP107" s="119"/>
      <c r="AR107" s="79" t="s">
        <v>38</v>
      </c>
      <c r="AS107" s="79"/>
      <c r="AT107" s="76"/>
      <c r="AU107" s="79"/>
      <c r="AV107" s="118" t="s">
        <v>42</v>
      </c>
      <c r="AW107" s="79">
        <f>SUM(AS106:BQ106)</f>
        <v>5.8995000000000006</v>
      </c>
    </row>
    <row r="108" spans="1:69" x14ac:dyDescent="0.2">
      <c r="A108" s="114">
        <v>39979</v>
      </c>
      <c r="B108" s="86" t="s">
        <v>1</v>
      </c>
      <c r="C108" s="86">
        <v>0.84</v>
      </c>
      <c r="D108" s="86">
        <v>1.246719160104987</v>
      </c>
      <c r="E108" s="86">
        <f t="shared" si="292"/>
        <v>1.0472440944881891</v>
      </c>
      <c r="F108" s="86">
        <v>0.76</v>
      </c>
      <c r="G108" s="86">
        <v>1.246719160104987</v>
      </c>
      <c r="H108" s="86">
        <f t="shared" si="293"/>
        <v>0.94750656167979008</v>
      </c>
      <c r="I108" s="86">
        <v>0.74</v>
      </c>
      <c r="J108" s="86">
        <v>1.246719160104987</v>
      </c>
      <c r="K108" s="86">
        <f t="shared" si="294"/>
        <v>0.92257217847769035</v>
      </c>
      <c r="L108" s="86">
        <v>0.7</v>
      </c>
      <c r="M108" s="86">
        <v>1.6404199475065617</v>
      </c>
      <c r="N108" s="86">
        <f t="shared" si="295"/>
        <v>1.1482939632545932</v>
      </c>
      <c r="P108" s="93">
        <v>39979</v>
      </c>
      <c r="Q108" s="32" t="s">
        <v>54</v>
      </c>
      <c r="R108" s="32">
        <v>0</v>
      </c>
      <c r="S108" s="32">
        <v>1</v>
      </c>
      <c r="T108" s="32">
        <v>2</v>
      </c>
      <c r="U108" s="32">
        <v>3</v>
      </c>
      <c r="V108" s="32">
        <v>4</v>
      </c>
      <c r="W108" s="32">
        <v>5</v>
      </c>
      <c r="X108" s="32">
        <v>6</v>
      </c>
      <c r="Y108" s="32">
        <v>7</v>
      </c>
      <c r="Z108" s="32">
        <v>8</v>
      </c>
      <c r="AA108" s="32">
        <v>9</v>
      </c>
      <c r="AB108" s="32">
        <v>10</v>
      </c>
      <c r="AC108" s="32">
        <v>11</v>
      </c>
      <c r="AD108" s="32">
        <v>12</v>
      </c>
      <c r="AE108" s="32">
        <v>13</v>
      </c>
      <c r="AF108" s="32">
        <v>14</v>
      </c>
      <c r="AG108" s="32">
        <v>15</v>
      </c>
      <c r="AH108" s="32">
        <v>16</v>
      </c>
      <c r="AI108" s="32">
        <v>17</v>
      </c>
      <c r="AJ108" s="32">
        <v>18</v>
      </c>
      <c r="AK108" s="32">
        <v>19</v>
      </c>
      <c r="AL108" s="32">
        <v>20</v>
      </c>
      <c r="AM108" s="32">
        <v>21</v>
      </c>
      <c r="AN108" s="32">
        <v>22</v>
      </c>
      <c r="AO108" s="32">
        <v>23</v>
      </c>
      <c r="AP108" s="119">
        <v>24</v>
      </c>
      <c r="AR108" s="76" t="s">
        <v>35</v>
      </c>
      <c r="AS108" s="86">
        <f>R108</f>
        <v>0</v>
      </c>
      <c r="AT108" s="86">
        <f>S108</f>
        <v>1</v>
      </c>
      <c r="AU108" s="86">
        <f>T108</f>
        <v>2</v>
      </c>
      <c r="AV108" s="86">
        <f>U108</f>
        <v>3</v>
      </c>
      <c r="AW108" s="86">
        <f>V108</f>
        <v>4</v>
      </c>
      <c r="AX108" s="86">
        <f>W108</f>
        <v>5</v>
      </c>
      <c r="AY108" s="86">
        <f>X108</f>
        <v>6</v>
      </c>
      <c r="AZ108" s="86">
        <f>Y108</f>
        <v>7</v>
      </c>
      <c r="BA108" s="86">
        <f>Z108</f>
        <v>8</v>
      </c>
      <c r="BB108" s="86">
        <f>AA108</f>
        <v>9</v>
      </c>
      <c r="BC108" s="86">
        <f>AB108</f>
        <v>10</v>
      </c>
      <c r="BD108" s="86">
        <f>AC108</f>
        <v>11</v>
      </c>
      <c r="BE108" s="86">
        <f>AD108</f>
        <v>12</v>
      </c>
      <c r="BF108" s="86">
        <f>AE108</f>
        <v>13</v>
      </c>
      <c r="BG108" s="86">
        <f>AF108</f>
        <v>14</v>
      </c>
      <c r="BH108" s="86">
        <f>AG108</f>
        <v>15</v>
      </c>
      <c r="BI108" s="86">
        <f>AH108</f>
        <v>16</v>
      </c>
      <c r="BJ108" s="86">
        <f>AI108</f>
        <v>17</v>
      </c>
      <c r="BK108" s="86">
        <f>AJ108</f>
        <v>18</v>
      </c>
      <c r="BL108" s="86">
        <f>AK108</f>
        <v>19</v>
      </c>
      <c r="BM108" s="86">
        <f>AL108</f>
        <v>20</v>
      </c>
      <c r="BN108" s="86">
        <f>AM108</f>
        <v>21</v>
      </c>
      <c r="BO108" s="86">
        <f>AN108</f>
        <v>22</v>
      </c>
      <c r="BP108" s="86">
        <f t="shared" ref="BP108:BP111" si="488">AO108</f>
        <v>23</v>
      </c>
      <c r="BQ108" s="86">
        <f t="shared" ref="BQ108:BQ111" si="489">AP108</f>
        <v>24</v>
      </c>
    </row>
    <row r="109" spans="1:69" x14ac:dyDescent="0.2">
      <c r="A109" s="114"/>
      <c r="B109" s="86" t="s">
        <v>2</v>
      </c>
      <c r="C109" s="86">
        <v>0.94</v>
      </c>
      <c r="D109" s="86">
        <v>1.3123359580052494</v>
      </c>
      <c r="E109" s="86">
        <f t="shared" si="292"/>
        <v>1.2335958005249343</v>
      </c>
      <c r="F109" s="86">
        <v>0.94</v>
      </c>
      <c r="G109" s="86">
        <v>1.5091863517060367</v>
      </c>
      <c r="H109" s="86">
        <f t="shared" si="293"/>
        <v>1.4186351706036744</v>
      </c>
      <c r="I109" s="86">
        <v>0.94</v>
      </c>
      <c r="J109" s="86">
        <v>1.4107611548556431</v>
      </c>
      <c r="K109" s="86">
        <f t="shared" si="294"/>
        <v>1.3261154855643045</v>
      </c>
      <c r="L109" s="86">
        <v>0.92</v>
      </c>
      <c r="M109" s="86">
        <v>1.6076115485564304</v>
      </c>
      <c r="N109" s="86">
        <f t="shared" si="295"/>
        <v>1.4790026246719161</v>
      </c>
      <c r="P109" s="93"/>
      <c r="Q109" s="32" t="s">
        <v>14</v>
      </c>
      <c r="R109" s="13">
        <v>0.14000000000000001</v>
      </c>
      <c r="S109" s="13">
        <v>0.22</v>
      </c>
      <c r="T109" s="13">
        <v>0.44</v>
      </c>
      <c r="U109" s="13">
        <v>0.54</v>
      </c>
      <c r="V109" s="13">
        <v>0.57999999999999996</v>
      </c>
      <c r="W109" s="13">
        <v>0.6</v>
      </c>
      <c r="X109" s="13">
        <v>0.62</v>
      </c>
      <c r="Y109" s="13">
        <v>0.66</v>
      </c>
      <c r="Z109" s="13">
        <v>0.7</v>
      </c>
      <c r="AA109" s="13">
        <v>0.7</v>
      </c>
      <c r="AB109" s="13">
        <v>0.68</v>
      </c>
      <c r="AC109" s="13">
        <v>0.7</v>
      </c>
      <c r="AD109" s="13">
        <v>0.78</v>
      </c>
      <c r="AE109" s="13">
        <v>0.8</v>
      </c>
      <c r="AF109" s="13">
        <v>0.82</v>
      </c>
      <c r="AG109" s="13">
        <v>0.84</v>
      </c>
      <c r="AH109" s="13">
        <v>0.86</v>
      </c>
      <c r="AI109" s="13">
        <v>0.84</v>
      </c>
      <c r="AJ109" s="13">
        <v>0.68</v>
      </c>
      <c r="AK109" s="13">
        <v>0.78</v>
      </c>
      <c r="AL109" s="13">
        <v>0.7</v>
      </c>
      <c r="AM109" s="13">
        <v>0.64</v>
      </c>
      <c r="AN109" s="13">
        <v>0.56000000000000005</v>
      </c>
      <c r="AO109" s="13">
        <v>0.42</v>
      </c>
      <c r="AP109" s="119">
        <v>0</v>
      </c>
      <c r="AR109" s="76" t="s">
        <v>14</v>
      </c>
      <c r="AS109" s="86">
        <f>R109</f>
        <v>0.14000000000000001</v>
      </c>
      <c r="AT109" s="86">
        <f>S109</f>
        <v>0.22</v>
      </c>
      <c r="AU109" s="86">
        <f>T109</f>
        <v>0.44</v>
      </c>
      <c r="AV109" s="86">
        <f>U109</f>
        <v>0.54</v>
      </c>
      <c r="AW109" s="86">
        <f>V109</f>
        <v>0.57999999999999996</v>
      </c>
      <c r="AX109" s="86">
        <f>W109</f>
        <v>0.6</v>
      </c>
      <c r="AY109" s="86">
        <f>X109</f>
        <v>0.62</v>
      </c>
      <c r="AZ109" s="86">
        <f>Y109</f>
        <v>0.66</v>
      </c>
      <c r="BA109" s="86">
        <f>Z109</f>
        <v>0.7</v>
      </c>
      <c r="BB109" s="86">
        <f>AA109</f>
        <v>0.7</v>
      </c>
      <c r="BC109" s="86">
        <f>AB109</f>
        <v>0.68</v>
      </c>
      <c r="BD109" s="86">
        <f>AC109</f>
        <v>0.7</v>
      </c>
      <c r="BE109" s="86">
        <f>AD109</f>
        <v>0.78</v>
      </c>
      <c r="BF109" s="86">
        <f>AE109</f>
        <v>0.8</v>
      </c>
      <c r="BG109" s="86">
        <f>AF109</f>
        <v>0.82</v>
      </c>
      <c r="BH109" s="86">
        <f>AG109</f>
        <v>0.84</v>
      </c>
      <c r="BI109" s="86">
        <f>AH109</f>
        <v>0.86</v>
      </c>
      <c r="BJ109" s="86">
        <f>AI109</f>
        <v>0.84</v>
      </c>
      <c r="BK109" s="86">
        <f>AJ109</f>
        <v>0.68</v>
      </c>
      <c r="BL109" s="86">
        <f>AK109</f>
        <v>0.78</v>
      </c>
      <c r="BM109" s="86">
        <f>AL109</f>
        <v>0.7</v>
      </c>
      <c r="BN109" s="86">
        <f>AM109</f>
        <v>0.64</v>
      </c>
      <c r="BO109" s="86">
        <f>AN109</f>
        <v>0.56000000000000005</v>
      </c>
      <c r="BP109" s="86">
        <f>AO109</f>
        <v>0.42</v>
      </c>
      <c r="BQ109" s="86">
        <f t="shared" si="489"/>
        <v>0</v>
      </c>
    </row>
    <row r="110" spans="1:69" x14ac:dyDescent="0.2">
      <c r="A110" s="114"/>
      <c r="B110" s="86" t="s">
        <v>3</v>
      </c>
      <c r="C110" s="86">
        <v>1.06</v>
      </c>
      <c r="D110" s="86">
        <v>1.4763779527559056</v>
      </c>
      <c r="E110" s="86">
        <f t="shared" si="292"/>
        <v>1.5649606299212599</v>
      </c>
      <c r="F110" s="86">
        <v>1</v>
      </c>
      <c r="G110" s="86">
        <v>1.3123359580052494</v>
      </c>
      <c r="H110" s="86">
        <f t="shared" si="293"/>
        <v>1.3123359580052494</v>
      </c>
      <c r="I110" s="86">
        <v>1</v>
      </c>
      <c r="J110" s="86">
        <v>1.3451443569553805</v>
      </c>
      <c r="K110" s="86">
        <f t="shared" si="294"/>
        <v>1.3451443569553805</v>
      </c>
      <c r="L110" s="86">
        <v>1</v>
      </c>
      <c r="M110" s="86">
        <v>1.6076115485564304</v>
      </c>
      <c r="N110" s="86">
        <f t="shared" si="295"/>
        <v>1.6076115485564304</v>
      </c>
      <c r="P110" s="93"/>
      <c r="Q110" s="32" t="s">
        <v>55</v>
      </c>
      <c r="R110" s="13">
        <f>CONVERT(R109,"m","ft")</f>
        <v>0.45931758530183736</v>
      </c>
      <c r="S110" s="13">
        <f>CONVERT(S109,"m","ft")</f>
        <v>0.72178477690288712</v>
      </c>
      <c r="T110" s="13">
        <f>CONVERT(T109,"m","ft")</f>
        <v>1.4435695538057742</v>
      </c>
      <c r="U110" s="13">
        <f>CONVERT(U109,"m","ft")</f>
        <v>1.7716535433070866</v>
      </c>
      <c r="V110" s="13">
        <f>CONVERT(V109,"m","ft")</f>
        <v>1.9028871391076116</v>
      </c>
      <c r="W110" s="13">
        <f>CONVERT(W109,"m","ft")</f>
        <v>1.9685039370078741</v>
      </c>
      <c r="X110" s="13">
        <f>CONVERT(X109,"m","ft")</f>
        <v>2.0341207349081363</v>
      </c>
      <c r="Y110" s="13">
        <f>CONVERT(Y109,"m","ft")</f>
        <v>2.1653543307086616</v>
      </c>
      <c r="Z110" s="13">
        <f>CONVERT(Z109,"m","ft")</f>
        <v>2.2965879265091864</v>
      </c>
      <c r="AA110" s="13">
        <f>CONVERT(AA109,"m","ft")</f>
        <v>2.2965879265091864</v>
      </c>
      <c r="AB110" s="13">
        <f>CONVERT(AB109,"m","ft")</f>
        <v>2.2309711286089242</v>
      </c>
      <c r="AC110" s="13">
        <f>CONVERT(AC109,"m","ft")</f>
        <v>2.2965879265091864</v>
      </c>
      <c r="AD110" s="13">
        <f>CONVERT(AD109,"m","ft")</f>
        <v>2.5590551181102361</v>
      </c>
      <c r="AE110" s="13">
        <f>CONVERT(AE109,"m","ft")</f>
        <v>2.6246719160104988</v>
      </c>
      <c r="AF110" s="13">
        <f>CONVERT(AF109,"m","ft")</f>
        <v>2.690288713910761</v>
      </c>
      <c r="AG110" s="13">
        <f>CONVERT(AG109,"m","ft")</f>
        <v>2.7559055118110236</v>
      </c>
      <c r="AH110" s="13">
        <f>CONVERT(AH109,"m","ft")</f>
        <v>2.8215223097112863</v>
      </c>
      <c r="AI110" s="13">
        <f>CONVERT(AI109,"m","ft")</f>
        <v>2.7559055118110236</v>
      </c>
      <c r="AJ110" s="13">
        <f>CONVERT(AJ109,"m","ft")</f>
        <v>2.2309711286089242</v>
      </c>
      <c r="AK110" s="13">
        <f>CONVERT(AK109,"m","ft")</f>
        <v>2.5590551181102361</v>
      </c>
      <c r="AL110" s="13">
        <f>CONVERT(AL109,"m","ft")</f>
        <v>2.2965879265091864</v>
      </c>
      <c r="AM110" s="13">
        <f>CONVERT(AM109,"m","ft")</f>
        <v>2.0997375328083989</v>
      </c>
      <c r="AN110" s="13">
        <f>CONVERT(AN109,"m","ft")</f>
        <v>1.8372703412073494</v>
      </c>
      <c r="AO110" s="13">
        <f>CONVERT(AO109,"m","ft")</f>
        <v>1.3779527559055118</v>
      </c>
      <c r="AP110" s="119">
        <v>0</v>
      </c>
      <c r="AR110" s="76" t="s">
        <v>51</v>
      </c>
      <c r="AS110" s="86">
        <f>CONVERT(R111, "ft", "m")</f>
        <v>0</v>
      </c>
      <c r="AT110" s="86">
        <f>CONVERT(S111, "ft", "m")</f>
        <v>0.04</v>
      </c>
      <c r="AU110" s="86">
        <f>CONVERT(T111, "ft", "m")</f>
        <v>0</v>
      </c>
      <c r="AV110" s="86">
        <f>CONVERT(U111, "ft", "m")</f>
        <v>0.16</v>
      </c>
      <c r="AW110" s="86">
        <f>CONVERT(V111, "ft", "m")</f>
        <v>0.23</v>
      </c>
      <c r="AX110" s="86">
        <f>CONVERT(W111, "ft", "m")</f>
        <v>0.38000000000000006</v>
      </c>
      <c r="AY110" s="86">
        <f>CONVERT(X111, "ft", "m")</f>
        <v>0.41</v>
      </c>
      <c r="AZ110" s="86">
        <f>CONVERT(Y111, "ft", "m")</f>
        <v>0.47</v>
      </c>
      <c r="BA110" s="86">
        <f>CONVERT(Z111, "ft", "m")</f>
        <v>0.52</v>
      </c>
      <c r="BB110" s="86">
        <f>CONVERT(AA111, "ft", "m")</f>
        <v>0.49</v>
      </c>
      <c r="BC110" s="86">
        <f>CONVERT(AB111, "ft", "m")</f>
        <v>0.39</v>
      </c>
      <c r="BD110" s="86">
        <f>CONVERT(AC111, "ft", "m")</f>
        <v>0.49</v>
      </c>
      <c r="BE110" s="86">
        <f>CONVERT(AD111, "ft", "m")</f>
        <v>0.35</v>
      </c>
      <c r="BF110" s="86">
        <f>CONVERT(AE111, "ft", "m")</f>
        <v>0.37</v>
      </c>
      <c r="BG110" s="86">
        <f>CONVERT(AF111, "ft", "m")</f>
        <v>0.41</v>
      </c>
      <c r="BH110" s="86">
        <f>CONVERT(AG111, "ft", "m")</f>
        <v>0.42</v>
      </c>
      <c r="BI110" s="86">
        <f>CONVERT(AH111, "ft", "m")</f>
        <v>0.3</v>
      </c>
      <c r="BJ110" s="86">
        <f>CONVERT(AI111, "ft", "m")</f>
        <v>0.41</v>
      </c>
      <c r="BK110" s="86">
        <f>CONVERT(AJ111, "ft", "m")</f>
        <v>0.28000000000000003</v>
      </c>
      <c r="BL110" s="86">
        <f>CONVERT(AK111, "ft", "m")</f>
        <v>0.35</v>
      </c>
      <c r="BM110" s="86">
        <f>CONVERT(AL111, "ft", "m")</f>
        <v>0.33</v>
      </c>
      <c r="BN110" s="86">
        <f>CONVERT(AM111, "ft", "m")</f>
        <v>0.28000000000000003</v>
      </c>
      <c r="BO110" s="86">
        <f>CONVERT(AN111, "ft", "m")</f>
        <v>0.28000000000000003</v>
      </c>
      <c r="BP110" s="86">
        <f>CONVERT(AO111, "ft", "m")</f>
        <v>0.17</v>
      </c>
      <c r="BQ110" s="86">
        <f t="shared" si="489"/>
        <v>0</v>
      </c>
    </row>
    <row r="111" spans="1:69" ht="16" x14ac:dyDescent="0.2">
      <c r="A111" s="114"/>
      <c r="B111" s="86" t="s">
        <v>4</v>
      </c>
      <c r="C111" s="86">
        <v>1.1200000000000001</v>
      </c>
      <c r="D111" s="86">
        <v>1.1482939632545932</v>
      </c>
      <c r="E111" s="86">
        <f t="shared" si="292"/>
        <v>1.2860892388451446</v>
      </c>
      <c r="F111" s="86">
        <v>1.04</v>
      </c>
      <c r="G111" s="86">
        <v>1.4107611548556431</v>
      </c>
      <c r="H111" s="86">
        <f t="shared" si="293"/>
        <v>1.4671916010498689</v>
      </c>
      <c r="I111" s="86">
        <v>1.04</v>
      </c>
      <c r="J111" s="86">
        <v>1.3123359580052494</v>
      </c>
      <c r="K111" s="86">
        <f t="shared" si="294"/>
        <v>1.3648293963254594</v>
      </c>
      <c r="L111" s="86">
        <v>1.04</v>
      </c>
      <c r="M111" s="86">
        <v>1.1482939632545932</v>
      </c>
      <c r="N111" s="86">
        <f t="shared" si="295"/>
        <v>1.1942257217847769</v>
      </c>
      <c r="P111" s="93"/>
      <c r="Q111" s="32" t="s">
        <v>56</v>
      </c>
      <c r="R111" s="13">
        <v>0</v>
      </c>
      <c r="S111" s="13">
        <v>0.13123359580052493</v>
      </c>
      <c r="T111" s="13">
        <v>0</v>
      </c>
      <c r="U111" s="13">
        <v>0.52493438320209973</v>
      </c>
      <c r="V111" s="13">
        <v>0.75459317585301833</v>
      </c>
      <c r="W111" s="13">
        <v>1.246719160104987</v>
      </c>
      <c r="X111" s="13">
        <v>1.3451443569553805</v>
      </c>
      <c r="Y111" s="13">
        <v>1.541994750656168</v>
      </c>
      <c r="Z111" s="13">
        <v>1.7060367454068242</v>
      </c>
      <c r="AA111" s="13">
        <v>1.6076115485564304</v>
      </c>
      <c r="AB111" s="13">
        <v>1.2795275590551181</v>
      </c>
      <c r="AC111" s="13">
        <v>1.6076115485564304</v>
      </c>
      <c r="AD111" s="13">
        <v>1.1482939632545932</v>
      </c>
      <c r="AE111" s="13">
        <v>1.2139107611548556</v>
      </c>
      <c r="AF111" s="13">
        <v>1.3451443569553805</v>
      </c>
      <c r="AG111" s="13">
        <v>1.3779527559055118</v>
      </c>
      <c r="AH111" s="13">
        <v>0.98425196850393704</v>
      </c>
      <c r="AI111" s="13">
        <v>1.3451443569553805</v>
      </c>
      <c r="AJ111" s="13">
        <v>0.91863517060367472</v>
      </c>
      <c r="AK111" s="13">
        <v>1.1482939632545932</v>
      </c>
      <c r="AL111" s="13">
        <v>1.0826771653543308</v>
      </c>
      <c r="AM111" s="13">
        <v>0.91863517060367472</v>
      </c>
      <c r="AN111" s="13">
        <v>0.91863517060367472</v>
      </c>
      <c r="AO111" s="13">
        <v>0.55774278215223105</v>
      </c>
      <c r="AP111" s="119">
        <v>0</v>
      </c>
      <c r="AR111" s="117" t="s">
        <v>37</v>
      </c>
      <c r="AS111" s="116">
        <f>(AT108-AS108)*((AT109+AS109)/2)*((AT110+AS110)/2)</f>
        <v>3.5999999999999999E-3</v>
      </c>
      <c r="AT111" s="116">
        <f t="shared" ref="AT111" si="490">(AU108-AT108)*((AU109+AT109)/2)*((AU110+AT110)/2)</f>
        <v>6.6000000000000008E-3</v>
      </c>
      <c r="AU111" s="116">
        <f t="shared" ref="AU111" si="491">(AV108-AU108)*((AV109+AU109)/2)*((AV110+AU110)/2)</f>
        <v>3.9199999999999999E-2</v>
      </c>
      <c r="AV111" s="116">
        <f t="shared" ref="AV111" si="492">(AW108-AV108)*((AW109+AV109)/2)*((AW110+AV110)/2)</f>
        <v>0.10920000000000002</v>
      </c>
      <c r="AW111" s="116">
        <f t="shared" ref="AW111" si="493">(AX108-AW108)*((AX109+AW109)/2)*((AX110+AW110)/2)</f>
        <v>0.17995000000000003</v>
      </c>
      <c r="AX111" s="116">
        <f t="shared" ref="AX111" si="494">(AY108-AX108)*((AY109+AX109)/2)*((AY110+AX110)/2)</f>
        <v>0.24095</v>
      </c>
      <c r="AY111" s="116">
        <f t="shared" ref="AY111" si="495">(AZ108-AY108)*((AZ109+AY109)/2)*((AZ110+AY110)/2)</f>
        <v>0.28159999999999996</v>
      </c>
      <c r="AZ111" s="116">
        <f t="shared" ref="AZ111" si="496">(BA108-AZ108)*((BA109+AZ109)/2)*((BA110+AZ110)/2)</f>
        <v>0.33659999999999995</v>
      </c>
      <c r="BA111" s="116">
        <f t="shared" ref="BA111" si="497">(BB108-BA108)*((BB109+BA109)/2)*((BB110+BA110)/2)</f>
        <v>0.35349999999999998</v>
      </c>
      <c r="BB111" s="116">
        <f t="shared" ref="BB111" si="498">(BC108-BB108)*((BC109+BB109)/2)*((BC110+BB110)/2)</f>
        <v>0.30359999999999998</v>
      </c>
      <c r="BC111" s="116">
        <f t="shared" ref="BC111" si="499">(BD108-BC108)*((BD109+BC109)/2)*((BD110+BC110)/2)</f>
        <v>0.30359999999999998</v>
      </c>
      <c r="BD111" s="116">
        <f t="shared" ref="BD111" si="500">(BE108-BD108)*((BE109+BD109)/2)*((BE110+BD110)/2)</f>
        <v>0.31079999999999997</v>
      </c>
      <c r="BE111" s="116">
        <f t="shared" ref="BE111" si="501">(BF108-BE108)*((BF109+BE109)/2)*((BF110+BE110)/2)</f>
        <v>0.28439999999999999</v>
      </c>
      <c r="BF111" s="116">
        <f t="shared" ref="BF111" si="502">(BG108-BF108)*((BG109+BF109)/2)*((BG110+BF110)/2)</f>
        <v>0.31590000000000001</v>
      </c>
      <c r="BG111" s="116">
        <f t="shared" ref="BG111" si="503">(BH108-BG108)*((BH109+BG109)/2)*((BH110+BG110)/2)</f>
        <v>0.34444999999999998</v>
      </c>
      <c r="BH111" s="116">
        <f t="shared" ref="BH111" si="504">(BI108-BH108)*((BI109+BH109)/2)*((BI110+BH110)/2)</f>
        <v>0.30599999999999999</v>
      </c>
      <c r="BI111" s="116">
        <f t="shared" ref="BI111" si="505">(BJ108-BI108)*((BJ109+BI109)/2)*((BJ110+BI110)/2)</f>
        <v>0.30174999999999996</v>
      </c>
      <c r="BJ111" s="116">
        <f t="shared" ref="BJ111" si="506">(BK108-BJ108)*((BK109+BJ109)/2)*((BK110+BJ110)/2)</f>
        <v>0.26219999999999999</v>
      </c>
      <c r="BK111" s="116">
        <f t="shared" ref="BK111" si="507">(BL108-BK108)*((BL109+BK109)/2)*((BL110+BK110)/2)</f>
        <v>0.22994999999999999</v>
      </c>
      <c r="BL111" s="116">
        <f t="shared" ref="BL111" si="508">(BM108-BL108)*((BM109+BL109)/2)*((BM110+BL110)/2)</f>
        <v>0.25159999999999999</v>
      </c>
      <c r="BM111" s="116">
        <f t="shared" ref="BM111" si="509">(BN108-BM108)*((BN109+BM109)/2)*((BN110+BM110)/2)</f>
        <v>0.20435</v>
      </c>
      <c r="BN111" s="116">
        <f t="shared" ref="BN111" si="510">(BO108-BN108)*((BO109+BN109)/2)*((BO110+BN110)/2)</f>
        <v>0.16800000000000004</v>
      </c>
      <c r="BO111" s="116">
        <f t="shared" ref="BO111" si="511">(BP108-BO108)*((BP109+BO109)/2)*((BP110+BO110)/2)</f>
        <v>0.11025000000000001</v>
      </c>
      <c r="BP111" s="116">
        <f>(BQ108-BP108)*((BQ109+BP109)/2)*((BQ110+BP110)/2)</f>
        <v>1.7850000000000001E-2</v>
      </c>
      <c r="BQ111" s="86">
        <f>AP111</f>
        <v>0</v>
      </c>
    </row>
    <row r="112" spans="1:69" x14ac:dyDescent="0.2">
      <c r="A112" s="114"/>
      <c r="B112" s="86" t="s">
        <v>5</v>
      </c>
      <c r="C112" s="86">
        <v>0.86</v>
      </c>
      <c r="D112" s="86">
        <v>1.541994750656168</v>
      </c>
      <c r="E112" s="86">
        <f t="shared" si="292"/>
        <v>1.3261154855643045</v>
      </c>
      <c r="F112" s="86">
        <v>0.84</v>
      </c>
      <c r="G112" s="86">
        <v>1.4435695538057742</v>
      </c>
      <c r="H112" s="86">
        <f t="shared" si="293"/>
        <v>1.2125984251968502</v>
      </c>
      <c r="I112" s="86">
        <v>0.86</v>
      </c>
      <c r="J112" s="86">
        <v>1.246719160104987</v>
      </c>
      <c r="K112" s="86">
        <f t="shared" si="294"/>
        <v>1.0721784776902887</v>
      </c>
      <c r="L112" s="86">
        <v>0.92</v>
      </c>
      <c r="M112" s="86">
        <v>1.4763779527559056</v>
      </c>
      <c r="N112" s="86">
        <f t="shared" si="295"/>
        <v>1.3582677165354331</v>
      </c>
      <c r="P112" s="93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R112" s="79" t="s">
        <v>38</v>
      </c>
      <c r="AS112" s="79"/>
      <c r="AT112" s="76"/>
      <c r="AU112" s="79"/>
      <c r="AV112" s="118" t="s">
        <v>42</v>
      </c>
      <c r="AW112" s="79">
        <f>SUM(AS111:BQ111)</f>
        <v>5.2658999999999994</v>
      </c>
    </row>
    <row r="113" spans="1:69" x14ac:dyDescent="0.2">
      <c r="A113" s="114">
        <v>39980</v>
      </c>
      <c r="B113" s="86" t="s">
        <v>1</v>
      </c>
      <c r="C113" s="86">
        <v>0.74</v>
      </c>
      <c r="D113" s="86">
        <v>1.2139107611548556</v>
      </c>
      <c r="E113" s="86">
        <f t="shared" si="292"/>
        <v>0.89829396325459321</v>
      </c>
      <c r="F113" s="86">
        <v>0.66</v>
      </c>
      <c r="G113" s="86">
        <v>1.246719160104987</v>
      </c>
      <c r="H113" s="86">
        <f t="shared" si="293"/>
        <v>0.82283464566929143</v>
      </c>
      <c r="I113" s="86">
        <v>0.66</v>
      </c>
      <c r="J113" s="86">
        <v>1.1154855643044621</v>
      </c>
      <c r="K113" s="86">
        <f t="shared" si="294"/>
        <v>0.73622047244094502</v>
      </c>
      <c r="L113" s="86">
        <v>0.62</v>
      </c>
      <c r="M113" s="86">
        <v>1.3779527559055118</v>
      </c>
      <c r="N113" s="86">
        <f t="shared" si="295"/>
        <v>0.85433070866141736</v>
      </c>
      <c r="P113" s="93">
        <v>39980</v>
      </c>
      <c r="Q113" s="32" t="s">
        <v>54</v>
      </c>
      <c r="R113" s="32">
        <v>0</v>
      </c>
      <c r="S113" s="32">
        <v>1</v>
      </c>
      <c r="T113" s="32">
        <v>2</v>
      </c>
      <c r="U113" s="32">
        <v>3</v>
      </c>
      <c r="V113" s="32">
        <v>4</v>
      </c>
      <c r="W113" s="32">
        <v>5</v>
      </c>
      <c r="X113" s="32">
        <v>6</v>
      </c>
      <c r="Y113" s="32">
        <v>7</v>
      </c>
      <c r="Z113" s="32">
        <v>8</v>
      </c>
      <c r="AA113" s="32">
        <v>9</v>
      </c>
      <c r="AB113" s="32">
        <v>10</v>
      </c>
      <c r="AC113" s="32">
        <v>11</v>
      </c>
      <c r="AD113" s="32">
        <v>12</v>
      </c>
      <c r="AE113" s="32">
        <v>13</v>
      </c>
      <c r="AF113" s="32">
        <v>14</v>
      </c>
      <c r="AG113" s="32">
        <v>15</v>
      </c>
      <c r="AH113" s="32">
        <v>16</v>
      </c>
      <c r="AI113" s="32">
        <v>17</v>
      </c>
      <c r="AJ113" s="32">
        <v>18</v>
      </c>
      <c r="AK113" s="32">
        <v>19</v>
      </c>
      <c r="AL113" s="32">
        <v>20</v>
      </c>
      <c r="AM113" s="32">
        <v>21</v>
      </c>
      <c r="AN113" s="32">
        <v>22</v>
      </c>
      <c r="AO113" s="119">
        <v>23</v>
      </c>
      <c r="AP113" s="119"/>
      <c r="AR113" s="76" t="s">
        <v>35</v>
      </c>
      <c r="AS113" s="86">
        <f>R113</f>
        <v>0</v>
      </c>
      <c r="AT113" s="86">
        <f>S113</f>
        <v>1</v>
      </c>
      <c r="AU113" s="86">
        <f>T113</f>
        <v>2</v>
      </c>
      <c r="AV113" s="86">
        <f>U113</f>
        <v>3</v>
      </c>
      <c r="AW113" s="86">
        <f>V113</f>
        <v>4</v>
      </c>
      <c r="AX113" s="86">
        <f>W113</f>
        <v>5</v>
      </c>
      <c r="AY113" s="86">
        <f>X113</f>
        <v>6</v>
      </c>
      <c r="AZ113" s="86">
        <f>Y113</f>
        <v>7</v>
      </c>
      <c r="BA113" s="86">
        <f>Z113</f>
        <v>8</v>
      </c>
      <c r="BB113" s="86">
        <f>AA113</f>
        <v>9</v>
      </c>
      <c r="BC113" s="86">
        <f>AB113</f>
        <v>10</v>
      </c>
      <c r="BD113" s="86">
        <f>AC113</f>
        <v>11</v>
      </c>
      <c r="BE113" s="86">
        <f>AD113</f>
        <v>12</v>
      </c>
      <c r="BF113" s="86">
        <f>AE113</f>
        <v>13</v>
      </c>
      <c r="BG113" s="86">
        <f>AF113</f>
        <v>14</v>
      </c>
      <c r="BH113" s="86">
        <f>AG113</f>
        <v>15</v>
      </c>
      <c r="BI113" s="86">
        <f>AH113</f>
        <v>16</v>
      </c>
      <c r="BJ113" s="86">
        <f>AI113</f>
        <v>17</v>
      </c>
      <c r="BK113" s="86">
        <f>AJ113</f>
        <v>18</v>
      </c>
      <c r="BL113" s="86">
        <f>AK113</f>
        <v>19</v>
      </c>
      <c r="BM113" s="86">
        <f>AL113</f>
        <v>20</v>
      </c>
      <c r="BN113" s="86">
        <f>AM113</f>
        <v>21</v>
      </c>
      <c r="BO113" s="86">
        <f>AN113</f>
        <v>22</v>
      </c>
      <c r="BP113" s="86">
        <f t="shared" ref="BP113:BP116" si="512">AO113</f>
        <v>23</v>
      </c>
    </row>
    <row r="114" spans="1:69" x14ac:dyDescent="0.2">
      <c r="A114" s="114"/>
      <c r="B114" s="86" t="s">
        <v>2</v>
      </c>
      <c r="C114" s="86">
        <v>0.86</v>
      </c>
      <c r="D114" s="86">
        <v>1.3779527559055118</v>
      </c>
      <c r="E114" s="86">
        <f t="shared" si="292"/>
        <v>1.1850393700787401</v>
      </c>
      <c r="F114" s="86">
        <v>0.84</v>
      </c>
      <c r="G114" s="86">
        <v>1.3123359580052494</v>
      </c>
      <c r="H114" s="86">
        <f t="shared" si="293"/>
        <v>1.1023622047244095</v>
      </c>
      <c r="I114" s="86">
        <v>0.84</v>
      </c>
      <c r="J114" s="86">
        <v>1.2139107611548556</v>
      </c>
      <c r="K114" s="86">
        <f t="shared" si="294"/>
        <v>1.0196850393700787</v>
      </c>
      <c r="L114" s="86">
        <v>0.82</v>
      </c>
      <c r="M114" s="86">
        <v>1.3123359580052494</v>
      </c>
      <c r="N114" s="86">
        <f t="shared" si="295"/>
        <v>1.0761154855643045</v>
      </c>
      <c r="P114" s="93"/>
      <c r="Q114" s="32" t="s">
        <v>14</v>
      </c>
      <c r="R114" s="13">
        <v>0.08</v>
      </c>
      <c r="S114" s="13">
        <v>0.12</v>
      </c>
      <c r="T114" s="13">
        <v>0.34</v>
      </c>
      <c r="U114" s="13">
        <v>0.44</v>
      </c>
      <c r="V114" s="13">
        <v>0.48</v>
      </c>
      <c r="W114" s="13">
        <v>0.5</v>
      </c>
      <c r="X114" s="13">
        <v>0.52</v>
      </c>
      <c r="Y114" s="13">
        <v>0.57999999999999996</v>
      </c>
      <c r="Z114" s="13">
        <v>0.62</v>
      </c>
      <c r="AA114" s="13">
        <v>0.6</v>
      </c>
      <c r="AB114" s="13">
        <v>0.57999999999999996</v>
      </c>
      <c r="AC114" s="13">
        <v>0.64</v>
      </c>
      <c r="AD114" s="13">
        <v>0.68</v>
      </c>
      <c r="AE114" s="13">
        <v>0.7</v>
      </c>
      <c r="AF114" s="13">
        <v>0.72</v>
      </c>
      <c r="AG114" s="13">
        <v>0.76</v>
      </c>
      <c r="AH114" s="13">
        <v>0.78</v>
      </c>
      <c r="AI114" s="13">
        <v>0.76</v>
      </c>
      <c r="AJ114" s="13">
        <v>0.62</v>
      </c>
      <c r="AK114" s="13">
        <v>0.68</v>
      </c>
      <c r="AL114" s="13">
        <v>0.6</v>
      </c>
      <c r="AM114" s="13">
        <v>0.56000000000000005</v>
      </c>
      <c r="AN114" s="13">
        <v>0.48</v>
      </c>
      <c r="AO114" s="119">
        <v>0</v>
      </c>
      <c r="AP114" s="119"/>
      <c r="AR114" s="76" t="s">
        <v>14</v>
      </c>
      <c r="AS114" s="86">
        <f>R114</f>
        <v>0.08</v>
      </c>
      <c r="AT114" s="86">
        <f>S114</f>
        <v>0.12</v>
      </c>
      <c r="AU114" s="86">
        <f>T114</f>
        <v>0.34</v>
      </c>
      <c r="AV114" s="86">
        <f>U114</f>
        <v>0.44</v>
      </c>
      <c r="AW114" s="86">
        <f>V114</f>
        <v>0.48</v>
      </c>
      <c r="AX114" s="86">
        <f>W114</f>
        <v>0.5</v>
      </c>
      <c r="AY114" s="86">
        <f>X114</f>
        <v>0.52</v>
      </c>
      <c r="AZ114" s="86">
        <f>Y114</f>
        <v>0.57999999999999996</v>
      </c>
      <c r="BA114" s="86">
        <f>Z114</f>
        <v>0.62</v>
      </c>
      <c r="BB114" s="86">
        <f>AA114</f>
        <v>0.6</v>
      </c>
      <c r="BC114" s="86">
        <f>AB114</f>
        <v>0.57999999999999996</v>
      </c>
      <c r="BD114" s="86">
        <f>AC114</f>
        <v>0.64</v>
      </c>
      <c r="BE114" s="86">
        <f>AD114</f>
        <v>0.68</v>
      </c>
      <c r="BF114" s="86">
        <f>AE114</f>
        <v>0.7</v>
      </c>
      <c r="BG114" s="86">
        <f>AF114</f>
        <v>0.72</v>
      </c>
      <c r="BH114" s="86">
        <f>AG114</f>
        <v>0.76</v>
      </c>
      <c r="BI114" s="86">
        <f>AH114</f>
        <v>0.78</v>
      </c>
      <c r="BJ114" s="86">
        <f>AI114</f>
        <v>0.76</v>
      </c>
      <c r="BK114" s="86">
        <f>AJ114</f>
        <v>0.62</v>
      </c>
      <c r="BL114" s="86">
        <f>AK114</f>
        <v>0.68</v>
      </c>
      <c r="BM114" s="86">
        <f>AL114</f>
        <v>0.6</v>
      </c>
      <c r="BN114" s="86">
        <f>AM114</f>
        <v>0.56000000000000005</v>
      </c>
      <c r="BO114" s="86">
        <f>AN114</f>
        <v>0.48</v>
      </c>
      <c r="BP114" s="86">
        <f>AO114</f>
        <v>0</v>
      </c>
    </row>
    <row r="115" spans="1:69" x14ac:dyDescent="0.2">
      <c r="A115" s="114"/>
      <c r="B115" s="86" t="s">
        <v>3</v>
      </c>
      <c r="C115" s="86">
        <v>0.96</v>
      </c>
      <c r="D115" s="86">
        <v>1.4763779527559056</v>
      </c>
      <c r="E115" s="86">
        <f t="shared" si="292"/>
        <v>1.4173228346456692</v>
      </c>
      <c r="F115" s="86">
        <v>0.92</v>
      </c>
      <c r="G115" s="86">
        <v>1.1811023622047243</v>
      </c>
      <c r="H115" s="86">
        <f t="shared" si="293"/>
        <v>1.0866141732283463</v>
      </c>
      <c r="I115" s="86">
        <v>0.92</v>
      </c>
      <c r="J115" s="86">
        <v>1.3123359580052494</v>
      </c>
      <c r="K115" s="86">
        <f t="shared" si="294"/>
        <v>1.2073490813648295</v>
      </c>
      <c r="L115" s="86">
        <v>0.9</v>
      </c>
      <c r="M115" s="86">
        <v>1.2795275590551181</v>
      </c>
      <c r="N115" s="86">
        <f t="shared" si="295"/>
        <v>1.1515748031496063</v>
      </c>
      <c r="P115" s="93"/>
      <c r="Q115" s="32" t="s">
        <v>55</v>
      </c>
      <c r="R115" s="13">
        <f>CONVERT(R114,"m","ft")</f>
        <v>0.26246719160104987</v>
      </c>
      <c r="S115" s="13">
        <f>CONVERT(S114,"m","ft")</f>
        <v>0.39370078740157483</v>
      </c>
      <c r="T115" s="13">
        <f>CONVERT(T114,"m","ft")</f>
        <v>1.1154855643044621</v>
      </c>
      <c r="U115" s="13">
        <f>CONVERT(U114,"m","ft")</f>
        <v>1.4435695538057742</v>
      </c>
      <c r="V115" s="13">
        <f>CONVERT(V114,"m","ft")</f>
        <v>1.5748031496062993</v>
      </c>
      <c r="W115" s="13">
        <f>CONVERT(W114,"m","ft")</f>
        <v>1.6404199475065617</v>
      </c>
      <c r="X115" s="13">
        <f>CONVERT(X114,"m","ft")</f>
        <v>1.7060367454068242</v>
      </c>
      <c r="Y115" s="13">
        <f>CONVERT(Y114,"m","ft")</f>
        <v>1.9028871391076116</v>
      </c>
      <c r="Z115" s="13">
        <f>CONVERT(Z114,"m","ft")</f>
        <v>2.0341207349081363</v>
      </c>
      <c r="AA115" s="13">
        <f>CONVERT(AA114,"m","ft")</f>
        <v>1.9685039370078741</v>
      </c>
      <c r="AB115" s="13">
        <f>CONVERT(AB114,"m","ft")</f>
        <v>1.9028871391076116</v>
      </c>
      <c r="AC115" s="13">
        <f>CONVERT(AC114,"m","ft")</f>
        <v>2.0997375328083989</v>
      </c>
      <c r="AD115" s="13">
        <f>CONVERT(AD114,"m","ft")</f>
        <v>2.2309711286089242</v>
      </c>
      <c r="AE115" s="13">
        <f>CONVERT(AE114,"m","ft")</f>
        <v>2.2965879265091864</v>
      </c>
      <c r="AF115" s="13">
        <f>CONVERT(AF114,"m","ft")</f>
        <v>2.3622047244094486</v>
      </c>
      <c r="AG115" s="13">
        <f>CONVERT(AG114,"m","ft")</f>
        <v>2.4934383202099739</v>
      </c>
      <c r="AH115" s="13">
        <f>CONVERT(AH114,"m","ft")</f>
        <v>2.5590551181102361</v>
      </c>
      <c r="AI115" s="13">
        <f>CONVERT(AI114,"m","ft")</f>
        <v>2.4934383202099739</v>
      </c>
      <c r="AJ115" s="13">
        <f>CONVERT(AJ114,"m","ft")</f>
        <v>2.0341207349081363</v>
      </c>
      <c r="AK115" s="13">
        <f>CONVERT(AK114,"m","ft")</f>
        <v>2.2309711286089242</v>
      </c>
      <c r="AL115" s="13">
        <f>CONVERT(AL114,"m","ft")</f>
        <v>1.9685039370078741</v>
      </c>
      <c r="AM115" s="13">
        <f>CONVERT(AM114,"m","ft")</f>
        <v>1.8372703412073494</v>
      </c>
      <c r="AN115" s="13">
        <f>CONVERT(AN114,"m","ft")</f>
        <v>1.5748031496062993</v>
      </c>
      <c r="AO115" s="119">
        <v>0</v>
      </c>
      <c r="AP115" s="119"/>
      <c r="AR115" s="76" t="s">
        <v>51</v>
      </c>
      <c r="AS115" s="86">
        <f>CONVERT(R116, "ft", "m")</f>
        <v>0</v>
      </c>
      <c r="AT115" s="86">
        <f>CONVERT(S116, "ft", "m")</f>
        <v>0</v>
      </c>
      <c r="AU115" s="86">
        <f>CONVERT(T116, "ft", "m")</f>
        <v>0.02</v>
      </c>
      <c r="AV115" s="86">
        <f>CONVERT(U116, "ft", "m")</f>
        <v>0.23</v>
      </c>
      <c r="AW115" s="86">
        <f>CONVERT(V116, "ft", "m")</f>
        <v>0.21</v>
      </c>
      <c r="AX115" s="86">
        <f>CONVERT(W116, "ft", "m")</f>
        <v>0.30999999999999994</v>
      </c>
      <c r="AY115" s="86">
        <f>CONVERT(X116, "ft", "m")</f>
        <v>0.39</v>
      </c>
      <c r="AZ115" s="86">
        <f>CONVERT(Y116, "ft", "m")</f>
        <v>0.43</v>
      </c>
      <c r="BA115" s="86">
        <f>CONVERT(Z116, "ft", "m")</f>
        <v>0.43</v>
      </c>
      <c r="BB115" s="86">
        <f>CONVERT(AA116, "ft", "m")</f>
        <v>0.49</v>
      </c>
      <c r="BC115" s="86">
        <f>CONVERT(AB116, "ft", "m")</f>
        <v>0.44</v>
      </c>
      <c r="BD115" s="86">
        <f>CONVERT(AC116, "ft", "m")</f>
        <v>0.38000000000000006</v>
      </c>
      <c r="BE115" s="86">
        <f>CONVERT(AD116, "ft", "m")</f>
        <v>0.39</v>
      </c>
      <c r="BF115" s="86">
        <f>CONVERT(AE116, "ft", "m")</f>
        <v>0.38000000000000006</v>
      </c>
      <c r="BG115" s="86">
        <f>CONVERT(AF116, "ft", "m")</f>
        <v>0.35999999999999993</v>
      </c>
      <c r="BH115" s="86">
        <f>CONVERT(AG116, "ft", "m")</f>
        <v>0.30999999999999994</v>
      </c>
      <c r="BI115" s="86">
        <f>CONVERT(AH116, "ft", "m")</f>
        <v>0.3</v>
      </c>
      <c r="BJ115" s="86">
        <f>CONVERT(AI116, "ft", "m")</f>
        <v>0.33</v>
      </c>
      <c r="BK115" s="86">
        <f>CONVERT(AJ116, "ft", "m")</f>
        <v>0.32</v>
      </c>
      <c r="BL115" s="86">
        <f>CONVERT(AK116, "ft", "m")</f>
        <v>0.26</v>
      </c>
      <c r="BM115" s="86">
        <f>CONVERT(AL116, "ft", "m")</f>
        <v>0.35</v>
      </c>
      <c r="BN115" s="86">
        <f>CONVERT(AM116, "ft", "m")</f>
        <v>0.28000000000000003</v>
      </c>
      <c r="BO115" s="86">
        <f>CONVERT(AN116, "ft", "m")</f>
        <v>0.28000000000000003</v>
      </c>
      <c r="BP115" s="86">
        <f>CONVERT(AO116, "ft", "m")</f>
        <v>0</v>
      </c>
    </row>
    <row r="116" spans="1:69" ht="16" x14ac:dyDescent="0.2">
      <c r="A116" s="114"/>
      <c r="B116" s="86" t="s">
        <v>4</v>
      </c>
      <c r="C116" s="86">
        <v>1.04</v>
      </c>
      <c r="D116" s="86">
        <v>1.0826771653543308</v>
      </c>
      <c r="E116" s="86">
        <f t="shared" si="292"/>
        <v>1.1259842519685042</v>
      </c>
      <c r="F116" s="86">
        <v>0.98</v>
      </c>
      <c r="G116" s="86">
        <v>1.0826771653543308</v>
      </c>
      <c r="H116" s="86">
        <f t="shared" si="293"/>
        <v>1.0610236220472442</v>
      </c>
      <c r="I116" s="86">
        <v>1</v>
      </c>
      <c r="J116" s="86">
        <v>0.98425196850393704</v>
      </c>
      <c r="K116" s="86">
        <f t="shared" si="294"/>
        <v>0.98425196850393704</v>
      </c>
      <c r="L116" s="86">
        <v>1</v>
      </c>
      <c r="M116" s="86">
        <v>1.0170603674540681</v>
      </c>
      <c r="N116" s="86">
        <f t="shared" si="295"/>
        <v>1.0170603674540681</v>
      </c>
      <c r="P116" s="93"/>
      <c r="Q116" s="32" t="s">
        <v>56</v>
      </c>
      <c r="R116" s="13">
        <v>0</v>
      </c>
      <c r="S116" s="13">
        <v>0</v>
      </c>
      <c r="T116" s="13">
        <v>6.5616797900262466E-2</v>
      </c>
      <c r="U116" s="13">
        <v>0.75459317585301833</v>
      </c>
      <c r="V116" s="13">
        <v>0.6889763779527559</v>
      </c>
      <c r="W116" s="13">
        <v>1.0170603674540681</v>
      </c>
      <c r="X116" s="13">
        <v>1.2795275590551181</v>
      </c>
      <c r="Y116" s="13">
        <v>1.4107611548556431</v>
      </c>
      <c r="Z116" s="13">
        <v>1.4107611548556431</v>
      </c>
      <c r="AA116" s="13">
        <v>1.6076115485564304</v>
      </c>
      <c r="AB116" s="13">
        <v>1.4435695538057742</v>
      </c>
      <c r="AC116" s="13">
        <v>1.246719160104987</v>
      </c>
      <c r="AD116" s="13">
        <v>1.2795275590551181</v>
      </c>
      <c r="AE116" s="13">
        <v>1.246719160104987</v>
      </c>
      <c r="AF116" s="13">
        <v>1.1811023622047243</v>
      </c>
      <c r="AG116" s="13">
        <v>1.0170603674540681</v>
      </c>
      <c r="AH116" s="13">
        <v>0.98425196850393704</v>
      </c>
      <c r="AI116" s="13">
        <v>1.0826771653543308</v>
      </c>
      <c r="AJ116" s="13">
        <v>1.0498687664041995</v>
      </c>
      <c r="AK116" s="13">
        <v>0.85301837270341208</v>
      </c>
      <c r="AL116" s="13">
        <v>1.1482939632545932</v>
      </c>
      <c r="AM116" s="13">
        <v>0.91863517060367472</v>
      </c>
      <c r="AN116" s="13">
        <v>0.91863517060367472</v>
      </c>
      <c r="AO116" s="119">
        <v>0</v>
      </c>
      <c r="AP116" s="119"/>
      <c r="AR116" s="117" t="s">
        <v>37</v>
      </c>
      <c r="AS116" s="116">
        <f>(AT113-AS113)*((AT114+AS114)/2)*((AT115+AS115)/2)</f>
        <v>0</v>
      </c>
      <c r="AT116" s="116">
        <f t="shared" ref="AT116" si="513">(AU113-AT113)*((AU114+AT114)/2)*((AU115+AT115)/2)</f>
        <v>2.3E-3</v>
      </c>
      <c r="AU116" s="116">
        <f t="shared" ref="AU116" si="514">(AV113-AU113)*((AV114+AU114)/2)*((AV115+AU115)/2)</f>
        <v>4.8750000000000002E-2</v>
      </c>
      <c r="AV116" s="116">
        <f t="shared" ref="AV116" si="515">(AW113-AV113)*((AW114+AV114)/2)*((AW115+AV115)/2)</f>
        <v>0.1012</v>
      </c>
      <c r="AW116" s="116">
        <f t="shared" ref="AW116" si="516">(AX113-AW113)*((AX114+AW114)/2)*((AX115+AW115)/2)</f>
        <v>0.12739999999999999</v>
      </c>
      <c r="AX116" s="116">
        <f t="shared" ref="AX116" si="517">(AY113-AX113)*((AY114+AX114)/2)*((AY115+AX115)/2)</f>
        <v>0.17849999999999999</v>
      </c>
      <c r="AY116" s="116">
        <f t="shared" ref="AY116" si="518">(AZ113-AY113)*((AZ114+AY114)/2)*((AZ115+AY115)/2)</f>
        <v>0.22550000000000003</v>
      </c>
      <c r="AZ116" s="116">
        <f t="shared" ref="AZ116" si="519">(BA113-AZ113)*((BA114+AZ114)/2)*((BA115+AZ115)/2)</f>
        <v>0.25800000000000001</v>
      </c>
      <c r="BA116" s="116">
        <f t="shared" ref="BA116" si="520">(BB113-BA113)*((BB114+BA114)/2)*((BB115+BA115)/2)</f>
        <v>0.28059999999999996</v>
      </c>
      <c r="BB116" s="116">
        <f t="shared" ref="BB116" si="521">(BC113-BB113)*((BC114+BB114)/2)*((BC115+BB115)/2)</f>
        <v>0.27434999999999998</v>
      </c>
      <c r="BC116" s="116">
        <f t="shared" ref="BC116" si="522">(BD113-BC113)*((BD114+BC114)/2)*((BD115+BC115)/2)</f>
        <v>0.25009999999999999</v>
      </c>
      <c r="BD116" s="116">
        <f t="shared" ref="BD116" si="523">(BE113-BD113)*((BE114+BD114)/2)*((BE115+BD115)/2)</f>
        <v>0.25409999999999999</v>
      </c>
      <c r="BE116" s="116">
        <f t="shared" ref="BE116" si="524">(BF113-BE113)*((BF114+BE114)/2)*((BF115+BE115)/2)</f>
        <v>0.26565</v>
      </c>
      <c r="BF116" s="116">
        <f t="shared" ref="BF116" si="525">(BG113-BF113)*((BG114+BF114)/2)*((BG115+BF115)/2)</f>
        <v>0.26269999999999999</v>
      </c>
      <c r="BG116" s="116">
        <f t="shared" ref="BG116" si="526">(BH113-BG113)*((BH114+BG114)/2)*((BH115+BG115)/2)</f>
        <v>0.24789999999999998</v>
      </c>
      <c r="BH116" s="116">
        <f t="shared" ref="BH116" si="527">(BI113-BH113)*((BI114+BH114)/2)*((BI115+BH115)/2)</f>
        <v>0.23484999999999995</v>
      </c>
      <c r="BI116" s="116">
        <f t="shared" ref="BI116" si="528">(BJ113-BI113)*((BJ114+BI114)/2)*((BJ115+BI115)/2)</f>
        <v>0.24255000000000002</v>
      </c>
      <c r="BJ116" s="116">
        <f t="shared" ref="BJ116" si="529">(BK113-BJ113)*((BK114+BJ114)/2)*((BK115+BJ115)/2)</f>
        <v>0.22424999999999998</v>
      </c>
      <c r="BK116" s="116">
        <f t="shared" ref="BK116" si="530">(BL113-BK113)*((BL114+BK114)/2)*((BL115+BK115)/2)</f>
        <v>0.18850000000000003</v>
      </c>
      <c r="BL116" s="116">
        <f t="shared" ref="BL116" si="531">(BM113-BL113)*((BM114+BL114)/2)*((BM115+BL115)/2)</f>
        <v>0.19520000000000001</v>
      </c>
      <c r="BM116" s="116">
        <f t="shared" ref="BM116" si="532">(BN113-BM113)*((BN114+BM114)/2)*((BN115+BM115)/2)</f>
        <v>0.18270000000000003</v>
      </c>
      <c r="BN116" s="116">
        <f t="shared" ref="BN116" si="533">(BO113-BN113)*((BO114+BN114)/2)*((BO115+BN115)/2)</f>
        <v>0.14560000000000001</v>
      </c>
      <c r="BO116" s="116">
        <f t="shared" ref="BO116" si="534">(BP113-BO113)*((BP114+BO114)/2)*((BP115+BO115)/2)</f>
        <v>3.3600000000000005E-2</v>
      </c>
      <c r="BP116" s="116">
        <f>(BQ113-BP113)*((BQ114+BP114)/2)*((BQ115+BP115)/2)</f>
        <v>0</v>
      </c>
    </row>
    <row r="117" spans="1:69" x14ac:dyDescent="0.2">
      <c r="A117" s="114"/>
      <c r="B117" s="86" t="s">
        <v>5</v>
      </c>
      <c r="C117" s="86">
        <v>0.72</v>
      </c>
      <c r="D117" s="86">
        <v>1.4435695538057742</v>
      </c>
      <c r="E117" s="86">
        <f t="shared" si="292"/>
        <v>1.0393700787401574</v>
      </c>
      <c r="F117" s="86">
        <v>0.74</v>
      </c>
      <c r="G117" s="86">
        <v>1.246719160104987</v>
      </c>
      <c r="H117" s="86">
        <f t="shared" si="293"/>
        <v>0.92257217847769035</v>
      </c>
      <c r="I117" s="86">
        <v>0.74</v>
      </c>
      <c r="J117" s="86">
        <v>1.0826771653543308</v>
      </c>
      <c r="K117" s="86">
        <f t="shared" si="294"/>
        <v>0.80118110236220474</v>
      </c>
      <c r="L117" s="86">
        <v>0.78</v>
      </c>
      <c r="M117" s="86">
        <v>1.3123359580052494</v>
      </c>
      <c r="N117" s="86">
        <f t="shared" si="295"/>
        <v>1.0236220472440944</v>
      </c>
      <c r="P117" s="93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R117" s="79" t="s">
        <v>38</v>
      </c>
      <c r="AS117" s="79"/>
      <c r="AT117" s="76"/>
      <c r="AU117" s="79"/>
      <c r="AV117" s="118" t="s">
        <v>42</v>
      </c>
      <c r="AW117" s="79">
        <f>SUM(AS116:BQ116)</f>
        <v>4.2242999999999995</v>
      </c>
    </row>
    <row r="118" spans="1:69" x14ac:dyDescent="0.2">
      <c r="A118" s="114">
        <v>39981</v>
      </c>
      <c r="B118" s="86" t="s">
        <v>1</v>
      </c>
      <c r="C118" s="86">
        <v>0.82</v>
      </c>
      <c r="D118" s="86">
        <v>1.3123359580052494</v>
      </c>
      <c r="E118" s="86">
        <f t="shared" si="292"/>
        <v>1.0761154855643045</v>
      </c>
      <c r="F118" s="86">
        <v>0.72</v>
      </c>
      <c r="G118" s="86">
        <v>1.3451443569553805</v>
      </c>
      <c r="H118" s="86">
        <f t="shared" si="293"/>
        <v>0.96850393700787396</v>
      </c>
      <c r="I118" s="86">
        <v>0.7</v>
      </c>
      <c r="J118" s="86">
        <v>1.246719160104987</v>
      </c>
      <c r="K118" s="86">
        <f t="shared" si="294"/>
        <v>0.87270341207349078</v>
      </c>
      <c r="L118" s="86">
        <v>0.7</v>
      </c>
      <c r="M118" s="86">
        <v>1.1811023622047243</v>
      </c>
      <c r="N118" s="86">
        <f t="shared" si="295"/>
        <v>0.82677165354330695</v>
      </c>
      <c r="P118" s="93">
        <v>39981</v>
      </c>
      <c r="Q118" s="32" t="s">
        <v>54</v>
      </c>
      <c r="R118" s="32">
        <v>0</v>
      </c>
      <c r="S118" s="32">
        <v>1</v>
      </c>
      <c r="T118" s="32">
        <v>2</v>
      </c>
      <c r="U118" s="32">
        <v>3</v>
      </c>
      <c r="V118" s="32">
        <v>4</v>
      </c>
      <c r="W118" s="32">
        <v>5</v>
      </c>
      <c r="X118" s="32">
        <v>6</v>
      </c>
      <c r="Y118" s="32">
        <v>7</v>
      </c>
      <c r="Z118" s="32">
        <v>8</v>
      </c>
      <c r="AA118" s="32">
        <v>9</v>
      </c>
      <c r="AB118" s="32">
        <v>10</v>
      </c>
      <c r="AC118" s="32">
        <v>11</v>
      </c>
      <c r="AD118" s="32">
        <v>12</v>
      </c>
      <c r="AE118" s="32">
        <v>13</v>
      </c>
      <c r="AF118" s="32">
        <v>14</v>
      </c>
      <c r="AG118" s="32">
        <v>15</v>
      </c>
      <c r="AH118" s="32">
        <v>16</v>
      </c>
      <c r="AI118" s="32">
        <v>17</v>
      </c>
      <c r="AJ118" s="32">
        <v>18</v>
      </c>
      <c r="AK118" s="32">
        <v>19</v>
      </c>
      <c r="AL118" s="32">
        <v>20</v>
      </c>
      <c r="AM118" s="32">
        <v>21</v>
      </c>
      <c r="AN118" s="32">
        <v>22</v>
      </c>
      <c r="AO118" s="32">
        <v>23</v>
      </c>
      <c r="AP118" s="119">
        <v>24</v>
      </c>
      <c r="AR118" s="76" t="s">
        <v>35</v>
      </c>
      <c r="AS118" s="86">
        <f>R118</f>
        <v>0</v>
      </c>
      <c r="AT118" s="86">
        <f>S118</f>
        <v>1</v>
      </c>
      <c r="AU118" s="86">
        <f>T118</f>
        <v>2</v>
      </c>
      <c r="AV118" s="86">
        <f>U118</f>
        <v>3</v>
      </c>
      <c r="AW118" s="86">
        <f>V118</f>
        <v>4</v>
      </c>
      <c r="AX118" s="86">
        <f>W118</f>
        <v>5</v>
      </c>
      <c r="AY118" s="86">
        <f>X118</f>
        <v>6</v>
      </c>
      <c r="AZ118" s="86">
        <f>Y118</f>
        <v>7</v>
      </c>
      <c r="BA118" s="86">
        <f>Z118</f>
        <v>8</v>
      </c>
      <c r="BB118" s="86">
        <f>AA118</f>
        <v>9</v>
      </c>
      <c r="BC118" s="86">
        <f>AB118</f>
        <v>10</v>
      </c>
      <c r="BD118" s="86">
        <f>AC118</f>
        <v>11</v>
      </c>
      <c r="BE118" s="86">
        <f>AD118</f>
        <v>12</v>
      </c>
      <c r="BF118" s="86">
        <f>AE118</f>
        <v>13</v>
      </c>
      <c r="BG118" s="86">
        <f>AF118</f>
        <v>14</v>
      </c>
      <c r="BH118" s="86">
        <f>AG118</f>
        <v>15</v>
      </c>
      <c r="BI118" s="86">
        <f>AH118</f>
        <v>16</v>
      </c>
      <c r="BJ118" s="86">
        <f>AI118</f>
        <v>17</v>
      </c>
      <c r="BK118" s="86">
        <f>AJ118</f>
        <v>18</v>
      </c>
      <c r="BL118" s="86">
        <f>AK118</f>
        <v>19</v>
      </c>
      <c r="BM118" s="86">
        <f>AL118</f>
        <v>20</v>
      </c>
      <c r="BN118" s="86">
        <f>AM118</f>
        <v>21</v>
      </c>
      <c r="BO118" s="86">
        <f>AN118</f>
        <v>22</v>
      </c>
      <c r="BP118" s="86">
        <f t="shared" ref="BP118:BP121" si="535">AO118</f>
        <v>23</v>
      </c>
      <c r="BQ118" s="86">
        <f t="shared" ref="BQ118:BQ121" si="536">AP118</f>
        <v>24</v>
      </c>
    </row>
    <row r="119" spans="1:69" x14ac:dyDescent="0.2">
      <c r="A119" s="114"/>
      <c r="B119" s="86" t="s">
        <v>2</v>
      </c>
      <c r="C119" s="86">
        <v>0.9</v>
      </c>
      <c r="D119" s="86">
        <v>1.3779527559055118</v>
      </c>
      <c r="E119" s="86">
        <f t="shared" si="292"/>
        <v>1.2401574803149606</v>
      </c>
      <c r="F119" s="86">
        <v>0.92</v>
      </c>
      <c r="G119" s="86">
        <v>1.4107611548556431</v>
      </c>
      <c r="H119" s="86">
        <f t="shared" si="293"/>
        <v>1.2979002624671918</v>
      </c>
      <c r="I119" s="86">
        <v>0.9</v>
      </c>
      <c r="J119" s="86">
        <v>1.5748031496062993</v>
      </c>
      <c r="K119" s="86">
        <f t="shared" si="294"/>
        <v>1.4173228346456694</v>
      </c>
      <c r="L119" s="86">
        <v>0.9</v>
      </c>
      <c r="M119" s="86">
        <v>1.4107611548556431</v>
      </c>
      <c r="N119" s="86">
        <f t="shared" si="295"/>
        <v>1.2696850393700789</v>
      </c>
      <c r="P119" s="93"/>
      <c r="Q119" s="32" t="s">
        <v>14</v>
      </c>
      <c r="R119" s="13">
        <v>0.18</v>
      </c>
      <c r="S119" s="13">
        <v>0.26</v>
      </c>
      <c r="T119" s="13">
        <v>0.44</v>
      </c>
      <c r="U119" s="13">
        <v>0.52</v>
      </c>
      <c r="V119" s="13">
        <v>0.57999999999999996</v>
      </c>
      <c r="W119" s="13">
        <v>0.57999999999999996</v>
      </c>
      <c r="X119" s="13">
        <v>0.62</v>
      </c>
      <c r="Y119" s="13">
        <v>0.68</v>
      </c>
      <c r="Z119" s="13">
        <v>0.7</v>
      </c>
      <c r="AA119" s="13">
        <v>0.66</v>
      </c>
      <c r="AB119" s="13">
        <v>0.64</v>
      </c>
      <c r="AC119" s="13">
        <v>0.7</v>
      </c>
      <c r="AD119" s="13">
        <v>0.76</v>
      </c>
      <c r="AE119" s="13">
        <v>0.78</v>
      </c>
      <c r="AF119" s="13">
        <v>0.8</v>
      </c>
      <c r="AG119" s="13">
        <v>0.82</v>
      </c>
      <c r="AH119" s="13">
        <v>0.84</v>
      </c>
      <c r="AI119" s="13">
        <v>0.84</v>
      </c>
      <c r="AJ119" s="13">
        <v>0.68</v>
      </c>
      <c r="AK119" s="13">
        <v>0.72</v>
      </c>
      <c r="AL119" s="13">
        <v>0.68</v>
      </c>
      <c r="AM119" s="13">
        <v>0.64</v>
      </c>
      <c r="AN119" s="13">
        <v>0.54</v>
      </c>
      <c r="AO119" s="13">
        <v>0.42</v>
      </c>
      <c r="AP119" s="119">
        <v>0</v>
      </c>
      <c r="AR119" s="76" t="s">
        <v>14</v>
      </c>
      <c r="AS119" s="86">
        <f>R119</f>
        <v>0.18</v>
      </c>
      <c r="AT119" s="86">
        <f>S119</f>
        <v>0.26</v>
      </c>
      <c r="AU119" s="86">
        <f>T119</f>
        <v>0.44</v>
      </c>
      <c r="AV119" s="86">
        <f>U119</f>
        <v>0.52</v>
      </c>
      <c r="AW119" s="86">
        <f>V119</f>
        <v>0.57999999999999996</v>
      </c>
      <c r="AX119" s="86">
        <f>W119</f>
        <v>0.57999999999999996</v>
      </c>
      <c r="AY119" s="86">
        <f>X119</f>
        <v>0.62</v>
      </c>
      <c r="AZ119" s="86">
        <f>Y119</f>
        <v>0.68</v>
      </c>
      <c r="BA119" s="86">
        <f>Z119</f>
        <v>0.7</v>
      </c>
      <c r="BB119" s="86">
        <f>AA119</f>
        <v>0.66</v>
      </c>
      <c r="BC119" s="86">
        <f>AB119</f>
        <v>0.64</v>
      </c>
      <c r="BD119" s="86">
        <f>AC119</f>
        <v>0.7</v>
      </c>
      <c r="BE119" s="86">
        <f>AD119</f>
        <v>0.76</v>
      </c>
      <c r="BF119" s="86">
        <f>AE119</f>
        <v>0.78</v>
      </c>
      <c r="BG119" s="86">
        <f>AF119</f>
        <v>0.8</v>
      </c>
      <c r="BH119" s="86">
        <f>AG119</f>
        <v>0.82</v>
      </c>
      <c r="BI119" s="86">
        <f>AH119</f>
        <v>0.84</v>
      </c>
      <c r="BJ119" s="86">
        <f>AI119</f>
        <v>0.84</v>
      </c>
      <c r="BK119" s="86">
        <f>AJ119</f>
        <v>0.68</v>
      </c>
      <c r="BL119" s="86">
        <f>AK119</f>
        <v>0.72</v>
      </c>
      <c r="BM119" s="86">
        <f>AL119</f>
        <v>0.68</v>
      </c>
      <c r="BN119" s="86">
        <f>AM119</f>
        <v>0.64</v>
      </c>
      <c r="BO119" s="86">
        <f>AN119</f>
        <v>0.54</v>
      </c>
      <c r="BP119" s="86">
        <f>AO119</f>
        <v>0.42</v>
      </c>
      <c r="BQ119" s="86">
        <f t="shared" si="536"/>
        <v>0</v>
      </c>
    </row>
    <row r="120" spans="1:69" x14ac:dyDescent="0.2">
      <c r="A120" s="114"/>
      <c r="B120" s="86" t="s">
        <v>3</v>
      </c>
      <c r="C120" s="86">
        <v>1.06</v>
      </c>
      <c r="D120" s="86">
        <v>1.4763779527559056</v>
      </c>
      <c r="E120" s="86">
        <f t="shared" si="292"/>
        <v>1.5649606299212599</v>
      </c>
      <c r="F120" s="86">
        <v>0.98</v>
      </c>
      <c r="G120" s="86">
        <v>1.3123359580052494</v>
      </c>
      <c r="H120" s="86">
        <f t="shared" si="293"/>
        <v>1.2860892388451444</v>
      </c>
      <c r="I120" s="86">
        <v>0.98</v>
      </c>
      <c r="J120" s="86">
        <v>1.3123359580052494</v>
      </c>
      <c r="K120" s="86">
        <f t="shared" si="294"/>
        <v>1.2860892388451444</v>
      </c>
      <c r="L120" s="86">
        <v>0.98</v>
      </c>
      <c r="M120" s="86">
        <v>1.4435695538057742</v>
      </c>
      <c r="N120" s="86">
        <f t="shared" si="295"/>
        <v>1.4146981627296586</v>
      </c>
      <c r="P120" s="93"/>
      <c r="Q120" s="32" t="s">
        <v>55</v>
      </c>
      <c r="R120" s="13">
        <f>CONVERT(R119,"m","ft")</f>
        <v>0.59055118110236215</v>
      </c>
      <c r="S120" s="13">
        <f>CONVERT(S119,"m","ft")</f>
        <v>0.85301837270341208</v>
      </c>
      <c r="T120" s="13">
        <f>CONVERT(T119,"m","ft")</f>
        <v>1.4435695538057742</v>
      </c>
      <c r="U120" s="13">
        <f>CONVERT(U119,"m","ft")</f>
        <v>1.7060367454068242</v>
      </c>
      <c r="V120" s="13">
        <f>CONVERT(V119,"m","ft")</f>
        <v>1.9028871391076116</v>
      </c>
      <c r="W120" s="13">
        <f>CONVERT(W119,"m","ft")</f>
        <v>1.9028871391076116</v>
      </c>
      <c r="X120" s="13">
        <f>CONVERT(X119,"m","ft")</f>
        <v>2.0341207349081363</v>
      </c>
      <c r="Y120" s="13">
        <f>CONVERT(Y119,"m","ft")</f>
        <v>2.2309711286089242</v>
      </c>
      <c r="Z120" s="13">
        <f>CONVERT(Z119,"m","ft")</f>
        <v>2.2965879265091864</v>
      </c>
      <c r="AA120" s="13">
        <f>CONVERT(AA119,"m","ft")</f>
        <v>2.1653543307086616</v>
      </c>
      <c r="AB120" s="13">
        <f>CONVERT(AB119,"m","ft")</f>
        <v>2.0997375328083989</v>
      </c>
      <c r="AC120" s="13">
        <f>CONVERT(AC119,"m","ft")</f>
        <v>2.2965879265091864</v>
      </c>
      <c r="AD120" s="13">
        <f>CONVERT(AD119,"m","ft")</f>
        <v>2.4934383202099739</v>
      </c>
      <c r="AE120" s="13">
        <f>CONVERT(AE119,"m","ft")</f>
        <v>2.5590551181102361</v>
      </c>
      <c r="AF120" s="13">
        <f>CONVERT(AF119,"m","ft")</f>
        <v>2.6246719160104988</v>
      </c>
      <c r="AG120" s="13">
        <f>CONVERT(AG119,"m","ft")</f>
        <v>2.690288713910761</v>
      </c>
      <c r="AH120" s="13">
        <f>CONVERT(AH119,"m","ft")</f>
        <v>2.7559055118110236</v>
      </c>
      <c r="AI120" s="13">
        <f>CONVERT(AI119,"m","ft")</f>
        <v>2.7559055118110236</v>
      </c>
      <c r="AJ120" s="13">
        <f>CONVERT(AJ119,"m","ft")</f>
        <v>2.2309711286089242</v>
      </c>
      <c r="AK120" s="13">
        <f>CONVERT(AK119,"m","ft")</f>
        <v>2.3622047244094486</v>
      </c>
      <c r="AL120" s="13">
        <f>CONVERT(AL119,"m","ft")</f>
        <v>2.2309711286089242</v>
      </c>
      <c r="AM120" s="13">
        <f>CONVERT(AM119,"m","ft")</f>
        <v>2.0997375328083989</v>
      </c>
      <c r="AN120" s="13">
        <f>CONVERT(AN119,"m","ft")</f>
        <v>1.7716535433070866</v>
      </c>
      <c r="AO120" s="13">
        <f>CONVERT(AO119,"m","ft")</f>
        <v>1.3779527559055118</v>
      </c>
      <c r="AP120" s="119">
        <v>0</v>
      </c>
      <c r="AR120" s="76" t="s">
        <v>51</v>
      </c>
      <c r="AS120" s="86">
        <f>CONVERT(R121, "ft", "m")</f>
        <v>0</v>
      </c>
      <c r="AT120" s="86">
        <f>CONVERT(S121, "ft", "m")</f>
        <v>0</v>
      </c>
      <c r="AU120" s="86">
        <f>CONVERT(T121, "ft", "m")</f>
        <v>0.02</v>
      </c>
      <c r="AV120" s="86">
        <f>CONVERT(U121, "ft", "m")</f>
        <v>0.19000000000000003</v>
      </c>
      <c r="AW120" s="86">
        <f>CONVERT(V121, "ft", "m")</f>
        <v>0.27</v>
      </c>
      <c r="AX120" s="86">
        <f>CONVERT(W121, "ft", "m")</f>
        <v>0.43</v>
      </c>
      <c r="AY120" s="86">
        <f>CONVERT(X121, "ft", "m")</f>
        <v>0.27</v>
      </c>
      <c r="AZ120" s="86">
        <f>CONVERT(Y121, "ft", "m")</f>
        <v>0.47</v>
      </c>
      <c r="BA120" s="86">
        <f>CONVERT(Z121, "ft", "m")</f>
        <v>0.5</v>
      </c>
      <c r="BB120" s="86">
        <f>CONVERT(AA121, "ft", "m")</f>
        <v>0.37</v>
      </c>
      <c r="BC120" s="86">
        <f>CONVERT(AB121, "ft", "m")</f>
        <v>0.46</v>
      </c>
      <c r="BD120" s="86">
        <f>CONVERT(AC121, "ft", "m")</f>
        <v>0.42</v>
      </c>
      <c r="BE120" s="86">
        <f>CONVERT(AD121, "ft", "m")</f>
        <v>0.28000000000000003</v>
      </c>
      <c r="BF120" s="86">
        <f>CONVERT(AE121, "ft", "m")</f>
        <v>0.34</v>
      </c>
      <c r="BG120" s="86">
        <f>CONVERT(AF121, "ft", "m")</f>
        <v>0.35</v>
      </c>
      <c r="BH120" s="86">
        <f>CONVERT(AG121, "ft", "m")</f>
        <v>0.27</v>
      </c>
      <c r="BI120" s="86">
        <f>CONVERT(AH121, "ft", "m")</f>
        <v>0.30999999999999994</v>
      </c>
      <c r="BJ120" s="86">
        <f>CONVERT(AI121, "ft", "m")</f>
        <v>0.35</v>
      </c>
      <c r="BK120" s="86">
        <f>CONVERT(AJ121, "ft", "m")</f>
        <v>0.32</v>
      </c>
      <c r="BL120" s="86">
        <f>CONVERT(AK121, "ft", "m")</f>
        <v>0.35999999999999993</v>
      </c>
      <c r="BM120" s="86">
        <f>CONVERT(AL121, "ft", "m")</f>
        <v>0.32</v>
      </c>
      <c r="BN120" s="86">
        <f>CONVERT(AM121, "ft", "m")</f>
        <v>0.28000000000000003</v>
      </c>
      <c r="BO120" s="86">
        <f>CONVERT(AN121, "ft", "m")</f>
        <v>0.25</v>
      </c>
      <c r="BP120" s="86">
        <f>CONVERT(AO121, "ft", "m")</f>
        <v>0.15</v>
      </c>
      <c r="BQ120" s="86">
        <f t="shared" si="536"/>
        <v>0</v>
      </c>
    </row>
    <row r="121" spans="1:69" ht="16" x14ac:dyDescent="0.2">
      <c r="A121" s="114"/>
      <c r="B121" s="86" t="s">
        <v>4</v>
      </c>
      <c r="C121" s="86">
        <v>1.1000000000000001</v>
      </c>
      <c r="D121" s="86">
        <v>1.1811023622047243</v>
      </c>
      <c r="E121" s="86">
        <f t="shared" si="292"/>
        <v>1.2992125984251968</v>
      </c>
      <c r="F121" s="86">
        <v>1.02</v>
      </c>
      <c r="G121" s="86">
        <v>1.246719160104987</v>
      </c>
      <c r="H121" s="86">
        <f t="shared" si="293"/>
        <v>1.2716535433070868</v>
      </c>
      <c r="I121" s="86">
        <v>1.02</v>
      </c>
      <c r="J121" s="86">
        <v>1.0826771653543308</v>
      </c>
      <c r="K121" s="86">
        <f t="shared" si="294"/>
        <v>1.1043307086614174</v>
      </c>
      <c r="L121" s="86">
        <v>1.02</v>
      </c>
      <c r="M121" s="86">
        <v>1.5748031496062993</v>
      </c>
      <c r="N121" s="86">
        <f t="shared" si="295"/>
        <v>1.6062992125984252</v>
      </c>
      <c r="P121" s="93"/>
      <c r="Q121" s="32" t="s">
        <v>56</v>
      </c>
      <c r="R121" s="13">
        <v>0</v>
      </c>
      <c r="S121" s="13">
        <v>0</v>
      </c>
      <c r="T121" s="13">
        <v>6.5616797900262466E-2</v>
      </c>
      <c r="U121" s="13">
        <v>0.62335958005249348</v>
      </c>
      <c r="V121" s="13">
        <v>0.88582677165354329</v>
      </c>
      <c r="W121" s="13">
        <v>1.4107611548556431</v>
      </c>
      <c r="X121" s="13">
        <v>0.88582677165354329</v>
      </c>
      <c r="Y121" s="13">
        <v>1.541994750656168</v>
      </c>
      <c r="Z121" s="13">
        <v>1.6404199475065617</v>
      </c>
      <c r="AA121" s="13">
        <v>1.2139107611548556</v>
      </c>
      <c r="AB121" s="13">
        <v>1.5091863517060367</v>
      </c>
      <c r="AC121" s="13">
        <v>1.3779527559055118</v>
      </c>
      <c r="AD121" s="13">
        <v>0.91863517060367472</v>
      </c>
      <c r="AE121" s="13">
        <v>1.1154855643044621</v>
      </c>
      <c r="AF121" s="13">
        <v>1.1482939632545932</v>
      </c>
      <c r="AG121" s="13">
        <v>0.88582677165354329</v>
      </c>
      <c r="AH121" s="13">
        <v>1.0170603674540681</v>
      </c>
      <c r="AI121" s="13">
        <v>1.1482939632545932</v>
      </c>
      <c r="AJ121" s="13">
        <v>1.0498687664041995</v>
      </c>
      <c r="AK121" s="13">
        <v>1.1811023622047243</v>
      </c>
      <c r="AL121" s="13">
        <v>1.0498687664041995</v>
      </c>
      <c r="AM121" s="13">
        <v>0.91863517060367472</v>
      </c>
      <c r="AN121" s="13">
        <v>0.82020997375328086</v>
      </c>
      <c r="AO121" s="13">
        <v>0.49212598425196852</v>
      </c>
      <c r="AP121" s="119">
        <v>0</v>
      </c>
      <c r="AR121" s="117" t="s">
        <v>37</v>
      </c>
      <c r="AS121" s="116">
        <f>(AT118-AS118)*((AT119+AS119)/2)*((AT120+AS120)/2)</f>
        <v>0</v>
      </c>
      <c r="AT121" s="116">
        <f t="shared" ref="AT121" si="537">(AU118-AT118)*((AU119+AT119)/2)*((AU120+AT120)/2)</f>
        <v>3.4999999999999996E-3</v>
      </c>
      <c r="AU121" s="116">
        <f t="shared" ref="AU121" si="538">(AV118-AU118)*((AV119+AU119)/2)*((AV120+AU120)/2)</f>
        <v>5.04E-2</v>
      </c>
      <c r="AV121" s="116">
        <f t="shared" ref="AV121" si="539">(AW118-AV118)*((AW119+AV119)/2)*((AW120+AV120)/2)</f>
        <v>0.12650000000000003</v>
      </c>
      <c r="AW121" s="116">
        <f t="shared" ref="AW121" si="540">(AX118-AW118)*((AX119+AW119)/2)*((AX120+AW120)/2)</f>
        <v>0.20299999999999999</v>
      </c>
      <c r="AX121" s="116">
        <f t="shared" ref="AX121" si="541">(AY118-AX118)*((AY119+AX119)/2)*((AY120+AX120)/2)</f>
        <v>0.21</v>
      </c>
      <c r="AY121" s="116">
        <f t="shared" ref="AY121" si="542">(AZ118-AY118)*((AZ119+AY119)/2)*((AZ120+AY120)/2)</f>
        <v>0.24049999999999999</v>
      </c>
      <c r="AZ121" s="116">
        <f t="shared" ref="AZ121" si="543">(BA118-AZ118)*((BA119+AZ119)/2)*((BA120+AZ120)/2)</f>
        <v>0.33464999999999995</v>
      </c>
      <c r="BA121" s="116">
        <f t="shared" ref="BA121" si="544">(BB118-BA118)*((BB119+BA119)/2)*((BB120+BA120)/2)</f>
        <v>0.29579999999999995</v>
      </c>
      <c r="BB121" s="116">
        <f t="shared" ref="BB121" si="545">(BC118-BB118)*((BC119+BB119)/2)*((BC120+BB120)/2)</f>
        <v>0.26975000000000005</v>
      </c>
      <c r="BC121" s="116">
        <f t="shared" ref="BC121" si="546">(BD118-BC118)*((BD119+BC119)/2)*((BD120+BC120)/2)</f>
        <v>0.29479999999999995</v>
      </c>
      <c r="BD121" s="116">
        <f t="shared" ref="BD121" si="547">(BE118-BD118)*((BE119+BD119)/2)*((BE120+BD120)/2)</f>
        <v>0.2555</v>
      </c>
      <c r="BE121" s="116">
        <f t="shared" ref="BE121" si="548">(BF118-BE118)*((BF119+BE119)/2)*((BF120+BE120)/2)</f>
        <v>0.23870000000000005</v>
      </c>
      <c r="BF121" s="116">
        <f t="shared" ref="BF121" si="549">(BG118-BF118)*((BG119+BF119)/2)*((BG120+BF120)/2)</f>
        <v>0.27255000000000001</v>
      </c>
      <c r="BG121" s="116">
        <f t="shared" ref="BG121" si="550">(BH118-BG118)*((BH119+BG119)/2)*((BH120+BG120)/2)</f>
        <v>0.25109999999999999</v>
      </c>
      <c r="BH121" s="116">
        <f t="shared" ref="BH121" si="551">(BI118-BH118)*((BI119+BH119)/2)*((BI120+BH120)/2)</f>
        <v>0.24069999999999997</v>
      </c>
      <c r="BI121" s="116">
        <f t="shared" ref="BI121" si="552">(BJ118-BI118)*((BJ119+BI119)/2)*((BJ120+BI120)/2)</f>
        <v>0.27719999999999995</v>
      </c>
      <c r="BJ121" s="116">
        <f t="shared" ref="BJ121" si="553">(BK118-BJ118)*((BK119+BJ119)/2)*((BK120+BJ120)/2)</f>
        <v>0.25459999999999999</v>
      </c>
      <c r="BK121" s="116">
        <f t="shared" ref="BK121" si="554">(BL118-BK118)*((BL119+BK119)/2)*((BL120+BK120)/2)</f>
        <v>0.23799999999999996</v>
      </c>
      <c r="BL121" s="116">
        <f t="shared" ref="BL121" si="555">(BM118-BL118)*((BM119+BL119)/2)*((BM120+BL120)/2)</f>
        <v>0.23799999999999996</v>
      </c>
      <c r="BM121" s="116">
        <f t="shared" ref="BM121" si="556">(BN118-BM118)*((BN119+BM119)/2)*((BN120+BM120)/2)</f>
        <v>0.19800000000000004</v>
      </c>
      <c r="BN121" s="116">
        <f t="shared" ref="BN121" si="557">(BO118-BN118)*((BO119+BN119)/2)*((BO120+BN120)/2)</f>
        <v>0.15635000000000002</v>
      </c>
      <c r="BO121" s="116">
        <f t="shared" ref="BO121" si="558">(BP118-BO118)*((BP119+BO119)/2)*((BP120+BO120)/2)</f>
        <v>9.6000000000000002E-2</v>
      </c>
      <c r="BP121" s="116">
        <f>(BQ118-BP118)*((BQ119+BP119)/2)*((BQ120+BP120)/2)</f>
        <v>1.575E-2</v>
      </c>
      <c r="BQ121" s="86">
        <f>AP121</f>
        <v>0</v>
      </c>
    </row>
    <row r="122" spans="1:69" x14ac:dyDescent="0.2">
      <c r="A122" s="114"/>
      <c r="B122" s="86" t="s">
        <v>5</v>
      </c>
      <c r="C122" s="86">
        <v>0.84</v>
      </c>
      <c r="D122" s="86">
        <v>1.0498687664041995</v>
      </c>
      <c r="E122" s="86">
        <f t="shared" si="292"/>
        <v>0.88188976377952755</v>
      </c>
      <c r="F122" s="86">
        <v>0.8</v>
      </c>
      <c r="G122" s="86">
        <v>1.3779527559055118</v>
      </c>
      <c r="H122" s="86">
        <f t="shared" si="293"/>
        <v>1.1023622047244095</v>
      </c>
      <c r="I122" s="86">
        <v>0.8</v>
      </c>
      <c r="J122" s="86">
        <v>1.0170603674540681</v>
      </c>
      <c r="K122" s="86">
        <f t="shared" si="294"/>
        <v>0.81364829396325455</v>
      </c>
      <c r="L122" s="86">
        <v>0.9</v>
      </c>
      <c r="M122" s="86">
        <v>1.3779527559055118</v>
      </c>
      <c r="N122" s="86">
        <f t="shared" si="295"/>
        <v>1.2401574803149606</v>
      </c>
      <c r="P122" s="93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R122" s="79" t="s">
        <v>38</v>
      </c>
      <c r="AS122" s="79"/>
      <c r="AT122" s="76"/>
      <c r="AU122" s="79"/>
      <c r="AV122" s="118" t="s">
        <v>42</v>
      </c>
      <c r="AW122" s="79">
        <f>SUM(AS121:BQ121)</f>
        <v>4.7613499999999993</v>
      </c>
    </row>
    <row r="123" spans="1:69" x14ac:dyDescent="0.2">
      <c r="A123" s="114">
        <v>39982</v>
      </c>
      <c r="B123" s="86" t="s">
        <v>1</v>
      </c>
      <c r="C123" s="86">
        <v>0.72</v>
      </c>
      <c r="D123" s="86">
        <v>1.0826771653543308</v>
      </c>
      <c r="E123" s="86">
        <f t="shared" si="292"/>
        <v>0.77952755905511817</v>
      </c>
      <c r="F123" s="86">
        <v>0.62</v>
      </c>
      <c r="G123" s="86">
        <v>1.0170603674540681</v>
      </c>
      <c r="H123" s="86">
        <f t="shared" si="293"/>
        <v>0.63057742782152226</v>
      </c>
      <c r="I123" s="86">
        <v>0.6</v>
      </c>
      <c r="J123" s="86">
        <v>1.1482939632545932</v>
      </c>
      <c r="K123" s="86">
        <f t="shared" si="294"/>
        <v>0.6889763779527559</v>
      </c>
      <c r="L123" s="86">
        <v>0.56000000000000005</v>
      </c>
      <c r="M123" s="86">
        <v>1.0170603674540681</v>
      </c>
      <c r="N123" s="86">
        <f t="shared" si="295"/>
        <v>0.56955380577427817</v>
      </c>
      <c r="P123" s="93">
        <v>39982</v>
      </c>
      <c r="Q123" s="32" t="s">
        <v>54</v>
      </c>
      <c r="R123" s="32">
        <v>0</v>
      </c>
      <c r="S123" s="32">
        <v>1</v>
      </c>
      <c r="T123" s="32">
        <v>2</v>
      </c>
      <c r="U123" s="32">
        <v>3</v>
      </c>
      <c r="V123" s="32">
        <v>4</v>
      </c>
      <c r="W123" s="32">
        <v>5</v>
      </c>
      <c r="X123" s="32">
        <v>6</v>
      </c>
      <c r="Y123" s="32">
        <v>7</v>
      </c>
      <c r="Z123" s="32">
        <v>8</v>
      </c>
      <c r="AA123" s="32">
        <v>9</v>
      </c>
      <c r="AB123" s="32">
        <v>10</v>
      </c>
      <c r="AC123" s="32">
        <v>11</v>
      </c>
      <c r="AD123" s="32">
        <v>12</v>
      </c>
      <c r="AE123" s="32">
        <v>13</v>
      </c>
      <c r="AF123" s="32">
        <v>14</v>
      </c>
      <c r="AG123" s="32">
        <v>15</v>
      </c>
      <c r="AH123" s="32">
        <v>16</v>
      </c>
      <c r="AI123" s="32">
        <v>17</v>
      </c>
      <c r="AJ123" s="32">
        <v>18</v>
      </c>
      <c r="AK123" s="32">
        <v>19</v>
      </c>
      <c r="AL123" s="32">
        <v>20</v>
      </c>
      <c r="AM123" s="32">
        <v>21</v>
      </c>
      <c r="AN123" s="32">
        <v>22</v>
      </c>
      <c r="AO123" s="119">
        <v>23</v>
      </c>
      <c r="AP123" s="119"/>
      <c r="AR123" s="76" t="s">
        <v>35</v>
      </c>
      <c r="AS123" s="86">
        <f>R123</f>
        <v>0</v>
      </c>
      <c r="AT123" s="86">
        <f>S123</f>
        <v>1</v>
      </c>
      <c r="AU123" s="86">
        <f>T123</f>
        <v>2</v>
      </c>
      <c r="AV123" s="86">
        <f>U123</f>
        <v>3</v>
      </c>
      <c r="AW123" s="86">
        <f>V123</f>
        <v>4</v>
      </c>
      <c r="AX123" s="86">
        <f>W123</f>
        <v>5</v>
      </c>
      <c r="AY123" s="86">
        <f>X123</f>
        <v>6</v>
      </c>
      <c r="AZ123" s="86">
        <f>Y123</f>
        <v>7</v>
      </c>
      <c r="BA123" s="86">
        <f>Z123</f>
        <v>8</v>
      </c>
      <c r="BB123" s="86">
        <f>AA123</f>
        <v>9</v>
      </c>
      <c r="BC123" s="86">
        <f>AB123</f>
        <v>10</v>
      </c>
      <c r="BD123" s="86">
        <f>AC123</f>
        <v>11</v>
      </c>
      <c r="BE123" s="86">
        <f>AD123</f>
        <v>12</v>
      </c>
      <c r="BF123" s="86">
        <f>AE123</f>
        <v>13</v>
      </c>
      <c r="BG123" s="86">
        <f>AF123</f>
        <v>14</v>
      </c>
      <c r="BH123" s="86">
        <f>AG123</f>
        <v>15</v>
      </c>
      <c r="BI123" s="86">
        <f>AH123</f>
        <v>16</v>
      </c>
      <c r="BJ123" s="86">
        <f>AI123</f>
        <v>17</v>
      </c>
      <c r="BK123" s="86">
        <f>AJ123</f>
        <v>18</v>
      </c>
      <c r="BL123" s="86">
        <f>AK123</f>
        <v>19</v>
      </c>
      <c r="BM123" s="86">
        <f>AL123</f>
        <v>20</v>
      </c>
      <c r="BN123" s="86">
        <f>AM123</f>
        <v>21</v>
      </c>
      <c r="BO123" s="86">
        <f>AN123</f>
        <v>22</v>
      </c>
      <c r="BP123" s="86">
        <f t="shared" ref="BP123:BP126" si="559">AO123</f>
        <v>23</v>
      </c>
    </row>
    <row r="124" spans="1:69" x14ac:dyDescent="0.2">
      <c r="A124" s="114"/>
      <c r="B124" s="86" t="s">
        <v>2</v>
      </c>
      <c r="C124" s="86">
        <v>0.8</v>
      </c>
      <c r="D124" s="86">
        <v>1.3779527559055118</v>
      </c>
      <c r="E124" s="86">
        <f t="shared" si="292"/>
        <v>1.1023622047244095</v>
      </c>
      <c r="F124" s="86">
        <v>0.82</v>
      </c>
      <c r="G124" s="86">
        <v>1.0826771653543308</v>
      </c>
      <c r="H124" s="86">
        <f t="shared" si="293"/>
        <v>0.88779527559055116</v>
      </c>
      <c r="I124" s="86">
        <v>0.8</v>
      </c>
      <c r="J124" s="86">
        <v>1.1482939632545932</v>
      </c>
      <c r="K124" s="86">
        <f t="shared" si="294"/>
        <v>0.91863517060367461</v>
      </c>
      <c r="L124" s="86">
        <v>0.8</v>
      </c>
      <c r="M124" s="86">
        <v>1.0826771653543308</v>
      </c>
      <c r="N124" s="86">
        <f t="shared" si="295"/>
        <v>0.86614173228346469</v>
      </c>
      <c r="P124" s="93"/>
      <c r="Q124" s="32" t="s">
        <v>14</v>
      </c>
      <c r="R124" s="13">
        <v>0.12</v>
      </c>
      <c r="S124" s="13">
        <v>0.36</v>
      </c>
      <c r="T124" s="13">
        <v>0.44</v>
      </c>
      <c r="U124" s="13">
        <v>0.48</v>
      </c>
      <c r="V124" s="13">
        <v>0.48</v>
      </c>
      <c r="W124" s="13">
        <v>0.52</v>
      </c>
      <c r="X124" s="13">
        <v>0.56000000000000005</v>
      </c>
      <c r="Y124" s="13">
        <v>0.6</v>
      </c>
      <c r="Z124" s="13">
        <v>0.6</v>
      </c>
      <c r="AA124" s="13">
        <v>0.64</v>
      </c>
      <c r="AB124" s="13">
        <v>0.6</v>
      </c>
      <c r="AC124" s="13">
        <v>0.68</v>
      </c>
      <c r="AD124" s="13">
        <v>0.68</v>
      </c>
      <c r="AE124" s="13">
        <v>0.72</v>
      </c>
      <c r="AF124" s="13">
        <v>0.74</v>
      </c>
      <c r="AG124" s="13">
        <v>0.76</v>
      </c>
      <c r="AH124" s="13">
        <v>0.74</v>
      </c>
      <c r="AI124" s="13">
        <v>0.56000000000000005</v>
      </c>
      <c r="AJ124" s="13">
        <v>0.64</v>
      </c>
      <c r="AK124" s="13">
        <v>0.6</v>
      </c>
      <c r="AL124" s="13">
        <v>0.54</v>
      </c>
      <c r="AM124" s="13">
        <v>0.46</v>
      </c>
      <c r="AN124" s="13">
        <v>0.32</v>
      </c>
      <c r="AO124" s="119">
        <v>0</v>
      </c>
      <c r="AP124" s="119"/>
      <c r="AR124" s="76" t="s">
        <v>14</v>
      </c>
      <c r="AS124" s="86">
        <f>R124</f>
        <v>0.12</v>
      </c>
      <c r="AT124" s="86">
        <f>S124</f>
        <v>0.36</v>
      </c>
      <c r="AU124" s="86">
        <f>T124</f>
        <v>0.44</v>
      </c>
      <c r="AV124" s="86">
        <f>U124</f>
        <v>0.48</v>
      </c>
      <c r="AW124" s="86">
        <f>V124</f>
        <v>0.48</v>
      </c>
      <c r="AX124" s="86">
        <f>W124</f>
        <v>0.52</v>
      </c>
      <c r="AY124" s="86">
        <f>X124</f>
        <v>0.56000000000000005</v>
      </c>
      <c r="AZ124" s="86">
        <f>Y124</f>
        <v>0.6</v>
      </c>
      <c r="BA124" s="86">
        <f>Z124</f>
        <v>0.6</v>
      </c>
      <c r="BB124" s="86">
        <f>AA124</f>
        <v>0.64</v>
      </c>
      <c r="BC124" s="86">
        <f>AB124</f>
        <v>0.6</v>
      </c>
      <c r="BD124" s="86">
        <f>AC124</f>
        <v>0.68</v>
      </c>
      <c r="BE124" s="86">
        <f>AD124</f>
        <v>0.68</v>
      </c>
      <c r="BF124" s="86">
        <f>AE124</f>
        <v>0.72</v>
      </c>
      <c r="BG124" s="86">
        <f>AF124</f>
        <v>0.74</v>
      </c>
      <c r="BH124" s="86">
        <f>AG124</f>
        <v>0.76</v>
      </c>
      <c r="BI124" s="86">
        <f>AH124</f>
        <v>0.74</v>
      </c>
      <c r="BJ124" s="86">
        <f>AI124</f>
        <v>0.56000000000000005</v>
      </c>
      <c r="BK124" s="86">
        <f>AJ124</f>
        <v>0.64</v>
      </c>
      <c r="BL124" s="86">
        <f>AK124</f>
        <v>0.6</v>
      </c>
      <c r="BM124" s="86">
        <f>AL124</f>
        <v>0.54</v>
      </c>
      <c r="BN124" s="86">
        <f>AM124</f>
        <v>0.46</v>
      </c>
      <c r="BO124" s="86">
        <f>AN124</f>
        <v>0.32</v>
      </c>
      <c r="BP124" s="86">
        <f>AO124</f>
        <v>0</v>
      </c>
    </row>
    <row r="125" spans="1:69" x14ac:dyDescent="0.2">
      <c r="A125" s="114"/>
      <c r="B125" s="86" t="s">
        <v>3</v>
      </c>
      <c r="C125" s="86">
        <v>0.96</v>
      </c>
      <c r="D125" s="86">
        <v>1.3451443569553805</v>
      </c>
      <c r="E125" s="86">
        <f t="shared" si="292"/>
        <v>1.2913385826771653</v>
      </c>
      <c r="F125" s="86">
        <v>0.9</v>
      </c>
      <c r="G125" s="86">
        <v>1.1811023622047243</v>
      </c>
      <c r="H125" s="86">
        <f t="shared" si="293"/>
        <v>1.0629921259842519</v>
      </c>
      <c r="I125" s="86">
        <v>0.9</v>
      </c>
      <c r="J125" s="86">
        <v>1.4107611548556431</v>
      </c>
      <c r="K125" s="86">
        <f t="shared" si="294"/>
        <v>1.2696850393700789</v>
      </c>
      <c r="L125" s="86">
        <v>0.88</v>
      </c>
      <c r="M125" s="86">
        <v>1.1482939632545932</v>
      </c>
      <c r="N125" s="86">
        <f t="shared" si="295"/>
        <v>1.0104986876640421</v>
      </c>
      <c r="P125" s="93"/>
      <c r="Q125" s="32" t="s">
        <v>55</v>
      </c>
      <c r="R125" s="13">
        <f>CONVERT(R124,"m","ft")</f>
        <v>0.39370078740157483</v>
      </c>
      <c r="S125" s="13">
        <f>CONVERT(S124,"m","ft")</f>
        <v>1.1811023622047243</v>
      </c>
      <c r="T125" s="13">
        <f>CONVERT(T124,"m","ft")</f>
        <v>1.4435695538057742</v>
      </c>
      <c r="U125" s="13">
        <f>CONVERT(U124,"m","ft")</f>
        <v>1.5748031496062993</v>
      </c>
      <c r="V125" s="13">
        <f>CONVERT(V124,"m","ft")</f>
        <v>1.5748031496062993</v>
      </c>
      <c r="W125" s="13">
        <f>CONVERT(W124,"m","ft")</f>
        <v>1.7060367454068242</v>
      </c>
      <c r="X125" s="13">
        <f>CONVERT(X124,"m","ft")</f>
        <v>1.8372703412073494</v>
      </c>
      <c r="Y125" s="13">
        <f>CONVERT(Y124,"m","ft")</f>
        <v>1.9685039370078741</v>
      </c>
      <c r="Z125" s="13">
        <f>CONVERT(Z124,"m","ft")</f>
        <v>1.9685039370078741</v>
      </c>
      <c r="AA125" s="13">
        <f>CONVERT(AA124,"m","ft")</f>
        <v>2.0997375328083989</v>
      </c>
      <c r="AB125" s="13">
        <f>CONVERT(AB124,"m","ft")</f>
        <v>1.9685039370078741</v>
      </c>
      <c r="AC125" s="13">
        <f>CONVERT(AC124,"m","ft")</f>
        <v>2.2309711286089242</v>
      </c>
      <c r="AD125" s="13">
        <f>CONVERT(AD124,"m","ft")</f>
        <v>2.2309711286089242</v>
      </c>
      <c r="AE125" s="13">
        <f>CONVERT(AE124,"m","ft")</f>
        <v>2.3622047244094486</v>
      </c>
      <c r="AF125" s="13">
        <f>CONVERT(AF124,"m","ft")</f>
        <v>2.4278215223097113</v>
      </c>
      <c r="AG125" s="13">
        <f>CONVERT(AG124,"m","ft")</f>
        <v>2.4934383202099739</v>
      </c>
      <c r="AH125" s="13">
        <f>CONVERT(AH124,"m","ft")</f>
        <v>2.4278215223097113</v>
      </c>
      <c r="AI125" s="13">
        <f>CONVERT(AI124,"m","ft")</f>
        <v>1.8372703412073494</v>
      </c>
      <c r="AJ125" s="13">
        <f>CONVERT(AJ124,"m","ft")</f>
        <v>2.0997375328083989</v>
      </c>
      <c r="AK125" s="13">
        <f>CONVERT(AK124,"m","ft")</f>
        <v>1.9685039370078741</v>
      </c>
      <c r="AL125" s="13">
        <f>CONVERT(AL124,"m","ft")</f>
        <v>1.7716535433070866</v>
      </c>
      <c r="AM125" s="13">
        <f>CONVERT(AM124,"m","ft")</f>
        <v>1.5091863517060367</v>
      </c>
      <c r="AN125" s="13">
        <f>CONVERT(AN124,"m","ft")</f>
        <v>1.0498687664041995</v>
      </c>
      <c r="AO125" s="119">
        <v>0</v>
      </c>
      <c r="AP125" s="119"/>
      <c r="AR125" s="76" t="s">
        <v>51</v>
      </c>
      <c r="AS125" s="86">
        <f>CONVERT(R126, "ft", "m")</f>
        <v>0</v>
      </c>
      <c r="AT125" s="86">
        <f>CONVERT(S126, "ft", "m")</f>
        <v>0.04</v>
      </c>
      <c r="AU125" s="86">
        <f>CONVERT(T126, "ft", "m")</f>
        <v>0.15</v>
      </c>
      <c r="AV125" s="86">
        <f>CONVERT(U126, "ft", "m")</f>
        <v>0.2</v>
      </c>
      <c r="AW125" s="86">
        <f>CONVERT(V126, "ft", "m")</f>
        <v>0.25</v>
      </c>
      <c r="AX125" s="86">
        <f>CONVERT(W126, "ft", "m")</f>
        <v>0.35</v>
      </c>
      <c r="AY125" s="86">
        <f>CONVERT(X126, "ft", "m")</f>
        <v>0.4</v>
      </c>
      <c r="AZ125" s="86">
        <f>CONVERT(Y126, "ft", "m")</f>
        <v>0.48</v>
      </c>
      <c r="BA125" s="86">
        <f>CONVERT(Z126, "ft", "m")</f>
        <v>0.35999999999999993</v>
      </c>
      <c r="BB125" s="86">
        <f>CONVERT(AA126, "ft", "m")</f>
        <v>0.37</v>
      </c>
      <c r="BC125" s="86">
        <f>CONVERT(AB126, "ft", "m")</f>
        <v>0.44</v>
      </c>
      <c r="BD125" s="86">
        <f>CONVERT(AC126, "ft", "m")</f>
        <v>0.35</v>
      </c>
      <c r="BE125" s="86">
        <f>CONVERT(AD126, "ft", "m")</f>
        <v>0.33</v>
      </c>
      <c r="BF125" s="86">
        <f>CONVERT(AE126, "ft", "m")</f>
        <v>0.35</v>
      </c>
      <c r="BG125" s="86">
        <f>CONVERT(AF126, "ft", "m")</f>
        <v>0.28000000000000003</v>
      </c>
      <c r="BH125" s="86">
        <f>CONVERT(AG126, "ft", "m")</f>
        <v>0.28999999999999998</v>
      </c>
      <c r="BI125" s="86">
        <f>CONVERT(AH126, "ft", "m")</f>
        <v>0.37</v>
      </c>
      <c r="BJ125" s="86">
        <f>CONVERT(AI126, "ft", "m")</f>
        <v>0.33</v>
      </c>
      <c r="BK125" s="86">
        <f>CONVERT(AJ126, "ft", "m")</f>
        <v>0.28999999999999998</v>
      </c>
      <c r="BL125" s="86">
        <f>CONVERT(AK126, "ft", "m")</f>
        <v>0.39</v>
      </c>
      <c r="BM125" s="86">
        <f>CONVERT(AL126, "ft", "m")</f>
        <v>0.27</v>
      </c>
      <c r="BN125" s="86">
        <f>CONVERT(AM126, "ft", "m")</f>
        <v>0.21</v>
      </c>
      <c r="BO125" s="86">
        <f>CONVERT(AN126, "ft", "m")</f>
        <v>0.12</v>
      </c>
      <c r="BP125" s="86">
        <f>CONVERT(AO126, "ft", "m")</f>
        <v>0</v>
      </c>
    </row>
    <row r="126" spans="1:69" ht="16" x14ac:dyDescent="0.2">
      <c r="A126" s="114"/>
      <c r="B126" s="86" t="s">
        <v>4</v>
      </c>
      <c r="C126" s="86">
        <v>1.02</v>
      </c>
      <c r="D126" s="86">
        <v>0.95144356955380582</v>
      </c>
      <c r="E126" s="86">
        <f t="shared" si="292"/>
        <v>0.97047244094488194</v>
      </c>
      <c r="F126" s="86">
        <v>0.94</v>
      </c>
      <c r="G126" s="86">
        <v>0.95144356955380582</v>
      </c>
      <c r="H126" s="86">
        <f t="shared" si="293"/>
        <v>0.89435695538057747</v>
      </c>
      <c r="I126" s="86">
        <v>0.94</v>
      </c>
      <c r="J126" s="86">
        <v>0.91863517060367472</v>
      </c>
      <c r="K126" s="86">
        <f t="shared" si="294"/>
        <v>0.86351706036745424</v>
      </c>
      <c r="L126" s="86">
        <v>0.94</v>
      </c>
      <c r="M126" s="86">
        <v>1.0498687664041995</v>
      </c>
      <c r="N126" s="86">
        <f t="shared" si="295"/>
        <v>0.98687664041994738</v>
      </c>
      <c r="P126" s="93"/>
      <c r="Q126" s="32" t="s">
        <v>56</v>
      </c>
      <c r="R126" s="13">
        <v>0</v>
      </c>
      <c r="S126" s="13">
        <v>0.13123359580052493</v>
      </c>
      <c r="T126" s="13">
        <v>0.49212598425196852</v>
      </c>
      <c r="U126" s="13">
        <v>0.65616797900262469</v>
      </c>
      <c r="V126" s="13">
        <v>0.82020997375328086</v>
      </c>
      <c r="W126" s="13">
        <v>1.1482939632545932</v>
      </c>
      <c r="X126" s="13">
        <v>1.3123359580052494</v>
      </c>
      <c r="Y126" s="13">
        <v>1.5748031496062993</v>
      </c>
      <c r="Z126" s="13">
        <v>1.1811023622047243</v>
      </c>
      <c r="AA126" s="13">
        <v>1.2139107611548556</v>
      </c>
      <c r="AB126" s="13">
        <v>1.4435695538057742</v>
      </c>
      <c r="AC126" s="13">
        <v>1.1482939632545932</v>
      </c>
      <c r="AD126" s="13">
        <v>1.0826771653543308</v>
      </c>
      <c r="AE126" s="13">
        <v>1.1482939632545932</v>
      </c>
      <c r="AF126" s="13">
        <v>0.91863517060367472</v>
      </c>
      <c r="AG126" s="13">
        <v>0.95144356955380582</v>
      </c>
      <c r="AH126" s="13">
        <v>1.2139107611548556</v>
      </c>
      <c r="AI126" s="13">
        <v>1.0826771653543308</v>
      </c>
      <c r="AJ126" s="13">
        <v>0.95144356955380582</v>
      </c>
      <c r="AK126" s="13">
        <v>1.2795275590551181</v>
      </c>
      <c r="AL126" s="13">
        <v>0.88582677165354329</v>
      </c>
      <c r="AM126" s="13">
        <v>0.6889763779527559</v>
      </c>
      <c r="AN126" s="13">
        <v>0.39370078740157483</v>
      </c>
      <c r="AO126" s="119">
        <v>0</v>
      </c>
      <c r="AP126" s="119"/>
      <c r="AR126" s="117" t="s">
        <v>37</v>
      </c>
      <c r="AS126" s="116">
        <f>(AT123-AS123)*((AT124+AS124)/2)*((AT125+AS125)/2)</f>
        <v>4.7999999999999996E-3</v>
      </c>
      <c r="AT126" s="116">
        <f t="shared" ref="AT126" si="560">(AU123-AT123)*((AU124+AT124)/2)*((AU125+AT125)/2)</f>
        <v>3.8000000000000006E-2</v>
      </c>
      <c r="AU126" s="116">
        <f t="shared" ref="AU126" si="561">(AV123-AU123)*((AV124+AU124)/2)*((AV125+AU125)/2)</f>
        <v>8.0499999999999988E-2</v>
      </c>
      <c r="AV126" s="116">
        <f t="shared" ref="AV126" si="562">(AW123-AV123)*((AW124+AV124)/2)*((AW125+AV125)/2)</f>
        <v>0.108</v>
      </c>
      <c r="AW126" s="116">
        <f t="shared" ref="AW126" si="563">(AX123-AW123)*((AX124+AW124)/2)*((AX125+AW125)/2)</f>
        <v>0.15</v>
      </c>
      <c r="AX126" s="116">
        <f t="shared" ref="AX126" si="564">(AY123-AX123)*((AY124+AX124)/2)*((AY125+AX125)/2)</f>
        <v>0.20250000000000001</v>
      </c>
      <c r="AY126" s="116">
        <f t="shared" ref="AY126" si="565">(AZ123-AY123)*((AZ124+AY124)/2)*((AZ125+AY125)/2)</f>
        <v>0.25520000000000004</v>
      </c>
      <c r="AZ126" s="116">
        <f t="shared" ref="AZ126" si="566">(BA123-AZ123)*((BA124+AZ124)/2)*((BA125+AZ125)/2)</f>
        <v>0.25199999999999995</v>
      </c>
      <c r="BA126" s="116">
        <f t="shared" ref="BA126" si="567">(BB123-BA123)*((BB124+BA124)/2)*((BB125+BA125)/2)</f>
        <v>0.2263</v>
      </c>
      <c r="BB126" s="116">
        <f t="shared" ref="BB126" si="568">(BC123-BB123)*((BC124+BB124)/2)*((BC125+BB125)/2)</f>
        <v>0.25109999999999999</v>
      </c>
      <c r="BC126" s="116">
        <f t="shared" ref="BC126" si="569">(BD123-BC123)*((BD124+BC124)/2)*((BD125+BC125)/2)</f>
        <v>0.25280000000000002</v>
      </c>
      <c r="BD126" s="116">
        <f t="shared" ref="BD126" si="570">(BE123-BD123)*((BE124+BD124)/2)*((BE125+BD125)/2)</f>
        <v>0.23119999999999999</v>
      </c>
      <c r="BE126" s="116">
        <f t="shared" ref="BE126" si="571">(BF123-BE123)*((BF124+BE124)/2)*((BF125+BE125)/2)</f>
        <v>0.23799999999999996</v>
      </c>
      <c r="BF126" s="116">
        <f t="shared" ref="BF126" si="572">(BG123-BF123)*((BG124+BF124)/2)*((BG125+BF125)/2)</f>
        <v>0.22994999999999999</v>
      </c>
      <c r="BG126" s="116">
        <f t="shared" ref="BG126" si="573">(BH123-BG123)*((BH124+BG124)/2)*((BH125+BG125)/2)</f>
        <v>0.21375000000000002</v>
      </c>
      <c r="BH126" s="116">
        <f t="shared" ref="BH126" si="574">(BI123-BH123)*((BI124+BH124)/2)*((BI125+BH125)/2)</f>
        <v>0.24749999999999997</v>
      </c>
      <c r="BI126" s="116">
        <f t="shared" ref="BI126" si="575">(BJ123-BI123)*((BJ124+BI124)/2)*((BJ125+BI125)/2)</f>
        <v>0.22749999999999998</v>
      </c>
      <c r="BJ126" s="116">
        <f t="shared" ref="BJ126" si="576">(BK123-BJ123)*((BK124+BJ124)/2)*((BK125+BJ125)/2)</f>
        <v>0.18600000000000003</v>
      </c>
      <c r="BK126" s="116">
        <f t="shared" ref="BK126" si="577">(BL123-BK123)*((BL124+BK124)/2)*((BL125+BK125)/2)</f>
        <v>0.21079999999999999</v>
      </c>
      <c r="BL126" s="116">
        <f t="shared" ref="BL126" si="578">(BM123-BL123)*((BM124+BL124)/2)*((BM125+BL125)/2)</f>
        <v>0.18810000000000002</v>
      </c>
      <c r="BM126" s="116">
        <f t="shared" ref="BM126" si="579">(BN123-BM123)*((BN124+BM124)/2)*((BN125+BM125)/2)</f>
        <v>0.12</v>
      </c>
      <c r="BN126" s="116">
        <f t="shared" ref="BN126" si="580">(BO123-BN123)*((BO124+BN124)/2)*((BO125+BN125)/2)</f>
        <v>6.4349999999999991E-2</v>
      </c>
      <c r="BO126" s="116">
        <f t="shared" ref="BO126" si="581">(BP123-BO123)*((BP124+BO124)/2)*((BP125+BO125)/2)</f>
        <v>9.5999999999999992E-3</v>
      </c>
      <c r="BP126" s="116">
        <f>(BQ123-BP123)*((BQ124+BP124)/2)*((BQ125+BP125)/2)</f>
        <v>0</v>
      </c>
    </row>
    <row r="127" spans="1:69" x14ac:dyDescent="0.2">
      <c r="A127" s="114"/>
      <c r="B127" s="86" t="s">
        <v>5</v>
      </c>
      <c r="C127" s="86">
        <v>0.72</v>
      </c>
      <c r="D127" s="86">
        <v>1.3451443569553805</v>
      </c>
      <c r="E127" s="86">
        <f t="shared" si="292"/>
        <v>0.96850393700787396</v>
      </c>
      <c r="F127" s="86">
        <v>0.72</v>
      </c>
      <c r="G127" s="86">
        <v>1.0170603674540681</v>
      </c>
      <c r="H127" s="86">
        <f t="shared" si="293"/>
        <v>0.73228346456692905</v>
      </c>
      <c r="I127" s="86">
        <v>0.7</v>
      </c>
      <c r="J127" s="86">
        <v>0.95144356955380582</v>
      </c>
      <c r="K127" s="86">
        <f t="shared" si="294"/>
        <v>0.66601049868766404</v>
      </c>
      <c r="L127" s="86">
        <v>0.78</v>
      </c>
      <c r="M127" s="86">
        <v>1.2139107611548556</v>
      </c>
      <c r="N127" s="86">
        <f t="shared" si="295"/>
        <v>0.94685039370078738</v>
      </c>
      <c r="P127" s="93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R127" s="79" t="s">
        <v>38</v>
      </c>
      <c r="AS127" s="79"/>
      <c r="AT127" s="76"/>
      <c r="AU127" s="79"/>
      <c r="AV127" s="118" t="s">
        <v>42</v>
      </c>
      <c r="AW127" s="79">
        <f>SUM(AS126:BQ126)</f>
        <v>3.9879500000000001</v>
      </c>
    </row>
    <row r="128" spans="1:69" x14ac:dyDescent="0.2">
      <c r="A128" s="114">
        <v>39983</v>
      </c>
      <c r="B128" s="86" t="s">
        <v>1</v>
      </c>
      <c r="C128" s="86">
        <v>0.72</v>
      </c>
      <c r="D128" s="86">
        <v>1.1811023622047243</v>
      </c>
      <c r="E128" s="86">
        <f t="shared" si="292"/>
        <v>0.85039370078740151</v>
      </c>
      <c r="F128" s="86">
        <v>0.62</v>
      </c>
      <c r="G128" s="86">
        <v>1.1482939632545932</v>
      </c>
      <c r="H128" s="86">
        <f t="shared" si="293"/>
        <v>0.71194225721784776</v>
      </c>
      <c r="I128" s="86">
        <v>0.62</v>
      </c>
      <c r="J128" s="86">
        <v>0.98425196850393704</v>
      </c>
      <c r="K128" s="86">
        <f t="shared" si="294"/>
        <v>0.61023622047244097</v>
      </c>
      <c r="L128" s="86">
        <v>0.56000000000000005</v>
      </c>
      <c r="M128" s="86">
        <v>0.98425196850393704</v>
      </c>
      <c r="N128" s="86">
        <f t="shared" si="295"/>
        <v>0.55118110236220474</v>
      </c>
      <c r="P128" s="93">
        <v>39983</v>
      </c>
      <c r="Q128" s="32" t="s">
        <v>54</v>
      </c>
      <c r="R128" s="32">
        <v>0</v>
      </c>
      <c r="S128" s="32">
        <v>1</v>
      </c>
      <c r="T128" s="32">
        <v>2</v>
      </c>
      <c r="U128" s="32">
        <v>3</v>
      </c>
      <c r="V128" s="32">
        <v>4</v>
      </c>
      <c r="W128" s="32">
        <v>5</v>
      </c>
      <c r="X128" s="32">
        <v>6</v>
      </c>
      <c r="Y128" s="32">
        <v>7</v>
      </c>
      <c r="Z128" s="32">
        <v>8</v>
      </c>
      <c r="AA128" s="32">
        <v>9</v>
      </c>
      <c r="AB128" s="32">
        <v>10</v>
      </c>
      <c r="AC128" s="32">
        <v>11</v>
      </c>
      <c r="AD128" s="32">
        <v>12</v>
      </c>
      <c r="AE128" s="32">
        <v>13</v>
      </c>
      <c r="AF128" s="32">
        <v>14</v>
      </c>
      <c r="AG128" s="32">
        <v>15</v>
      </c>
      <c r="AH128" s="32">
        <v>16</v>
      </c>
      <c r="AI128" s="32">
        <v>17</v>
      </c>
      <c r="AJ128" s="32">
        <v>18</v>
      </c>
      <c r="AK128" s="32">
        <v>19</v>
      </c>
      <c r="AL128" s="32">
        <v>20</v>
      </c>
      <c r="AM128" s="32">
        <v>21</v>
      </c>
      <c r="AN128" s="32">
        <v>22</v>
      </c>
      <c r="AO128" s="32">
        <v>23</v>
      </c>
      <c r="AP128" s="119">
        <v>24</v>
      </c>
      <c r="AR128" s="76" t="s">
        <v>35</v>
      </c>
      <c r="AS128" s="86">
        <f>R128</f>
        <v>0</v>
      </c>
      <c r="AT128" s="86">
        <f>S128</f>
        <v>1</v>
      </c>
      <c r="AU128" s="86">
        <f>T128</f>
        <v>2</v>
      </c>
      <c r="AV128" s="86">
        <f>U128</f>
        <v>3</v>
      </c>
      <c r="AW128" s="86">
        <f>V128</f>
        <v>4</v>
      </c>
      <c r="AX128" s="86">
        <f>W128</f>
        <v>5</v>
      </c>
      <c r="AY128" s="86">
        <f>X128</f>
        <v>6</v>
      </c>
      <c r="AZ128" s="86">
        <f>Y128</f>
        <v>7</v>
      </c>
      <c r="BA128" s="86">
        <f>Z128</f>
        <v>8</v>
      </c>
      <c r="BB128" s="86">
        <f>AA128</f>
        <v>9</v>
      </c>
      <c r="BC128" s="86">
        <f>AB128</f>
        <v>10</v>
      </c>
      <c r="BD128" s="86">
        <f>AC128</f>
        <v>11</v>
      </c>
      <c r="BE128" s="86">
        <f>AD128</f>
        <v>12</v>
      </c>
      <c r="BF128" s="86">
        <f>AE128</f>
        <v>13</v>
      </c>
      <c r="BG128" s="86">
        <f>AF128</f>
        <v>14</v>
      </c>
      <c r="BH128" s="86">
        <f>AG128</f>
        <v>15</v>
      </c>
      <c r="BI128" s="86">
        <f>AH128</f>
        <v>16</v>
      </c>
      <c r="BJ128" s="86">
        <f>AI128</f>
        <v>17</v>
      </c>
      <c r="BK128" s="86">
        <f>AJ128</f>
        <v>18</v>
      </c>
      <c r="BL128" s="86">
        <f>AK128</f>
        <v>19</v>
      </c>
      <c r="BM128" s="86">
        <f>AL128</f>
        <v>20</v>
      </c>
      <c r="BN128" s="86">
        <f>AM128</f>
        <v>21</v>
      </c>
      <c r="BO128" s="86">
        <f>AN128</f>
        <v>22</v>
      </c>
      <c r="BP128" s="86">
        <f t="shared" ref="BP128:BP131" si="582">AO128</f>
        <v>23</v>
      </c>
      <c r="BQ128" s="86">
        <f t="shared" ref="BQ128:BQ131" si="583">AP128</f>
        <v>24</v>
      </c>
    </row>
    <row r="129" spans="1:69" x14ac:dyDescent="0.2">
      <c r="A129" s="114"/>
      <c r="B129" s="86" t="s">
        <v>2</v>
      </c>
      <c r="C129" s="86">
        <v>0.82</v>
      </c>
      <c r="D129" s="86">
        <v>1.2795275590551181</v>
      </c>
      <c r="E129" s="86">
        <f t="shared" si="292"/>
        <v>1.0492125984251968</v>
      </c>
      <c r="F129" s="86">
        <v>0.82</v>
      </c>
      <c r="G129" s="86">
        <v>1.3779527559055118</v>
      </c>
      <c r="H129" s="86">
        <f t="shared" si="293"/>
        <v>1.1299212598425197</v>
      </c>
      <c r="I129" s="86">
        <v>0.82</v>
      </c>
      <c r="J129" s="86">
        <v>1.4107611548556431</v>
      </c>
      <c r="K129" s="86">
        <f t="shared" si="294"/>
        <v>1.1568241469816274</v>
      </c>
      <c r="L129" s="86">
        <v>0.82</v>
      </c>
      <c r="M129" s="86">
        <v>1.3123359580052494</v>
      </c>
      <c r="N129" s="86">
        <f t="shared" si="295"/>
        <v>1.0761154855643045</v>
      </c>
      <c r="P129" s="93"/>
      <c r="Q129" s="32" t="s">
        <v>14</v>
      </c>
      <c r="R129" s="13">
        <v>0.08</v>
      </c>
      <c r="S129" s="13">
        <v>0.24</v>
      </c>
      <c r="T129" s="13">
        <v>0.4</v>
      </c>
      <c r="U129" s="13">
        <v>0.46</v>
      </c>
      <c r="V129" s="13">
        <v>0.44</v>
      </c>
      <c r="W129" s="13">
        <v>0.5</v>
      </c>
      <c r="X129" s="13">
        <v>0.54</v>
      </c>
      <c r="Y129" s="13">
        <v>0.6</v>
      </c>
      <c r="Z129" s="13">
        <v>0.6</v>
      </c>
      <c r="AA129" s="13">
        <v>0.56000000000000005</v>
      </c>
      <c r="AB129" s="13">
        <v>0.57999999999999996</v>
      </c>
      <c r="AC129" s="13">
        <v>0.64</v>
      </c>
      <c r="AD129" s="13">
        <v>0.68</v>
      </c>
      <c r="AE129" s="13">
        <v>0.72</v>
      </c>
      <c r="AF129" s="13">
        <v>0.72</v>
      </c>
      <c r="AG129" s="13">
        <v>0.76</v>
      </c>
      <c r="AH129" s="13">
        <v>0.76</v>
      </c>
      <c r="AI129" s="13">
        <v>0.7</v>
      </c>
      <c r="AJ129" s="13">
        <v>0.68</v>
      </c>
      <c r="AK129" s="13">
        <v>0.57999999999999996</v>
      </c>
      <c r="AL129" s="13">
        <v>0.57999999999999996</v>
      </c>
      <c r="AM129" s="13">
        <v>0.5</v>
      </c>
      <c r="AN129" s="13">
        <v>0.34</v>
      </c>
      <c r="AO129" s="13">
        <v>0.28000000000000003</v>
      </c>
      <c r="AP129" s="119">
        <v>0</v>
      </c>
      <c r="AR129" s="76" t="s">
        <v>14</v>
      </c>
      <c r="AS129" s="86">
        <f>R129</f>
        <v>0.08</v>
      </c>
      <c r="AT129" s="86">
        <f>S129</f>
        <v>0.24</v>
      </c>
      <c r="AU129" s="86">
        <f>T129</f>
        <v>0.4</v>
      </c>
      <c r="AV129" s="86">
        <f>U129</f>
        <v>0.46</v>
      </c>
      <c r="AW129" s="86">
        <f>V129</f>
        <v>0.44</v>
      </c>
      <c r="AX129" s="86">
        <f>W129</f>
        <v>0.5</v>
      </c>
      <c r="AY129" s="86">
        <f>X129</f>
        <v>0.54</v>
      </c>
      <c r="AZ129" s="86">
        <f>Y129</f>
        <v>0.6</v>
      </c>
      <c r="BA129" s="86">
        <f>Z129</f>
        <v>0.6</v>
      </c>
      <c r="BB129" s="86">
        <f>AA129</f>
        <v>0.56000000000000005</v>
      </c>
      <c r="BC129" s="86">
        <f>AB129</f>
        <v>0.57999999999999996</v>
      </c>
      <c r="BD129" s="86">
        <f>AC129</f>
        <v>0.64</v>
      </c>
      <c r="BE129" s="86">
        <f>AD129</f>
        <v>0.68</v>
      </c>
      <c r="BF129" s="86">
        <f>AE129</f>
        <v>0.72</v>
      </c>
      <c r="BG129" s="86">
        <f>AF129</f>
        <v>0.72</v>
      </c>
      <c r="BH129" s="86">
        <f>AG129</f>
        <v>0.76</v>
      </c>
      <c r="BI129" s="86">
        <f>AH129</f>
        <v>0.76</v>
      </c>
      <c r="BJ129" s="86">
        <f>AI129</f>
        <v>0.7</v>
      </c>
      <c r="BK129" s="86">
        <f>AJ129</f>
        <v>0.68</v>
      </c>
      <c r="BL129" s="86">
        <f>AK129</f>
        <v>0.57999999999999996</v>
      </c>
      <c r="BM129" s="86">
        <f>AL129</f>
        <v>0.57999999999999996</v>
      </c>
      <c r="BN129" s="86">
        <f>AM129</f>
        <v>0.5</v>
      </c>
      <c r="BO129" s="86">
        <f>AN129</f>
        <v>0.34</v>
      </c>
      <c r="BP129" s="86">
        <f>AO129</f>
        <v>0.28000000000000003</v>
      </c>
      <c r="BQ129" s="86">
        <f t="shared" si="583"/>
        <v>0</v>
      </c>
    </row>
    <row r="130" spans="1:69" x14ac:dyDescent="0.2">
      <c r="A130" s="114"/>
      <c r="B130" s="86" t="s">
        <v>3</v>
      </c>
      <c r="C130" s="86">
        <v>0.96</v>
      </c>
      <c r="D130" s="86">
        <v>1.246719160104987</v>
      </c>
      <c r="E130" s="86">
        <f t="shared" si="292"/>
        <v>1.1968503937007875</v>
      </c>
      <c r="F130" s="86">
        <v>0.92</v>
      </c>
      <c r="G130" s="86">
        <v>1.5748031496062993</v>
      </c>
      <c r="H130" s="86">
        <f t="shared" si="293"/>
        <v>1.4488188976377954</v>
      </c>
      <c r="I130" s="86">
        <v>0.88</v>
      </c>
      <c r="J130" s="86">
        <v>1.2795275590551181</v>
      </c>
      <c r="K130" s="86">
        <f t="shared" si="294"/>
        <v>1.1259842519685039</v>
      </c>
      <c r="L130" s="86">
        <v>0.88</v>
      </c>
      <c r="M130" s="86">
        <v>1.5091863517060367</v>
      </c>
      <c r="N130" s="86">
        <f t="shared" si="295"/>
        <v>1.3280839895013123</v>
      </c>
      <c r="P130" s="93"/>
      <c r="Q130" s="32" t="s">
        <v>55</v>
      </c>
      <c r="R130" s="13">
        <f>CONVERT(R129,"m","ft")</f>
        <v>0.26246719160104987</v>
      </c>
      <c r="S130" s="13">
        <f>CONVERT(S129,"m","ft")</f>
        <v>0.78740157480314965</v>
      </c>
      <c r="T130" s="13">
        <f>CONVERT(T129,"m","ft")</f>
        <v>1.3123359580052494</v>
      </c>
      <c r="U130" s="13">
        <f>CONVERT(U129,"m","ft")</f>
        <v>1.5091863517060367</v>
      </c>
      <c r="V130" s="13">
        <f>CONVERT(V129,"m","ft")</f>
        <v>1.4435695538057742</v>
      </c>
      <c r="W130" s="13">
        <f>CONVERT(W129,"m","ft")</f>
        <v>1.6404199475065617</v>
      </c>
      <c r="X130" s="13">
        <f>CONVERT(X129,"m","ft")</f>
        <v>1.7716535433070866</v>
      </c>
      <c r="Y130" s="13">
        <f>CONVERT(Y129,"m","ft")</f>
        <v>1.9685039370078741</v>
      </c>
      <c r="Z130" s="13">
        <f>CONVERT(Z129,"m","ft")</f>
        <v>1.9685039370078741</v>
      </c>
      <c r="AA130" s="13">
        <f>CONVERT(AA129,"m","ft")</f>
        <v>1.8372703412073494</v>
      </c>
      <c r="AB130" s="13">
        <f>CONVERT(AB129,"m","ft")</f>
        <v>1.9028871391076116</v>
      </c>
      <c r="AC130" s="13">
        <f>CONVERT(AC129,"m","ft")</f>
        <v>2.0997375328083989</v>
      </c>
      <c r="AD130" s="13">
        <f>CONVERT(AD129,"m","ft")</f>
        <v>2.2309711286089242</v>
      </c>
      <c r="AE130" s="13">
        <f>CONVERT(AE129,"m","ft")</f>
        <v>2.3622047244094486</v>
      </c>
      <c r="AF130" s="13">
        <f>CONVERT(AF129,"m","ft")</f>
        <v>2.3622047244094486</v>
      </c>
      <c r="AG130" s="13">
        <f>CONVERT(AG129,"m","ft")</f>
        <v>2.4934383202099739</v>
      </c>
      <c r="AH130" s="13">
        <f>CONVERT(AH129,"m","ft")</f>
        <v>2.4934383202099739</v>
      </c>
      <c r="AI130" s="13">
        <f>CONVERT(AI129,"m","ft")</f>
        <v>2.2965879265091864</v>
      </c>
      <c r="AJ130" s="13">
        <f>CONVERT(AJ129,"m","ft")</f>
        <v>2.2309711286089242</v>
      </c>
      <c r="AK130" s="13">
        <f>CONVERT(AK129,"m","ft")</f>
        <v>1.9028871391076116</v>
      </c>
      <c r="AL130" s="13">
        <f>CONVERT(AL129,"m","ft")</f>
        <v>1.9028871391076116</v>
      </c>
      <c r="AM130" s="13">
        <f>CONVERT(AM129,"m","ft")</f>
        <v>1.6404199475065617</v>
      </c>
      <c r="AN130" s="13">
        <f>CONVERT(AN129,"m","ft")</f>
        <v>1.1154855643044621</v>
      </c>
      <c r="AO130" s="13">
        <f>CONVERT(AO129,"m","ft")</f>
        <v>0.91863517060367472</v>
      </c>
      <c r="AP130" s="119">
        <v>0</v>
      </c>
      <c r="AR130" s="76" t="s">
        <v>51</v>
      </c>
      <c r="AS130" s="86">
        <f>CONVERT(R131, "ft", "m")</f>
        <v>0</v>
      </c>
      <c r="AT130" s="86">
        <f>CONVERT(S131, "ft", "m")</f>
        <v>0</v>
      </c>
      <c r="AU130" s="86">
        <f>CONVERT(T131, "ft", "m")</f>
        <v>0.08</v>
      </c>
      <c r="AV130" s="86">
        <f>CONVERT(U131, "ft", "m")</f>
        <v>0.13</v>
      </c>
      <c r="AW130" s="86">
        <f>CONVERT(V131, "ft", "m")</f>
        <v>0.30999999999999994</v>
      </c>
      <c r="AX130" s="86">
        <f>CONVERT(W131, "ft", "m")</f>
        <v>0.30999999999999994</v>
      </c>
      <c r="AY130" s="86">
        <f>CONVERT(X131, "ft", "m")</f>
        <v>0.48</v>
      </c>
      <c r="AZ130" s="86">
        <f>CONVERT(Y131, "ft", "m")</f>
        <v>0.52</v>
      </c>
      <c r="BA130" s="86">
        <f>CONVERT(Z131, "ft", "m")</f>
        <v>0.44</v>
      </c>
      <c r="BB130" s="86">
        <f>CONVERT(AA131, "ft", "m")</f>
        <v>0.35999999999999993</v>
      </c>
      <c r="BC130" s="86">
        <f>CONVERT(AB131, "ft", "m")</f>
        <v>0.49</v>
      </c>
      <c r="BD130" s="86">
        <f>CONVERT(AC131, "ft", "m")</f>
        <v>0.42</v>
      </c>
      <c r="BE130" s="86">
        <f>CONVERT(AD131, "ft", "m")</f>
        <v>0.34</v>
      </c>
      <c r="BF130" s="86">
        <f>CONVERT(AE131, "ft", "m")</f>
        <v>0.45</v>
      </c>
      <c r="BG130" s="86">
        <f>CONVERT(AF131, "ft", "m")</f>
        <v>0.4</v>
      </c>
      <c r="BH130" s="86">
        <f>CONVERT(AG131, "ft", "m")</f>
        <v>0.3</v>
      </c>
      <c r="BI130" s="86">
        <f>CONVERT(AH131, "ft", "m")</f>
        <v>0.39</v>
      </c>
      <c r="BJ130" s="86">
        <f>CONVERT(AI131, "ft", "m")</f>
        <v>0.32</v>
      </c>
      <c r="BK130" s="86">
        <f>CONVERT(AJ131, "ft", "m")</f>
        <v>0.26</v>
      </c>
      <c r="BL130" s="86">
        <f>CONVERT(AK131, "ft", "m")</f>
        <v>0.35</v>
      </c>
      <c r="BM130" s="86">
        <f>CONVERT(AL131, "ft", "m")</f>
        <v>0.27</v>
      </c>
      <c r="BN130" s="86">
        <f>CONVERT(AM131, "ft", "m")</f>
        <v>0.27</v>
      </c>
      <c r="BO130" s="86">
        <f>CONVERT(AN131, "ft", "m")</f>
        <v>0.17999999999999997</v>
      </c>
      <c r="BP130" s="86">
        <f>CONVERT(AO131, "ft", "m")</f>
        <v>8.9999999999999983E-2</v>
      </c>
      <c r="BQ130" s="86">
        <f t="shared" si="583"/>
        <v>0</v>
      </c>
    </row>
    <row r="131" spans="1:69" ht="16" x14ac:dyDescent="0.2">
      <c r="A131" s="114"/>
      <c r="B131" s="86" t="s">
        <v>4</v>
      </c>
      <c r="C131" s="86">
        <v>1.02</v>
      </c>
      <c r="D131" s="86">
        <v>0.72178477690288712</v>
      </c>
      <c r="E131" s="86">
        <f t="shared" si="292"/>
        <v>0.73622047244094491</v>
      </c>
      <c r="F131" s="86">
        <v>0.94</v>
      </c>
      <c r="G131" s="86">
        <v>1.0826771653543308</v>
      </c>
      <c r="H131" s="86">
        <f t="shared" si="293"/>
        <v>1.0177165354330708</v>
      </c>
      <c r="I131" s="86">
        <v>0.96</v>
      </c>
      <c r="J131" s="86">
        <v>0.95144356955380582</v>
      </c>
      <c r="K131" s="86">
        <f t="shared" si="294"/>
        <v>0.91338582677165359</v>
      </c>
      <c r="L131" s="86">
        <v>0.96</v>
      </c>
      <c r="M131" s="86">
        <v>0.98425196850393704</v>
      </c>
      <c r="N131" s="86">
        <f t="shared" si="295"/>
        <v>0.94488188976377951</v>
      </c>
      <c r="P131" s="93"/>
      <c r="Q131" s="32" t="s">
        <v>56</v>
      </c>
      <c r="R131" s="13">
        <v>0</v>
      </c>
      <c r="S131" s="13">
        <v>0</v>
      </c>
      <c r="T131" s="13">
        <v>0.26246719160104987</v>
      </c>
      <c r="U131" s="13">
        <v>0.42650918635170604</v>
      </c>
      <c r="V131" s="13">
        <v>1.0170603674540681</v>
      </c>
      <c r="W131" s="13">
        <v>1.0170603674540681</v>
      </c>
      <c r="X131" s="13">
        <v>1.5748031496062993</v>
      </c>
      <c r="Y131" s="13">
        <v>1.7060367454068242</v>
      </c>
      <c r="Z131" s="13">
        <v>1.4435695538057742</v>
      </c>
      <c r="AA131" s="13">
        <v>1.1811023622047243</v>
      </c>
      <c r="AB131" s="13">
        <v>1.6076115485564304</v>
      </c>
      <c r="AC131" s="13">
        <v>1.3779527559055118</v>
      </c>
      <c r="AD131" s="13">
        <v>1.1154855643044621</v>
      </c>
      <c r="AE131" s="13">
        <v>1.4763779527559056</v>
      </c>
      <c r="AF131" s="13">
        <v>1.3123359580052494</v>
      </c>
      <c r="AG131" s="13">
        <v>0.98425196850393704</v>
      </c>
      <c r="AH131" s="13">
        <v>1.2795275590551181</v>
      </c>
      <c r="AI131" s="13">
        <v>1.0498687664041995</v>
      </c>
      <c r="AJ131" s="13">
        <v>0.85301837270341208</v>
      </c>
      <c r="AK131" s="13">
        <v>1.1482939632545932</v>
      </c>
      <c r="AL131" s="13">
        <v>0.88582677165354329</v>
      </c>
      <c r="AM131" s="13">
        <v>0.88582677165354329</v>
      </c>
      <c r="AN131" s="13">
        <v>0.59055118110236215</v>
      </c>
      <c r="AO131" s="13">
        <v>0.29527559055118108</v>
      </c>
      <c r="AP131" s="119">
        <v>0</v>
      </c>
      <c r="AR131" s="117" t="s">
        <v>37</v>
      </c>
      <c r="AS131" s="116">
        <f>(AT128-AS128)*((AT129+AS129)/2)*((AT130+AS130)/2)</f>
        <v>0</v>
      </c>
      <c r="AT131" s="116">
        <f t="shared" ref="AT131" si="584">(AU128-AT128)*((AU129+AT129)/2)*((AU130+AT130)/2)</f>
        <v>1.2800000000000001E-2</v>
      </c>
      <c r="AU131" s="116">
        <f t="shared" ref="AU131" si="585">(AV128-AU128)*((AV129+AU129)/2)*((AV130+AU130)/2)</f>
        <v>4.515000000000001E-2</v>
      </c>
      <c r="AV131" s="116">
        <f t="shared" ref="AV131" si="586">(AW128-AV128)*((AW129+AV129)/2)*((AW130+AV130)/2)</f>
        <v>9.8999999999999991E-2</v>
      </c>
      <c r="AW131" s="116">
        <f t="shared" ref="AW131" si="587">(AX128-AW128)*((AX129+AW129)/2)*((AX130+AW130)/2)</f>
        <v>0.14569999999999997</v>
      </c>
      <c r="AX131" s="116">
        <f t="shared" ref="AX131" si="588">(AY128-AX128)*((AY129+AX129)/2)*((AY130+AX130)/2)</f>
        <v>0.2054</v>
      </c>
      <c r="AY131" s="116">
        <f t="shared" ref="AY131" si="589">(AZ128-AY128)*((AZ129+AY129)/2)*((AZ130+AY130)/2)</f>
        <v>0.28500000000000003</v>
      </c>
      <c r="AZ131" s="116">
        <f t="shared" ref="AZ131" si="590">(BA128-AZ128)*((BA129+AZ129)/2)*((BA130+AZ130)/2)</f>
        <v>0.28799999999999998</v>
      </c>
      <c r="BA131" s="116">
        <f t="shared" ref="BA131" si="591">(BB128-BA128)*((BB129+BA129)/2)*((BB130+BA130)/2)</f>
        <v>0.23200000000000001</v>
      </c>
      <c r="BB131" s="116">
        <f t="shared" ref="BB131" si="592">(BC128-BB128)*((BC129+BB129)/2)*((BC130+BB130)/2)</f>
        <v>0.24224999999999999</v>
      </c>
      <c r="BC131" s="116">
        <f t="shared" ref="BC131" si="593">(BD128-BC128)*((BD129+BC129)/2)*((BD130+BC130)/2)</f>
        <v>0.27754999999999996</v>
      </c>
      <c r="BD131" s="116">
        <f t="shared" ref="BD131" si="594">(BE128-BD128)*((BE129+BD129)/2)*((BE130+BD130)/2)</f>
        <v>0.25080000000000002</v>
      </c>
      <c r="BE131" s="116">
        <f t="shared" ref="BE131" si="595">(BF128-BE128)*((BF129+BE129)/2)*((BF130+BE130)/2)</f>
        <v>0.27649999999999997</v>
      </c>
      <c r="BF131" s="116">
        <f t="shared" ref="BF131" si="596">(BG128-BF128)*((BG129+BF129)/2)*((BG130+BF130)/2)</f>
        <v>0.30599999999999999</v>
      </c>
      <c r="BG131" s="116">
        <f t="shared" ref="BG131" si="597">(BH128-BG128)*((BH129+BG129)/2)*((BH130+BG130)/2)</f>
        <v>0.25900000000000001</v>
      </c>
      <c r="BH131" s="116">
        <f t="shared" ref="BH131" si="598">(BI128-BH128)*((BI129+BH129)/2)*((BI130+BH130)/2)</f>
        <v>0.26219999999999999</v>
      </c>
      <c r="BI131" s="116">
        <f t="shared" ref="BI131" si="599">(BJ128-BI128)*((BJ129+BI129)/2)*((BJ130+BI130)/2)</f>
        <v>0.25914999999999999</v>
      </c>
      <c r="BJ131" s="116">
        <f t="shared" ref="BJ131" si="600">(BK128-BJ128)*((BK129+BJ129)/2)*((BK130+BJ130)/2)</f>
        <v>0.2001</v>
      </c>
      <c r="BK131" s="116">
        <f t="shared" ref="BK131" si="601">(BL128-BK128)*((BL129+BK129)/2)*((BL130+BK130)/2)</f>
        <v>0.19214999999999999</v>
      </c>
      <c r="BL131" s="116">
        <f t="shared" ref="BL131" si="602">(BM128-BL128)*((BM129+BL129)/2)*((BM130+BL130)/2)</f>
        <v>0.17979999999999999</v>
      </c>
      <c r="BM131" s="116">
        <f t="shared" ref="BM131" si="603">(BN128-BM128)*((BN129+BM129)/2)*((BN130+BM130)/2)</f>
        <v>0.14580000000000001</v>
      </c>
      <c r="BN131" s="116">
        <f t="shared" ref="BN131" si="604">(BO128-BN128)*((BO129+BN129)/2)*((BO130+BN130)/2)</f>
        <v>9.4500000000000001E-2</v>
      </c>
      <c r="BO131" s="116">
        <f t="shared" ref="BO131" si="605">(BP128-BO128)*((BP129+BO129)/2)*((BP130+BO130)/2)</f>
        <v>4.1849999999999998E-2</v>
      </c>
      <c r="BP131" s="116">
        <f>(BQ128-BP128)*((BQ129+BP129)/2)*((BQ130+BP130)/2)</f>
        <v>6.2999999999999992E-3</v>
      </c>
      <c r="BQ131" s="86">
        <f>AP131</f>
        <v>0</v>
      </c>
    </row>
    <row r="132" spans="1:69" x14ac:dyDescent="0.2">
      <c r="A132" s="114"/>
      <c r="B132" s="86" t="s">
        <v>5</v>
      </c>
      <c r="C132" s="86">
        <v>0.74</v>
      </c>
      <c r="D132" s="86">
        <v>1.4435695538057742</v>
      </c>
      <c r="E132" s="86">
        <f t="shared" ref="E132:E172" si="606">IF(AND(C132&gt;0, D132&gt;0), C132*D132, "")</f>
        <v>1.068241469816273</v>
      </c>
      <c r="F132" s="86">
        <v>0.74</v>
      </c>
      <c r="G132" s="86">
        <v>1.0826771653543308</v>
      </c>
      <c r="H132" s="86">
        <f t="shared" ref="H132:H172" si="607">F132*G132</f>
        <v>0.80118110236220474</v>
      </c>
      <c r="I132" s="86">
        <v>0.76</v>
      </c>
      <c r="J132" s="86">
        <v>1.1811023622047243</v>
      </c>
      <c r="K132" s="86">
        <f t="shared" ref="K132:K172" si="608">I132*J132</f>
        <v>0.89763779527559051</v>
      </c>
      <c r="L132" s="86">
        <v>0.84</v>
      </c>
      <c r="M132" s="86">
        <v>1.3451443569553805</v>
      </c>
      <c r="N132" s="86">
        <f t="shared" ref="N132:N172" si="609">L132*M132</f>
        <v>1.1299212598425195</v>
      </c>
      <c r="P132" s="93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  <c r="AR132" s="79" t="s">
        <v>38</v>
      </c>
      <c r="AS132" s="79"/>
      <c r="AT132" s="76"/>
      <c r="AU132" s="79"/>
      <c r="AV132" s="118" t="s">
        <v>42</v>
      </c>
      <c r="AW132" s="79">
        <f>SUM(AS131:BQ131)</f>
        <v>4.3070000000000004</v>
      </c>
    </row>
    <row r="133" spans="1:69" x14ac:dyDescent="0.2">
      <c r="A133" s="114">
        <v>39984</v>
      </c>
      <c r="B133" s="86" t="s">
        <v>1</v>
      </c>
      <c r="C133" s="86">
        <v>0.76</v>
      </c>
      <c r="D133" s="86">
        <v>1.0826771653543308</v>
      </c>
      <c r="E133" s="86">
        <f t="shared" si="606"/>
        <v>0.82283464566929143</v>
      </c>
      <c r="F133" s="86">
        <v>0.72</v>
      </c>
      <c r="G133" s="86">
        <v>1.1482939632545932</v>
      </c>
      <c r="H133" s="86">
        <f t="shared" si="607"/>
        <v>0.82677165354330706</v>
      </c>
      <c r="I133" s="86">
        <v>0.7</v>
      </c>
      <c r="J133" s="86">
        <v>1.1482939632545932</v>
      </c>
      <c r="K133" s="86">
        <f t="shared" si="608"/>
        <v>0.8038057742782152</v>
      </c>
      <c r="L133" s="86">
        <v>0.68</v>
      </c>
      <c r="M133" s="86">
        <v>1.0498687664041995</v>
      </c>
      <c r="N133" s="86">
        <f t="shared" si="609"/>
        <v>0.71391076115485563</v>
      </c>
      <c r="P133" s="93">
        <v>39984</v>
      </c>
      <c r="Q133" s="32" t="s">
        <v>54</v>
      </c>
      <c r="R133" s="32">
        <v>0</v>
      </c>
      <c r="S133" s="32">
        <v>1</v>
      </c>
      <c r="T133" s="32">
        <v>2</v>
      </c>
      <c r="U133" s="32">
        <v>3</v>
      </c>
      <c r="V133" s="32">
        <v>4</v>
      </c>
      <c r="W133" s="32">
        <v>5</v>
      </c>
      <c r="X133" s="32">
        <v>6</v>
      </c>
      <c r="Y133" s="32">
        <v>7</v>
      </c>
      <c r="Z133" s="32">
        <v>8</v>
      </c>
      <c r="AA133" s="32">
        <v>9</v>
      </c>
      <c r="AB133" s="32">
        <v>10</v>
      </c>
      <c r="AC133" s="32">
        <v>11</v>
      </c>
      <c r="AD133" s="32">
        <v>12</v>
      </c>
      <c r="AE133" s="32">
        <v>13</v>
      </c>
      <c r="AF133" s="32">
        <v>14</v>
      </c>
      <c r="AG133" s="32">
        <v>15</v>
      </c>
      <c r="AH133" s="32">
        <v>16</v>
      </c>
      <c r="AI133" s="32">
        <v>17</v>
      </c>
      <c r="AJ133" s="32">
        <v>18</v>
      </c>
      <c r="AK133" s="32">
        <v>19</v>
      </c>
      <c r="AL133" s="32">
        <v>20</v>
      </c>
      <c r="AM133" s="32">
        <v>21</v>
      </c>
      <c r="AN133" s="32">
        <v>22</v>
      </c>
      <c r="AO133" s="32">
        <v>23</v>
      </c>
      <c r="AP133" s="119">
        <v>24</v>
      </c>
      <c r="AR133" s="76" t="s">
        <v>35</v>
      </c>
      <c r="AS133" s="86">
        <f>R133</f>
        <v>0</v>
      </c>
      <c r="AT133" s="86">
        <f>S133</f>
        <v>1</v>
      </c>
      <c r="AU133" s="86">
        <f>T133</f>
        <v>2</v>
      </c>
      <c r="AV133" s="86">
        <f>U133</f>
        <v>3</v>
      </c>
      <c r="AW133" s="86">
        <f>V133</f>
        <v>4</v>
      </c>
      <c r="AX133" s="86">
        <f>W133</f>
        <v>5</v>
      </c>
      <c r="AY133" s="86">
        <f>X133</f>
        <v>6</v>
      </c>
      <c r="AZ133" s="86">
        <f>Y133</f>
        <v>7</v>
      </c>
      <c r="BA133" s="86">
        <f>Z133</f>
        <v>8</v>
      </c>
      <c r="BB133" s="86">
        <f>AA133</f>
        <v>9</v>
      </c>
      <c r="BC133" s="86">
        <f>AB133</f>
        <v>10</v>
      </c>
      <c r="BD133" s="86">
        <f>AC133</f>
        <v>11</v>
      </c>
      <c r="BE133" s="86">
        <f>AD133</f>
        <v>12</v>
      </c>
      <c r="BF133" s="86">
        <f>AE133</f>
        <v>13</v>
      </c>
      <c r="BG133" s="86">
        <f>AF133</f>
        <v>14</v>
      </c>
      <c r="BH133" s="86">
        <f>AG133</f>
        <v>15</v>
      </c>
      <c r="BI133" s="86">
        <f>AH133</f>
        <v>16</v>
      </c>
      <c r="BJ133" s="86">
        <f>AI133</f>
        <v>17</v>
      </c>
      <c r="BK133" s="86">
        <f>AJ133</f>
        <v>18</v>
      </c>
      <c r="BL133" s="86">
        <f>AK133</f>
        <v>19</v>
      </c>
      <c r="BM133" s="86">
        <f>AL133</f>
        <v>20</v>
      </c>
      <c r="BN133" s="86">
        <f>AM133</f>
        <v>21</v>
      </c>
      <c r="BO133" s="86">
        <f>AN133</f>
        <v>22</v>
      </c>
      <c r="BP133" s="86">
        <f t="shared" ref="BP133:BP136" si="610">AO133</f>
        <v>23</v>
      </c>
      <c r="BQ133" s="86">
        <f t="shared" ref="BQ133:BQ136" si="611">AP133</f>
        <v>24</v>
      </c>
    </row>
    <row r="134" spans="1:69" x14ac:dyDescent="0.2">
      <c r="A134" s="114"/>
      <c r="B134" s="86" t="s">
        <v>2</v>
      </c>
      <c r="C134" s="86">
        <v>0.86</v>
      </c>
      <c r="D134" s="86">
        <v>1.1811023622047243</v>
      </c>
      <c r="E134" s="86">
        <f t="shared" si="606"/>
        <v>1.015748031496063</v>
      </c>
      <c r="F134" s="86">
        <v>0.86</v>
      </c>
      <c r="G134" s="86">
        <v>1.1154855643044621</v>
      </c>
      <c r="H134" s="86">
        <f t="shared" si="607"/>
        <v>0.95931758530183742</v>
      </c>
      <c r="I134" s="86">
        <v>0.88</v>
      </c>
      <c r="J134" s="86">
        <v>1.1482939632545932</v>
      </c>
      <c r="K134" s="86">
        <f t="shared" si="608"/>
        <v>1.0104986876640421</v>
      </c>
      <c r="L134" s="86">
        <v>0.86</v>
      </c>
      <c r="M134" s="86">
        <v>1.2795275590551181</v>
      </c>
      <c r="N134" s="86">
        <f t="shared" si="609"/>
        <v>1.1003937007874016</v>
      </c>
      <c r="P134" s="93"/>
      <c r="Q134" s="32" t="s">
        <v>14</v>
      </c>
      <c r="R134" s="13">
        <v>0.12</v>
      </c>
      <c r="S134" s="13">
        <v>0.24</v>
      </c>
      <c r="T134" s="13">
        <v>0.4</v>
      </c>
      <c r="U134" s="13">
        <v>0.48</v>
      </c>
      <c r="V134" s="13">
        <v>0.52</v>
      </c>
      <c r="W134" s="13">
        <v>0.52</v>
      </c>
      <c r="X134" s="13">
        <v>0.57999999999999996</v>
      </c>
      <c r="Y134" s="13">
        <v>0.6</v>
      </c>
      <c r="Z134" s="13">
        <v>0.66</v>
      </c>
      <c r="AA134" s="13">
        <v>0.6</v>
      </c>
      <c r="AB134" s="13">
        <v>0.57999999999999996</v>
      </c>
      <c r="AC134" s="13">
        <v>0.66</v>
      </c>
      <c r="AD134" s="13">
        <v>0.7</v>
      </c>
      <c r="AE134" s="13">
        <v>0.72</v>
      </c>
      <c r="AF134" s="13">
        <v>0.76</v>
      </c>
      <c r="AG134" s="13">
        <v>0.78</v>
      </c>
      <c r="AH134" s="13">
        <v>0.8</v>
      </c>
      <c r="AI134" s="13">
        <v>0.76</v>
      </c>
      <c r="AJ134" s="13">
        <v>0.57999999999999996</v>
      </c>
      <c r="AK134" s="13">
        <v>0.64</v>
      </c>
      <c r="AL134" s="13">
        <v>0.62</v>
      </c>
      <c r="AM134" s="13">
        <v>0.57999999999999996</v>
      </c>
      <c r="AN134" s="13">
        <v>0.48</v>
      </c>
      <c r="AO134" s="13">
        <v>0.32</v>
      </c>
      <c r="AP134" s="119">
        <v>0</v>
      </c>
      <c r="AR134" s="76" t="s">
        <v>14</v>
      </c>
      <c r="AS134" s="86">
        <f>R134</f>
        <v>0.12</v>
      </c>
      <c r="AT134" s="86">
        <f>S134</f>
        <v>0.24</v>
      </c>
      <c r="AU134" s="86">
        <f>T134</f>
        <v>0.4</v>
      </c>
      <c r="AV134" s="86">
        <f>U134</f>
        <v>0.48</v>
      </c>
      <c r="AW134" s="86">
        <f>V134</f>
        <v>0.52</v>
      </c>
      <c r="AX134" s="86">
        <f>W134</f>
        <v>0.52</v>
      </c>
      <c r="AY134" s="86">
        <f>X134</f>
        <v>0.57999999999999996</v>
      </c>
      <c r="AZ134" s="86">
        <f>Y134</f>
        <v>0.6</v>
      </c>
      <c r="BA134" s="86">
        <f>Z134</f>
        <v>0.66</v>
      </c>
      <c r="BB134" s="86">
        <f>AA134</f>
        <v>0.6</v>
      </c>
      <c r="BC134" s="86">
        <f>AB134</f>
        <v>0.57999999999999996</v>
      </c>
      <c r="BD134" s="86">
        <f>AC134</f>
        <v>0.66</v>
      </c>
      <c r="BE134" s="86">
        <f>AD134</f>
        <v>0.7</v>
      </c>
      <c r="BF134" s="86">
        <f>AE134</f>
        <v>0.72</v>
      </c>
      <c r="BG134" s="86">
        <f>AF134</f>
        <v>0.76</v>
      </c>
      <c r="BH134" s="86">
        <f>AG134</f>
        <v>0.78</v>
      </c>
      <c r="BI134" s="86">
        <f>AH134</f>
        <v>0.8</v>
      </c>
      <c r="BJ134" s="86">
        <f>AI134</f>
        <v>0.76</v>
      </c>
      <c r="BK134" s="86">
        <f>AJ134</f>
        <v>0.57999999999999996</v>
      </c>
      <c r="BL134" s="86">
        <f>AK134</f>
        <v>0.64</v>
      </c>
      <c r="BM134" s="86">
        <f>AL134</f>
        <v>0.62</v>
      </c>
      <c r="BN134" s="86">
        <f>AM134</f>
        <v>0.57999999999999996</v>
      </c>
      <c r="BO134" s="86">
        <f>AN134</f>
        <v>0.48</v>
      </c>
      <c r="BP134" s="86">
        <f>AO134</f>
        <v>0.32</v>
      </c>
      <c r="BQ134" s="86">
        <f t="shared" si="611"/>
        <v>0</v>
      </c>
    </row>
    <row r="135" spans="1:69" x14ac:dyDescent="0.2">
      <c r="A135" s="114"/>
      <c r="B135" s="86" t="s">
        <v>3</v>
      </c>
      <c r="C135" s="86">
        <v>1</v>
      </c>
      <c r="D135" s="86">
        <v>1.3123359580052494</v>
      </c>
      <c r="E135" s="86">
        <f t="shared" si="606"/>
        <v>1.3123359580052494</v>
      </c>
      <c r="F135" s="86">
        <v>0.94</v>
      </c>
      <c r="G135" s="86">
        <v>1.1482939632545932</v>
      </c>
      <c r="H135" s="86">
        <f t="shared" si="607"/>
        <v>1.0793963254593175</v>
      </c>
      <c r="I135" s="86">
        <v>0.94</v>
      </c>
      <c r="J135" s="86">
        <v>1.3123359580052494</v>
      </c>
      <c r="K135" s="86">
        <f t="shared" si="608"/>
        <v>1.2335958005249343</v>
      </c>
      <c r="L135" s="86">
        <v>0.92</v>
      </c>
      <c r="M135" s="86">
        <v>1.4435695538057742</v>
      </c>
      <c r="N135" s="86">
        <f t="shared" si="609"/>
        <v>1.3280839895013123</v>
      </c>
      <c r="P135" s="93"/>
      <c r="Q135" s="32" t="s">
        <v>55</v>
      </c>
      <c r="R135" s="13">
        <f>CONVERT(R134,"m","ft")</f>
        <v>0.39370078740157483</v>
      </c>
      <c r="S135" s="13">
        <f>CONVERT(S134,"m","ft")</f>
        <v>0.78740157480314965</v>
      </c>
      <c r="T135" s="13">
        <f>CONVERT(T134,"m","ft")</f>
        <v>1.3123359580052494</v>
      </c>
      <c r="U135" s="13">
        <f>CONVERT(U134,"m","ft")</f>
        <v>1.5748031496062993</v>
      </c>
      <c r="V135" s="13">
        <f>CONVERT(V134,"m","ft")</f>
        <v>1.7060367454068242</v>
      </c>
      <c r="W135" s="13">
        <f>CONVERT(W134,"m","ft")</f>
        <v>1.7060367454068242</v>
      </c>
      <c r="X135" s="13">
        <f>CONVERT(X134,"m","ft")</f>
        <v>1.9028871391076116</v>
      </c>
      <c r="Y135" s="13">
        <f>CONVERT(Y134,"m","ft")</f>
        <v>1.9685039370078741</v>
      </c>
      <c r="Z135" s="13">
        <f>CONVERT(Z134,"m","ft")</f>
        <v>2.1653543307086616</v>
      </c>
      <c r="AA135" s="13">
        <f>CONVERT(AA134,"m","ft")</f>
        <v>1.9685039370078741</v>
      </c>
      <c r="AB135" s="13">
        <f>CONVERT(AB134,"m","ft")</f>
        <v>1.9028871391076116</v>
      </c>
      <c r="AC135" s="13">
        <f>CONVERT(AC134,"m","ft")</f>
        <v>2.1653543307086616</v>
      </c>
      <c r="AD135" s="13">
        <f>CONVERT(AD134,"m","ft")</f>
        <v>2.2965879265091864</v>
      </c>
      <c r="AE135" s="13">
        <f>CONVERT(AE134,"m","ft")</f>
        <v>2.3622047244094486</v>
      </c>
      <c r="AF135" s="13">
        <f>CONVERT(AF134,"m","ft")</f>
        <v>2.4934383202099739</v>
      </c>
      <c r="AG135" s="13">
        <f>CONVERT(AG134,"m","ft")</f>
        <v>2.5590551181102361</v>
      </c>
      <c r="AH135" s="13">
        <f>CONVERT(AH134,"m","ft")</f>
        <v>2.6246719160104988</v>
      </c>
      <c r="AI135" s="13">
        <f>CONVERT(AI134,"m","ft")</f>
        <v>2.4934383202099739</v>
      </c>
      <c r="AJ135" s="13">
        <f>CONVERT(AJ134,"m","ft")</f>
        <v>1.9028871391076116</v>
      </c>
      <c r="AK135" s="13">
        <f>CONVERT(AK134,"m","ft")</f>
        <v>2.0997375328083989</v>
      </c>
      <c r="AL135" s="13">
        <f>CONVERT(AL134,"m","ft")</f>
        <v>2.0341207349081363</v>
      </c>
      <c r="AM135" s="13">
        <f>CONVERT(AM134,"m","ft")</f>
        <v>1.9028871391076116</v>
      </c>
      <c r="AN135" s="13">
        <f>CONVERT(AN134,"m","ft")</f>
        <v>1.5748031496062993</v>
      </c>
      <c r="AO135" s="13">
        <f>CONVERT(AO134,"m","ft")</f>
        <v>1.0498687664041995</v>
      </c>
      <c r="AP135" s="119">
        <v>0</v>
      </c>
      <c r="AR135" s="76" t="s">
        <v>51</v>
      </c>
      <c r="AS135" s="86">
        <f>CONVERT(R136, "ft", "m")</f>
        <v>0</v>
      </c>
      <c r="AT135" s="86">
        <f>CONVERT(S136, "ft", "m")</f>
        <v>0</v>
      </c>
      <c r="AU135" s="86">
        <f>CONVERT(T136, "ft", "m")</f>
        <v>8.9999999999999983E-2</v>
      </c>
      <c r="AV135" s="86">
        <f>CONVERT(U136, "ft", "m")</f>
        <v>0.12</v>
      </c>
      <c r="AW135" s="86">
        <f>CONVERT(V136, "ft", "m")</f>
        <v>0.26</v>
      </c>
      <c r="AX135" s="86">
        <f>CONVERT(W136, "ft", "m")</f>
        <v>0.42</v>
      </c>
      <c r="AY135" s="86">
        <f>CONVERT(X136, "ft", "m")</f>
        <v>0.28999999999999998</v>
      </c>
      <c r="AZ135" s="86">
        <f>CONVERT(Y136, "ft", "m")</f>
        <v>0.41</v>
      </c>
      <c r="BA135" s="86">
        <f>CONVERT(Z136, "ft", "m")</f>
        <v>0.4</v>
      </c>
      <c r="BB135" s="86">
        <f>CONVERT(AA136, "ft", "m")</f>
        <v>0.34</v>
      </c>
      <c r="BC135" s="86">
        <f>CONVERT(AB136, "ft", "m")</f>
        <v>0.32</v>
      </c>
      <c r="BD135" s="86">
        <f>CONVERT(AC136, "ft", "m")</f>
        <v>0.48</v>
      </c>
      <c r="BE135" s="86">
        <f>CONVERT(AD136, "ft", "m")</f>
        <v>0.33</v>
      </c>
      <c r="BF135" s="86">
        <f>CONVERT(AE136, "ft", "m")</f>
        <v>0.38000000000000006</v>
      </c>
      <c r="BG135" s="86">
        <f>CONVERT(AF136, "ft", "m")</f>
        <v>0.28000000000000003</v>
      </c>
      <c r="BH135" s="86">
        <f>CONVERT(AG136, "ft", "m")</f>
        <v>0.25</v>
      </c>
      <c r="BI135" s="86">
        <f>CONVERT(AH136, "ft", "m")</f>
        <v>0.37</v>
      </c>
      <c r="BJ135" s="86">
        <f>CONVERT(AI136, "ft", "m")</f>
        <v>0.34</v>
      </c>
      <c r="BK135" s="86">
        <f>CONVERT(AJ136, "ft", "m")</f>
        <v>0.21</v>
      </c>
      <c r="BL135" s="86">
        <f>CONVERT(AK136, "ft", "m")</f>
        <v>0.25</v>
      </c>
      <c r="BM135" s="86">
        <f>CONVERT(AL136, "ft", "m")</f>
        <v>0.3</v>
      </c>
      <c r="BN135" s="86">
        <f>CONVERT(AM136, "ft", "m")</f>
        <v>0.25</v>
      </c>
      <c r="BO135" s="86">
        <f>CONVERT(AN136, "ft", "m")</f>
        <v>0.17999999999999997</v>
      </c>
      <c r="BP135" s="86">
        <f>CONVERT(AO136, "ft", "m")</f>
        <v>0.13</v>
      </c>
      <c r="BQ135" s="86">
        <f t="shared" si="611"/>
        <v>0</v>
      </c>
    </row>
    <row r="136" spans="1:69" ht="16" x14ac:dyDescent="0.2">
      <c r="A136" s="114"/>
      <c r="B136" s="86" t="s">
        <v>4</v>
      </c>
      <c r="C136" s="86">
        <v>1.04</v>
      </c>
      <c r="D136" s="86">
        <v>1.0170603674540681</v>
      </c>
      <c r="E136" s="86">
        <f t="shared" si="606"/>
        <v>1.0577427821522309</v>
      </c>
      <c r="F136" s="86">
        <v>1</v>
      </c>
      <c r="G136" s="86">
        <v>1.0826771653543308</v>
      </c>
      <c r="H136" s="86">
        <f t="shared" si="607"/>
        <v>1.0826771653543308</v>
      </c>
      <c r="I136" s="86">
        <v>1</v>
      </c>
      <c r="J136" s="86">
        <v>0.82020997375328086</v>
      </c>
      <c r="K136" s="86">
        <f t="shared" si="608"/>
        <v>0.82020997375328086</v>
      </c>
      <c r="L136" s="86">
        <v>1.02</v>
      </c>
      <c r="M136" s="86">
        <v>0.91863517060367472</v>
      </c>
      <c r="N136" s="86">
        <f t="shared" si="609"/>
        <v>0.93700787401574825</v>
      </c>
      <c r="P136" s="93"/>
      <c r="Q136" s="32" t="s">
        <v>56</v>
      </c>
      <c r="R136" s="13">
        <v>0</v>
      </c>
      <c r="S136" s="13">
        <v>0</v>
      </c>
      <c r="T136" s="13">
        <v>0.29527559055118108</v>
      </c>
      <c r="U136" s="13">
        <v>0.39370078740157483</v>
      </c>
      <c r="V136" s="13">
        <v>0.85301837270341208</v>
      </c>
      <c r="W136" s="13">
        <v>1.3779527559055118</v>
      </c>
      <c r="X136" s="13">
        <v>0.95144356955380582</v>
      </c>
      <c r="Y136" s="13">
        <v>1.3451443569553805</v>
      </c>
      <c r="Z136" s="13">
        <v>1.3123359580052494</v>
      </c>
      <c r="AA136" s="13">
        <v>1.1154855643044621</v>
      </c>
      <c r="AB136" s="13">
        <v>1.0498687664041995</v>
      </c>
      <c r="AC136" s="13">
        <v>1.5748031496062993</v>
      </c>
      <c r="AD136" s="13">
        <v>1.0826771653543308</v>
      </c>
      <c r="AE136" s="13">
        <v>1.246719160104987</v>
      </c>
      <c r="AF136" s="13">
        <v>0.91863517060367472</v>
      </c>
      <c r="AG136" s="13">
        <v>0.82020997375328086</v>
      </c>
      <c r="AH136" s="13">
        <v>1.2139107611548556</v>
      </c>
      <c r="AI136" s="13">
        <v>1.1154855643044621</v>
      </c>
      <c r="AJ136" s="13">
        <v>0.6889763779527559</v>
      </c>
      <c r="AK136" s="13">
        <v>0.82020997375328086</v>
      </c>
      <c r="AL136" s="13">
        <v>0.98425196850393704</v>
      </c>
      <c r="AM136" s="13">
        <v>0.82020997375328086</v>
      </c>
      <c r="AN136" s="13">
        <v>0.59055118110236215</v>
      </c>
      <c r="AO136" s="13">
        <v>0.42650918635170604</v>
      </c>
      <c r="AP136" s="119">
        <v>0</v>
      </c>
      <c r="AR136" s="117" t="s">
        <v>37</v>
      </c>
      <c r="AS136" s="116">
        <f>(AT133-AS133)*((AT134+AS134)/2)*((AT135+AS135)/2)</f>
        <v>0</v>
      </c>
      <c r="AT136" s="116">
        <f t="shared" ref="AT136" si="612">(AU133-AT133)*((AU134+AT134)/2)*((AU135+AT135)/2)</f>
        <v>1.4399999999999998E-2</v>
      </c>
      <c r="AU136" s="116">
        <f t="shared" ref="AU136" si="613">(AV133-AU133)*((AV134+AU134)/2)*((AV135+AU135)/2)</f>
        <v>4.6199999999999991E-2</v>
      </c>
      <c r="AV136" s="116">
        <f t="shared" ref="AV136" si="614">(AW133-AV133)*((AW134+AV134)/2)*((AW135+AV135)/2)</f>
        <v>9.5000000000000001E-2</v>
      </c>
      <c r="AW136" s="116">
        <f t="shared" ref="AW136" si="615">(AX133-AW133)*((AX134+AW134)/2)*((AX135+AW135)/2)</f>
        <v>0.17679999999999998</v>
      </c>
      <c r="AX136" s="116">
        <f t="shared" ref="AX136" si="616">(AY133-AX133)*((AY134+AX134)/2)*((AY135+AX135)/2)</f>
        <v>0.19525000000000001</v>
      </c>
      <c r="AY136" s="116">
        <f t="shared" ref="AY136" si="617">(AZ133-AY133)*((AZ134+AY134)/2)*((AZ135+AY135)/2)</f>
        <v>0.20649999999999999</v>
      </c>
      <c r="AZ136" s="116">
        <f t="shared" ref="AZ136" si="618">(BA133-AZ133)*((BA134+AZ134)/2)*((BA135+AZ135)/2)</f>
        <v>0.25515000000000004</v>
      </c>
      <c r="BA136" s="116">
        <f t="shared" ref="BA136" si="619">(BB133-BA133)*((BB134+BA134)/2)*((BB135+BA135)/2)</f>
        <v>0.2331</v>
      </c>
      <c r="BB136" s="116">
        <f t="shared" ref="BB136" si="620">(BC133-BB133)*((BC134+BB134)/2)*((BC135+BB135)/2)</f>
        <v>0.19470000000000001</v>
      </c>
      <c r="BC136" s="116">
        <f t="shared" ref="BC136" si="621">(BD133-BC133)*((BD134+BC134)/2)*((BD135+BC135)/2)</f>
        <v>0.248</v>
      </c>
      <c r="BD136" s="116">
        <f t="shared" ref="BD136" si="622">(BE133-BD133)*((BE134+BD134)/2)*((BE135+BD135)/2)</f>
        <v>0.27539999999999998</v>
      </c>
      <c r="BE136" s="116">
        <f t="shared" ref="BE136" si="623">(BF133-BE133)*((BF134+BE134)/2)*((BF135+BE135)/2)</f>
        <v>0.25205</v>
      </c>
      <c r="BF136" s="116">
        <f t="shared" ref="BF136" si="624">(BG133-BF133)*((BG134+BF134)/2)*((BG135+BF135)/2)</f>
        <v>0.24420000000000006</v>
      </c>
      <c r="BG136" s="116">
        <f t="shared" ref="BG136" si="625">(BH133-BG133)*((BH134+BG134)/2)*((BH135+BG135)/2)</f>
        <v>0.20405000000000001</v>
      </c>
      <c r="BH136" s="116">
        <f t="shared" ref="BH136" si="626">(BI133-BH133)*((BI134+BH134)/2)*((BI135+BH135)/2)</f>
        <v>0.24490000000000001</v>
      </c>
      <c r="BI136" s="116">
        <f t="shared" ref="BI136" si="627">(BJ133-BI133)*((BJ134+BI134)/2)*((BJ135+BI135)/2)</f>
        <v>0.27689999999999998</v>
      </c>
      <c r="BJ136" s="116">
        <f t="shared" ref="BJ136" si="628">(BK133-BJ133)*((BK134+BJ134)/2)*((BK135+BJ135)/2)</f>
        <v>0.18425</v>
      </c>
      <c r="BK136" s="116">
        <f t="shared" ref="BK136" si="629">(BL133-BK133)*((BL134+BK134)/2)*((BL135+BK135)/2)</f>
        <v>0.14029999999999998</v>
      </c>
      <c r="BL136" s="116">
        <f t="shared" ref="BL136" si="630">(BM133-BL133)*((BM134+BL134)/2)*((BM135+BL135)/2)</f>
        <v>0.17325000000000002</v>
      </c>
      <c r="BM136" s="116">
        <f t="shared" ref="BM136" si="631">(BN133-BM133)*((BN134+BM134)/2)*((BN135+BM135)/2)</f>
        <v>0.16500000000000001</v>
      </c>
      <c r="BN136" s="116">
        <f t="shared" ref="BN136" si="632">(BO133-BN133)*((BO134+BN134)/2)*((BO135+BN135)/2)</f>
        <v>0.11395</v>
      </c>
      <c r="BO136" s="116">
        <f t="shared" ref="BO136" si="633">(BP133-BO133)*((BP134+BO134)/2)*((BP135+BO135)/2)</f>
        <v>6.1999999999999993E-2</v>
      </c>
      <c r="BP136" s="116">
        <f>(BQ133-BP133)*((BQ134+BP134)/2)*((BQ135+BP135)/2)</f>
        <v>1.0400000000000001E-2</v>
      </c>
      <c r="BQ136" s="86">
        <f>AP136</f>
        <v>0</v>
      </c>
    </row>
    <row r="137" spans="1:69" x14ac:dyDescent="0.2">
      <c r="A137" s="114"/>
      <c r="B137" s="86" t="s">
        <v>5</v>
      </c>
      <c r="C137" s="86">
        <v>0.78</v>
      </c>
      <c r="D137" s="86">
        <v>1.246719160104987</v>
      </c>
      <c r="E137" s="86">
        <f t="shared" si="606"/>
        <v>0.97244094488188981</v>
      </c>
      <c r="F137" s="86">
        <v>0.72</v>
      </c>
      <c r="G137" s="86">
        <v>1.0498687664041995</v>
      </c>
      <c r="H137" s="86">
        <f t="shared" si="607"/>
        <v>0.75590551181102361</v>
      </c>
      <c r="I137" s="86">
        <v>0.74</v>
      </c>
      <c r="J137" s="86">
        <v>1.0170603674540681</v>
      </c>
      <c r="K137" s="86">
        <f t="shared" si="608"/>
        <v>0.75262467191601046</v>
      </c>
      <c r="L137" s="86">
        <v>0.82</v>
      </c>
      <c r="M137" s="86">
        <v>1.1811023622047243</v>
      </c>
      <c r="N137" s="86">
        <f t="shared" si="609"/>
        <v>0.96850393700787385</v>
      </c>
      <c r="P137" s="93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R137" s="79" t="s">
        <v>38</v>
      </c>
      <c r="AS137" s="79"/>
      <c r="AT137" s="76"/>
      <c r="AU137" s="79"/>
      <c r="AV137" s="118" t="s">
        <v>42</v>
      </c>
      <c r="AW137" s="79">
        <f>SUM(AS136:BQ136)</f>
        <v>4.0117500000000001</v>
      </c>
    </row>
    <row r="138" spans="1:69" x14ac:dyDescent="0.2">
      <c r="A138" s="114">
        <v>39985</v>
      </c>
      <c r="B138" s="86" t="s">
        <v>1</v>
      </c>
      <c r="C138" s="86">
        <v>0.72</v>
      </c>
      <c r="D138" s="86">
        <v>1.1482939632545932</v>
      </c>
      <c r="E138" s="86">
        <f t="shared" si="606"/>
        <v>0.82677165354330706</v>
      </c>
      <c r="F138" s="86">
        <v>0.68</v>
      </c>
      <c r="G138" s="86">
        <v>1.3123359580052494</v>
      </c>
      <c r="H138" s="86">
        <f t="shared" si="607"/>
        <v>0.8923884514435696</v>
      </c>
      <c r="I138" s="86">
        <v>0.66</v>
      </c>
      <c r="J138" s="86">
        <v>1.1811023622047243</v>
      </c>
      <c r="K138" s="86">
        <f t="shared" si="608"/>
        <v>0.77952755905511806</v>
      </c>
      <c r="L138" s="86">
        <v>0.62</v>
      </c>
      <c r="M138" s="86">
        <v>0.91863517060367472</v>
      </c>
      <c r="N138" s="86">
        <f t="shared" si="609"/>
        <v>0.56955380577427828</v>
      </c>
      <c r="P138" s="93">
        <v>39985</v>
      </c>
      <c r="Q138" s="32" t="s">
        <v>54</v>
      </c>
      <c r="R138" s="32">
        <v>0</v>
      </c>
      <c r="S138" s="32">
        <v>1</v>
      </c>
      <c r="T138" s="32">
        <v>2</v>
      </c>
      <c r="U138" s="32">
        <v>3</v>
      </c>
      <c r="V138" s="32">
        <v>4</v>
      </c>
      <c r="W138" s="32">
        <v>5</v>
      </c>
      <c r="X138" s="32">
        <v>6</v>
      </c>
      <c r="Y138" s="32">
        <v>7</v>
      </c>
      <c r="Z138" s="32">
        <v>8</v>
      </c>
      <c r="AA138" s="32">
        <v>9</v>
      </c>
      <c r="AB138" s="32">
        <v>10</v>
      </c>
      <c r="AC138" s="32">
        <v>11</v>
      </c>
      <c r="AD138" s="32">
        <v>12</v>
      </c>
      <c r="AE138" s="32">
        <v>13</v>
      </c>
      <c r="AF138" s="32">
        <v>14</v>
      </c>
      <c r="AG138" s="32">
        <v>15</v>
      </c>
      <c r="AH138" s="32">
        <v>16</v>
      </c>
      <c r="AI138" s="32">
        <v>17</v>
      </c>
      <c r="AJ138" s="32">
        <v>18</v>
      </c>
      <c r="AK138" s="32">
        <v>19</v>
      </c>
      <c r="AL138" s="32">
        <v>20</v>
      </c>
      <c r="AM138" s="32">
        <v>21</v>
      </c>
      <c r="AN138" s="32">
        <v>22</v>
      </c>
      <c r="AO138" s="32">
        <v>23</v>
      </c>
      <c r="AP138" s="119">
        <v>24</v>
      </c>
      <c r="AR138" s="76" t="s">
        <v>35</v>
      </c>
      <c r="AS138" s="86">
        <f>R138</f>
        <v>0</v>
      </c>
      <c r="AT138" s="86">
        <f>S138</f>
        <v>1</v>
      </c>
      <c r="AU138" s="86">
        <f>T138</f>
        <v>2</v>
      </c>
      <c r="AV138" s="86">
        <f>U138</f>
        <v>3</v>
      </c>
      <c r="AW138" s="86">
        <f>V138</f>
        <v>4</v>
      </c>
      <c r="AX138" s="86">
        <f>W138</f>
        <v>5</v>
      </c>
      <c r="AY138" s="86">
        <f>X138</f>
        <v>6</v>
      </c>
      <c r="AZ138" s="86">
        <f>Y138</f>
        <v>7</v>
      </c>
      <c r="BA138" s="86">
        <f>Z138</f>
        <v>8</v>
      </c>
      <c r="BB138" s="86">
        <f>AA138</f>
        <v>9</v>
      </c>
      <c r="BC138" s="86">
        <f>AB138</f>
        <v>10</v>
      </c>
      <c r="BD138" s="86">
        <f>AC138</f>
        <v>11</v>
      </c>
      <c r="BE138" s="86">
        <f>AD138</f>
        <v>12</v>
      </c>
      <c r="BF138" s="86">
        <f>AE138</f>
        <v>13</v>
      </c>
      <c r="BG138" s="86">
        <f>AF138</f>
        <v>14</v>
      </c>
      <c r="BH138" s="86">
        <f>AG138</f>
        <v>15</v>
      </c>
      <c r="BI138" s="86">
        <f>AH138</f>
        <v>16</v>
      </c>
      <c r="BJ138" s="86">
        <f>AI138</f>
        <v>17</v>
      </c>
      <c r="BK138" s="86">
        <f>AJ138</f>
        <v>18</v>
      </c>
      <c r="BL138" s="86">
        <f>AK138</f>
        <v>19</v>
      </c>
      <c r="BM138" s="86">
        <f>AL138</f>
        <v>20</v>
      </c>
      <c r="BN138" s="86">
        <f>AM138</f>
        <v>21</v>
      </c>
      <c r="BO138" s="86">
        <f>AN138</f>
        <v>22</v>
      </c>
      <c r="BP138" s="86">
        <f t="shared" ref="BP138:BP141" si="634">AO138</f>
        <v>23</v>
      </c>
      <c r="BQ138" s="86">
        <f t="shared" ref="BQ138:BQ141" si="635">AP138</f>
        <v>24</v>
      </c>
    </row>
    <row r="139" spans="1:69" x14ac:dyDescent="0.2">
      <c r="A139" s="114"/>
      <c r="B139" s="86" t="s">
        <v>2</v>
      </c>
      <c r="C139" s="86">
        <v>0.8</v>
      </c>
      <c r="D139" s="86">
        <v>1.3123359580052494</v>
      </c>
      <c r="E139" s="86">
        <f t="shared" si="606"/>
        <v>1.0498687664041995</v>
      </c>
      <c r="F139" s="86">
        <v>0.82</v>
      </c>
      <c r="G139" s="86">
        <v>1.246719160104987</v>
      </c>
      <c r="H139" s="86">
        <f t="shared" si="607"/>
        <v>1.0223097112860893</v>
      </c>
      <c r="I139" s="86">
        <v>0.82</v>
      </c>
      <c r="J139" s="86">
        <v>1.0498687664041995</v>
      </c>
      <c r="K139" s="86">
        <f t="shared" si="608"/>
        <v>0.86089238845144356</v>
      </c>
      <c r="L139" s="86">
        <v>0.82</v>
      </c>
      <c r="M139" s="86">
        <v>1.1482939632545932</v>
      </c>
      <c r="N139" s="86">
        <f t="shared" si="609"/>
        <v>0.94160104986876636</v>
      </c>
      <c r="P139" s="93"/>
      <c r="Q139" s="32" t="s">
        <v>14</v>
      </c>
      <c r="R139" s="13">
        <v>0.1</v>
      </c>
      <c r="S139" s="13">
        <v>0.24</v>
      </c>
      <c r="T139" s="13">
        <v>0.4</v>
      </c>
      <c r="U139" s="13">
        <v>0.46</v>
      </c>
      <c r="V139" s="13">
        <v>0.46</v>
      </c>
      <c r="W139" s="13">
        <v>0.5</v>
      </c>
      <c r="X139" s="13">
        <v>0.52</v>
      </c>
      <c r="Y139" s="13">
        <v>0.6</v>
      </c>
      <c r="Z139" s="13">
        <v>0.6</v>
      </c>
      <c r="AA139" s="13">
        <v>0.56000000000000005</v>
      </c>
      <c r="AB139" s="13">
        <v>0.56000000000000005</v>
      </c>
      <c r="AC139" s="13">
        <v>0.64</v>
      </c>
      <c r="AD139" s="13">
        <v>0.64</v>
      </c>
      <c r="AE139" s="13">
        <v>0.68</v>
      </c>
      <c r="AF139" s="13">
        <v>0.7</v>
      </c>
      <c r="AG139" s="13">
        <v>0.72</v>
      </c>
      <c r="AH139" s="13">
        <v>0.74</v>
      </c>
      <c r="AI139" s="13">
        <v>0.64</v>
      </c>
      <c r="AJ139" s="13">
        <v>0.68</v>
      </c>
      <c r="AK139" s="13">
        <v>0.6</v>
      </c>
      <c r="AL139" s="13">
        <v>0.56000000000000005</v>
      </c>
      <c r="AM139" s="13">
        <v>0.5</v>
      </c>
      <c r="AN139" s="13">
        <v>0.4</v>
      </c>
      <c r="AO139" s="13">
        <v>0.26</v>
      </c>
      <c r="AP139" s="119">
        <v>0</v>
      </c>
      <c r="AR139" s="76" t="s">
        <v>14</v>
      </c>
      <c r="AS139" s="86">
        <f>R139</f>
        <v>0.1</v>
      </c>
      <c r="AT139" s="86">
        <f>S139</f>
        <v>0.24</v>
      </c>
      <c r="AU139" s="86">
        <f>T139</f>
        <v>0.4</v>
      </c>
      <c r="AV139" s="86">
        <f>U139</f>
        <v>0.46</v>
      </c>
      <c r="AW139" s="86">
        <f>V139</f>
        <v>0.46</v>
      </c>
      <c r="AX139" s="86">
        <f>W139</f>
        <v>0.5</v>
      </c>
      <c r="AY139" s="86">
        <f>X139</f>
        <v>0.52</v>
      </c>
      <c r="AZ139" s="86">
        <f>Y139</f>
        <v>0.6</v>
      </c>
      <c r="BA139" s="86">
        <f>Z139</f>
        <v>0.6</v>
      </c>
      <c r="BB139" s="86">
        <f>AA139</f>
        <v>0.56000000000000005</v>
      </c>
      <c r="BC139" s="86">
        <f>AB139</f>
        <v>0.56000000000000005</v>
      </c>
      <c r="BD139" s="86">
        <f>AC139</f>
        <v>0.64</v>
      </c>
      <c r="BE139" s="86">
        <f>AD139</f>
        <v>0.64</v>
      </c>
      <c r="BF139" s="86">
        <f>AE139</f>
        <v>0.68</v>
      </c>
      <c r="BG139" s="86">
        <f>AF139</f>
        <v>0.7</v>
      </c>
      <c r="BH139" s="86">
        <f>AG139</f>
        <v>0.72</v>
      </c>
      <c r="BI139" s="86">
        <f>AH139</f>
        <v>0.74</v>
      </c>
      <c r="BJ139" s="86">
        <f>AI139</f>
        <v>0.64</v>
      </c>
      <c r="BK139" s="86">
        <f>AJ139</f>
        <v>0.68</v>
      </c>
      <c r="BL139" s="86">
        <f>AK139</f>
        <v>0.6</v>
      </c>
      <c r="BM139" s="86">
        <f>AL139</f>
        <v>0.56000000000000005</v>
      </c>
      <c r="BN139" s="86">
        <f>AM139</f>
        <v>0.5</v>
      </c>
      <c r="BO139" s="86">
        <f>AN139</f>
        <v>0.4</v>
      </c>
      <c r="BP139" s="86">
        <f>AO139</f>
        <v>0.26</v>
      </c>
      <c r="BQ139" s="86">
        <f t="shared" si="635"/>
        <v>0</v>
      </c>
    </row>
    <row r="140" spans="1:69" x14ac:dyDescent="0.2">
      <c r="A140" s="114"/>
      <c r="B140" s="86" t="s">
        <v>3</v>
      </c>
      <c r="C140" s="86">
        <v>0.74</v>
      </c>
      <c r="D140" s="86">
        <v>1.6076115485564304</v>
      </c>
      <c r="E140" s="86">
        <f t="shared" si="606"/>
        <v>1.1896325459317585</v>
      </c>
      <c r="F140" s="86">
        <v>0.9</v>
      </c>
      <c r="G140" s="86">
        <v>1.3123359580052494</v>
      </c>
      <c r="H140" s="86">
        <f t="shared" si="607"/>
        <v>1.1811023622047245</v>
      </c>
      <c r="I140" s="86">
        <v>0.9</v>
      </c>
      <c r="J140" s="86">
        <v>1.3779527559055118</v>
      </c>
      <c r="K140" s="86">
        <f t="shared" si="608"/>
        <v>1.2401574803149606</v>
      </c>
      <c r="L140" s="86">
        <v>0.88</v>
      </c>
      <c r="M140" s="86">
        <v>1.3123359580052494</v>
      </c>
      <c r="N140" s="86">
        <f t="shared" si="609"/>
        <v>1.1548556430446195</v>
      </c>
      <c r="P140" s="93"/>
      <c r="Q140" s="32" t="s">
        <v>55</v>
      </c>
      <c r="R140" s="13">
        <f>CONVERT(R139,"m","ft")</f>
        <v>0.32808398950131235</v>
      </c>
      <c r="S140" s="13">
        <f>CONVERT(S139,"m","ft")</f>
        <v>0.78740157480314965</v>
      </c>
      <c r="T140" s="13">
        <f>CONVERT(T139,"m","ft")</f>
        <v>1.3123359580052494</v>
      </c>
      <c r="U140" s="13">
        <f>CONVERT(U139,"m","ft")</f>
        <v>1.5091863517060367</v>
      </c>
      <c r="V140" s="13">
        <f>CONVERT(V139,"m","ft")</f>
        <v>1.5091863517060367</v>
      </c>
      <c r="W140" s="13">
        <f>CONVERT(W139,"m","ft")</f>
        <v>1.6404199475065617</v>
      </c>
      <c r="X140" s="13">
        <f>CONVERT(X139,"m","ft")</f>
        <v>1.7060367454068242</v>
      </c>
      <c r="Y140" s="13">
        <f>CONVERT(Y139,"m","ft")</f>
        <v>1.9685039370078741</v>
      </c>
      <c r="Z140" s="13">
        <f>CONVERT(Z139,"m","ft")</f>
        <v>1.9685039370078741</v>
      </c>
      <c r="AA140" s="13">
        <f>CONVERT(AA139,"m","ft")</f>
        <v>1.8372703412073494</v>
      </c>
      <c r="AB140" s="13">
        <f>CONVERT(AB139,"m","ft")</f>
        <v>1.8372703412073494</v>
      </c>
      <c r="AC140" s="13">
        <f>CONVERT(AC139,"m","ft")</f>
        <v>2.0997375328083989</v>
      </c>
      <c r="AD140" s="13">
        <f>CONVERT(AD139,"m","ft")</f>
        <v>2.0997375328083989</v>
      </c>
      <c r="AE140" s="13">
        <f>CONVERT(AE139,"m","ft")</f>
        <v>2.2309711286089242</v>
      </c>
      <c r="AF140" s="13">
        <f>CONVERT(AF139,"m","ft")</f>
        <v>2.2965879265091864</v>
      </c>
      <c r="AG140" s="13">
        <f>CONVERT(AG139,"m","ft")</f>
        <v>2.3622047244094486</v>
      </c>
      <c r="AH140" s="13">
        <f>CONVERT(AH139,"m","ft")</f>
        <v>2.4278215223097113</v>
      </c>
      <c r="AI140" s="13">
        <f>CONVERT(AI139,"m","ft")</f>
        <v>2.0997375328083989</v>
      </c>
      <c r="AJ140" s="13">
        <f>CONVERT(AJ139,"m","ft")</f>
        <v>2.2309711286089242</v>
      </c>
      <c r="AK140" s="13">
        <f>CONVERT(AK139,"m","ft")</f>
        <v>1.9685039370078741</v>
      </c>
      <c r="AL140" s="13">
        <f>CONVERT(AL139,"m","ft")</f>
        <v>1.8372703412073494</v>
      </c>
      <c r="AM140" s="13">
        <f>CONVERT(AM139,"m","ft")</f>
        <v>1.6404199475065617</v>
      </c>
      <c r="AN140" s="13">
        <f>CONVERT(AN139,"m","ft")</f>
        <v>1.3123359580052494</v>
      </c>
      <c r="AO140" s="13">
        <f>CONVERT(AO139,"m","ft")</f>
        <v>0.85301837270341208</v>
      </c>
      <c r="AP140" s="119">
        <v>0</v>
      </c>
      <c r="AR140" s="76" t="s">
        <v>51</v>
      </c>
      <c r="AS140" s="86">
        <f>CONVERT(R141, "ft", "m")</f>
        <v>0</v>
      </c>
      <c r="AT140" s="86">
        <f>CONVERT(S141, "ft", "m")</f>
        <v>0.03</v>
      </c>
      <c r="AU140" s="86">
        <f>CONVERT(T141, "ft", "m")</f>
        <v>7.0000000000000007E-2</v>
      </c>
      <c r="AV140" s="86">
        <f>CONVERT(U141, "ft", "m")</f>
        <v>0.14000000000000001</v>
      </c>
      <c r="AW140" s="86">
        <f>CONVERT(V141, "ft", "m")</f>
        <v>0.30999999999999994</v>
      </c>
      <c r="AX140" s="86">
        <f>CONVERT(W141, "ft", "m")</f>
        <v>0.28999999999999998</v>
      </c>
      <c r="AY140" s="86">
        <f>CONVERT(X141, "ft", "m")</f>
        <v>0.43</v>
      </c>
      <c r="AZ140" s="86">
        <f>CONVERT(Y141, "ft", "m")</f>
        <v>0.4</v>
      </c>
      <c r="BA140" s="86">
        <f>CONVERT(Z141, "ft", "m")</f>
        <v>0.45</v>
      </c>
      <c r="BB140" s="86">
        <f>CONVERT(AA141, "ft", "m")</f>
        <v>0.32</v>
      </c>
      <c r="BC140" s="86">
        <f>CONVERT(AB141, "ft", "m")</f>
        <v>0.49</v>
      </c>
      <c r="BD140" s="86">
        <f>CONVERT(AC141, "ft", "m")</f>
        <v>0.42</v>
      </c>
      <c r="BE140" s="86">
        <f>CONVERT(AD141, "ft", "m")</f>
        <v>0.33</v>
      </c>
      <c r="BF140" s="86">
        <f>CONVERT(AE141, "ft", "m")</f>
        <v>0.39</v>
      </c>
      <c r="BG140" s="86">
        <f>CONVERT(AF141, "ft", "m")</f>
        <v>0.32</v>
      </c>
      <c r="BH140" s="86">
        <f>CONVERT(AG141, "ft", "m")</f>
        <v>0.37</v>
      </c>
      <c r="BI140" s="86">
        <f>CONVERT(AH141, "ft", "m")</f>
        <v>0.43</v>
      </c>
      <c r="BJ140" s="86">
        <f>CONVERT(AI141, "ft", "m")</f>
        <v>0.34</v>
      </c>
      <c r="BK140" s="86">
        <f>CONVERT(AJ141, "ft", "m")</f>
        <v>0.22</v>
      </c>
      <c r="BL140" s="86">
        <f>CONVERT(AK141, "ft", "m")</f>
        <v>0.27</v>
      </c>
      <c r="BM140" s="86">
        <f>CONVERT(AL141, "ft", "m")</f>
        <v>0.23</v>
      </c>
      <c r="BN140" s="86">
        <f>CONVERT(AM141, "ft", "m")</f>
        <v>0.2</v>
      </c>
      <c r="BO140" s="86">
        <f>CONVERT(AN141, "ft", "m")</f>
        <v>0.15</v>
      </c>
      <c r="BP140" s="86">
        <f>CONVERT(AO141, "ft", "m")</f>
        <v>0.08</v>
      </c>
      <c r="BQ140" s="86">
        <f t="shared" si="635"/>
        <v>0</v>
      </c>
    </row>
    <row r="141" spans="1:69" ht="16" x14ac:dyDescent="0.2">
      <c r="A141" s="114"/>
      <c r="B141" s="86" t="s">
        <v>4</v>
      </c>
      <c r="C141" s="86">
        <v>1</v>
      </c>
      <c r="D141" s="86">
        <v>1.1154855643044621</v>
      </c>
      <c r="E141" s="86">
        <f t="shared" si="606"/>
        <v>1.1154855643044621</v>
      </c>
      <c r="F141" s="86">
        <v>0.42</v>
      </c>
      <c r="G141" s="86">
        <v>1.1154855643044621</v>
      </c>
      <c r="H141" s="86">
        <f t="shared" si="607"/>
        <v>0.46850393700787407</v>
      </c>
      <c r="I141" s="86">
        <v>0.94</v>
      </c>
      <c r="J141" s="86">
        <v>0.98425196850393704</v>
      </c>
      <c r="K141" s="86">
        <f t="shared" si="608"/>
        <v>0.92519685039370081</v>
      </c>
      <c r="L141" s="86">
        <v>0.96</v>
      </c>
      <c r="M141" s="86">
        <v>0.98425196850393704</v>
      </c>
      <c r="N141" s="86">
        <f t="shared" si="609"/>
        <v>0.94488188976377951</v>
      </c>
      <c r="P141" s="93"/>
      <c r="Q141" s="32" t="s">
        <v>56</v>
      </c>
      <c r="R141" s="13">
        <v>0</v>
      </c>
      <c r="S141" s="13">
        <v>9.8425196850393706E-2</v>
      </c>
      <c r="T141" s="13">
        <v>0.22965879265091868</v>
      </c>
      <c r="U141" s="13">
        <v>0.45931758530183736</v>
      </c>
      <c r="V141" s="13">
        <v>1.0170603674540681</v>
      </c>
      <c r="W141" s="13">
        <v>0.95144356955380582</v>
      </c>
      <c r="X141" s="13">
        <v>1.4107611548556431</v>
      </c>
      <c r="Y141" s="13">
        <v>1.3123359580052494</v>
      </c>
      <c r="Z141" s="13">
        <v>1.4763779527559056</v>
      </c>
      <c r="AA141" s="13">
        <v>1.0498687664041995</v>
      </c>
      <c r="AB141" s="13">
        <v>1.6076115485564304</v>
      </c>
      <c r="AC141" s="13">
        <v>1.3779527559055118</v>
      </c>
      <c r="AD141" s="13">
        <v>1.0826771653543308</v>
      </c>
      <c r="AE141" s="13">
        <v>1.2795275590551181</v>
      </c>
      <c r="AF141" s="13">
        <v>1.0498687664041995</v>
      </c>
      <c r="AG141" s="13">
        <v>1.2139107611548556</v>
      </c>
      <c r="AH141" s="13">
        <v>1.4107611548556431</v>
      </c>
      <c r="AI141" s="13">
        <v>1.1154855643044621</v>
      </c>
      <c r="AJ141" s="13">
        <v>0.72178477690288712</v>
      </c>
      <c r="AK141" s="13">
        <v>0.88582677165354329</v>
      </c>
      <c r="AL141" s="13">
        <v>0.75459317585301833</v>
      </c>
      <c r="AM141" s="13">
        <v>0.65616797900262469</v>
      </c>
      <c r="AN141" s="13">
        <v>0.49212598425196852</v>
      </c>
      <c r="AO141" s="13">
        <v>0.26246719160104987</v>
      </c>
      <c r="AP141" s="119">
        <v>0</v>
      </c>
      <c r="AR141" s="117" t="s">
        <v>37</v>
      </c>
      <c r="AS141" s="116">
        <f>(AT138-AS138)*((AT139+AS139)/2)*((AT140+AS140)/2)</f>
        <v>2.5499999999999997E-3</v>
      </c>
      <c r="AT141" s="116">
        <f t="shared" ref="AT141" si="636">(AU138-AT138)*((AU139+AT139)/2)*((AU140+AT140)/2)</f>
        <v>1.6E-2</v>
      </c>
      <c r="AU141" s="116">
        <f t="shared" ref="AU141" si="637">(AV138-AU138)*((AV139+AU139)/2)*((AV140+AU140)/2)</f>
        <v>4.515000000000001E-2</v>
      </c>
      <c r="AV141" s="116">
        <f t="shared" ref="AV141" si="638">(AW138-AV138)*((AW139+AV139)/2)*((AW140+AV140)/2)</f>
        <v>0.10349999999999999</v>
      </c>
      <c r="AW141" s="116">
        <f t="shared" ref="AW141" si="639">(AX138-AW138)*((AX139+AW139)/2)*((AX140+AW140)/2)</f>
        <v>0.14399999999999996</v>
      </c>
      <c r="AX141" s="116">
        <f t="shared" ref="AX141" si="640">(AY138-AX138)*((AY139+AX139)/2)*((AY140+AX140)/2)</f>
        <v>0.18359999999999999</v>
      </c>
      <c r="AY141" s="116">
        <f t="shared" ref="AY141" si="641">(AZ138-AY138)*((AZ139+AY139)/2)*((AZ140+AY140)/2)</f>
        <v>0.23240000000000005</v>
      </c>
      <c r="AZ141" s="116">
        <f t="shared" ref="AZ141" si="642">(BA138-AZ138)*((BA139+AZ139)/2)*((BA140+AZ140)/2)</f>
        <v>0.255</v>
      </c>
      <c r="BA141" s="116">
        <f t="shared" ref="BA141" si="643">(BB138-BA138)*((BB139+BA139)/2)*((BB140+BA140)/2)</f>
        <v>0.22330000000000003</v>
      </c>
      <c r="BB141" s="116">
        <f t="shared" ref="BB141" si="644">(BC138-BB138)*((BC139+BB139)/2)*((BC140+BB140)/2)</f>
        <v>0.22680000000000003</v>
      </c>
      <c r="BC141" s="116">
        <f t="shared" ref="BC141" si="645">(BD138-BC138)*((BD139+BC139)/2)*((BD140+BC140)/2)</f>
        <v>0.27300000000000002</v>
      </c>
      <c r="BD141" s="116">
        <f t="shared" ref="BD141" si="646">(BE138-BD138)*((BE139+BD139)/2)*((BE140+BD140)/2)</f>
        <v>0.24</v>
      </c>
      <c r="BE141" s="116">
        <f t="shared" ref="BE141" si="647">(BF138-BE138)*((BF139+BE139)/2)*((BF140+BE140)/2)</f>
        <v>0.23760000000000001</v>
      </c>
      <c r="BF141" s="116">
        <f t="shared" ref="BF141" si="648">(BG138-BF138)*((BG139+BF139)/2)*((BG140+BF140)/2)</f>
        <v>0.24494999999999997</v>
      </c>
      <c r="BG141" s="116">
        <f t="shared" ref="BG141" si="649">(BH138-BG138)*((BH139+BG139)/2)*((BH140+BG140)/2)</f>
        <v>0.24494999999999997</v>
      </c>
      <c r="BH141" s="116">
        <f t="shared" ref="BH141" si="650">(BI138-BH138)*((BI139+BH139)/2)*((BI140+BH140)/2)</f>
        <v>0.29199999999999998</v>
      </c>
      <c r="BI141" s="116">
        <f t="shared" ref="BI141" si="651">(BJ138-BI138)*((BJ139+BI139)/2)*((BJ140+BI140)/2)</f>
        <v>0.26565</v>
      </c>
      <c r="BJ141" s="116">
        <f t="shared" ref="BJ141" si="652">(BK138-BJ138)*((BK139+BJ139)/2)*((BK140+BJ140)/2)</f>
        <v>0.18480000000000002</v>
      </c>
      <c r="BK141" s="116">
        <f t="shared" ref="BK141" si="653">(BL138-BK138)*((BL139+BK139)/2)*((BL140+BK140)/2)</f>
        <v>0.15679999999999999</v>
      </c>
      <c r="BL141" s="116">
        <f t="shared" ref="BL141" si="654">(BM138-BL138)*((BM139+BL139)/2)*((BM140+BL140)/2)</f>
        <v>0.14500000000000002</v>
      </c>
      <c r="BM141" s="116">
        <f t="shared" ref="BM141" si="655">(BN138-BM138)*((BN139+BM139)/2)*((BN140+BM140)/2)</f>
        <v>0.11395000000000002</v>
      </c>
      <c r="BN141" s="116">
        <f t="shared" ref="BN141" si="656">(BO138-BN138)*((BO139+BN139)/2)*((BO140+BN140)/2)</f>
        <v>7.8750000000000001E-2</v>
      </c>
      <c r="BO141" s="116">
        <f t="shared" ref="BO141" si="657">(BP138-BO138)*((BP139+BO139)/2)*((BP140+BO140)/2)</f>
        <v>3.7949999999999998E-2</v>
      </c>
      <c r="BP141" s="116">
        <f>(BQ138-BP138)*((BQ139+BP139)/2)*((BQ140+BP140)/2)</f>
        <v>5.2000000000000006E-3</v>
      </c>
      <c r="BQ141" s="86">
        <f>AP141</f>
        <v>0</v>
      </c>
    </row>
    <row r="142" spans="1:69" x14ac:dyDescent="0.2">
      <c r="A142" s="114"/>
      <c r="B142" s="86" t="s">
        <v>5</v>
      </c>
      <c r="C142" s="86">
        <v>0.72</v>
      </c>
      <c r="D142" s="86">
        <v>1.1482939632545932</v>
      </c>
      <c r="E142" s="86">
        <f t="shared" si="606"/>
        <v>0.82677165354330706</v>
      </c>
      <c r="F142" s="86">
        <v>0.68</v>
      </c>
      <c r="G142" s="86">
        <v>1.1811023622047243</v>
      </c>
      <c r="H142" s="86">
        <f t="shared" si="607"/>
        <v>0.80314960629921262</v>
      </c>
      <c r="I142" s="86">
        <v>0.68</v>
      </c>
      <c r="J142" s="86">
        <v>1.1482939632545932</v>
      </c>
      <c r="K142" s="86">
        <f t="shared" si="608"/>
        <v>0.78083989501312345</v>
      </c>
      <c r="L142" s="86">
        <v>0.68</v>
      </c>
      <c r="M142" s="86">
        <v>0.98425196850393704</v>
      </c>
      <c r="N142" s="86">
        <f t="shared" si="609"/>
        <v>0.6692913385826772</v>
      </c>
      <c r="P142" s="93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  <c r="AN142" s="119"/>
      <c r="AO142" s="119"/>
      <c r="AP142" s="119"/>
      <c r="AR142" s="79" t="s">
        <v>38</v>
      </c>
      <c r="AS142" s="79"/>
      <c r="AT142" s="76"/>
      <c r="AU142" s="79"/>
      <c r="AV142" s="118" t="s">
        <v>42</v>
      </c>
      <c r="AW142" s="79">
        <f>SUM(AS141:BQ141)</f>
        <v>3.9528999999999992</v>
      </c>
    </row>
    <row r="143" spans="1:69" x14ac:dyDescent="0.2">
      <c r="A143" s="114">
        <v>39986</v>
      </c>
      <c r="B143" s="86" t="s">
        <v>1</v>
      </c>
      <c r="C143" s="86">
        <v>0.72</v>
      </c>
      <c r="D143" s="86">
        <v>0.91863517060367472</v>
      </c>
      <c r="E143" s="86">
        <f t="shared" si="606"/>
        <v>0.66141732283464583</v>
      </c>
      <c r="F143" s="86">
        <v>0.64</v>
      </c>
      <c r="G143" s="86">
        <v>1.3451443569553805</v>
      </c>
      <c r="H143" s="86">
        <f t="shared" si="607"/>
        <v>0.86089238845144356</v>
      </c>
      <c r="I143" s="86">
        <v>0.62</v>
      </c>
      <c r="J143" s="86">
        <v>1.1482939632545932</v>
      </c>
      <c r="K143" s="86">
        <f t="shared" si="608"/>
        <v>0.71194225721784776</v>
      </c>
      <c r="L143" s="86">
        <v>0.6</v>
      </c>
      <c r="M143" s="86">
        <v>1.0498687664041995</v>
      </c>
      <c r="N143" s="86">
        <f t="shared" si="609"/>
        <v>0.62992125984251968</v>
      </c>
      <c r="P143" s="93">
        <v>39986</v>
      </c>
      <c r="Q143" s="32" t="s">
        <v>54</v>
      </c>
      <c r="R143" s="32">
        <v>0</v>
      </c>
      <c r="S143" s="32">
        <v>1</v>
      </c>
      <c r="T143" s="32">
        <v>2</v>
      </c>
      <c r="U143" s="32">
        <v>3</v>
      </c>
      <c r="V143" s="32">
        <v>4</v>
      </c>
      <c r="W143" s="32">
        <v>5</v>
      </c>
      <c r="X143" s="32">
        <v>6</v>
      </c>
      <c r="Y143" s="32">
        <v>7</v>
      </c>
      <c r="Z143" s="32">
        <v>8</v>
      </c>
      <c r="AA143" s="32">
        <v>9</v>
      </c>
      <c r="AB143" s="32">
        <v>10</v>
      </c>
      <c r="AC143" s="32">
        <v>11</v>
      </c>
      <c r="AD143" s="32">
        <v>12</v>
      </c>
      <c r="AE143" s="32">
        <v>13</v>
      </c>
      <c r="AF143" s="32">
        <v>14</v>
      </c>
      <c r="AG143" s="32">
        <v>15</v>
      </c>
      <c r="AH143" s="32">
        <v>16</v>
      </c>
      <c r="AI143" s="32">
        <v>17</v>
      </c>
      <c r="AJ143" s="32">
        <v>18</v>
      </c>
      <c r="AK143" s="32">
        <v>19</v>
      </c>
      <c r="AL143" s="32">
        <v>20</v>
      </c>
      <c r="AM143" s="32">
        <v>21</v>
      </c>
      <c r="AN143" s="32">
        <v>22</v>
      </c>
      <c r="AO143" s="32">
        <v>23</v>
      </c>
      <c r="AP143" s="119">
        <v>24</v>
      </c>
      <c r="AR143" s="76" t="s">
        <v>35</v>
      </c>
      <c r="AS143" s="86">
        <f>R143</f>
        <v>0</v>
      </c>
      <c r="AT143" s="86">
        <f>S143</f>
        <v>1</v>
      </c>
      <c r="AU143" s="86">
        <f>T143</f>
        <v>2</v>
      </c>
      <c r="AV143" s="86">
        <f>U143</f>
        <v>3</v>
      </c>
      <c r="AW143" s="86">
        <f>V143</f>
        <v>4</v>
      </c>
      <c r="AX143" s="86">
        <f>W143</f>
        <v>5</v>
      </c>
      <c r="AY143" s="86">
        <f>X143</f>
        <v>6</v>
      </c>
      <c r="AZ143" s="86">
        <f>Y143</f>
        <v>7</v>
      </c>
      <c r="BA143" s="86">
        <f>Z143</f>
        <v>8</v>
      </c>
      <c r="BB143" s="86">
        <f>AA143</f>
        <v>9</v>
      </c>
      <c r="BC143" s="86">
        <f>AB143</f>
        <v>10</v>
      </c>
      <c r="BD143" s="86">
        <f>AC143</f>
        <v>11</v>
      </c>
      <c r="BE143" s="86">
        <f>AD143</f>
        <v>12</v>
      </c>
      <c r="BF143" s="86">
        <f>AE143</f>
        <v>13</v>
      </c>
      <c r="BG143" s="86">
        <f>AF143</f>
        <v>14</v>
      </c>
      <c r="BH143" s="86">
        <f>AG143</f>
        <v>15</v>
      </c>
      <c r="BI143" s="86">
        <f>AH143</f>
        <v>16</v>
      </c>
      <c r="BJ143" s="86">
        <f>AI143</f>
        <v>17</v>
      </c>
      <c r="BK143" s="86">
        <f>AJ143</f>
        <v>18</v>
      </c>
      <c r="BL143" s="86">
        <f>AK143</f>
        <v>19</v>
      </c>
      <c r="BM143" s="86">
        <f>AL143</f>
        <v>20</v>
      </c>
      <c r="BN143" s="86">
        <f>AM143</f>
        <v>21</v>
      </c>
      <c r="BO143" s="86">
        <f>AN143</f>
        <v>22</v>
      </c>
      <c r="BP143" s="86">
        <f t="shared" ref="BP143:BP146" si="658">AO143</f>
        <v>23</v>
      </c>
      <c r="BQ143" s="86">
        <f t="shared" ref="BQ143:BQ146" si="659">AP143</f>
        <v>24</v>
      </c>
    </row>
    <row r="144" spans="1:69" x14ac:dyDescent="0.2">
      <c r="A144" s="114"/>
      <c r="B144" s="86" t="s">
        <v>2</v>
      </c>
      <c r="C144" s="86">
        <v>0.8</v>
      </c>
      <c r="D144" s="86">
        <v>1.2139107611548556</v>
      </c>
      <c r="E144" s="86">
        <f t="shared" si="606"/>
        <v>0.97112860892388453</v>
      </c>
      <c r="F144" s="86">
        <v>0.8</v>
      </c>
      <c r="G144" s="86">
        <v>1.4435695538057742</v>
      </c>
      <c r="H144" s="86">
        <f t="shared" si="607"/>
        <v>1.1548556430446195</v>
      </c>
      <c r="I144" s="86">
        <v>0.82</v>
      </c>
      <c r="J144" s="86">
        <v>1.2139107611548556</v>
      </c>
      <c r="K144" s="86">
        <f t="shared" si="608"/>
        <v>0.99540682414698156</v>
      </c>
      <c r="L144" s="86">
        <v>0.82</v>
      </c>
      <c r="M144" s="86">
        <v>1.0498687664041995</v>
      </c>
      <c r="N144" s="86">
        <f t="shared" si="609"/>
        <v>0.86089238845144356</v>
      </c>
      <c r="P144" s="93"/>
      <c r="Q144" s="32" t="s">
        <v>14</v>
      </c>
      <c r="R144" s="13">
        <v>0.1</v>
      </c>
      <c r="S144" s="13">
        <v>0.18</v>
      </c>
      <c r="T144" s="13">
        <v>0.38</v>
      </c>
      <c r="U144" s="13">
        <v>0.46</v>
      </c>
      <c r="V144" s="13">
        <v>0.48</v>
      </c>
      <c r="W144" s="13">
        <v>0.5</v>
      </c>
      <c r="X144" s="13">
        <v>0.54</v>
      </c>
      <c r="Y144" s="13">
        <v>0.57999999999999996</v>
      </c>
      <c r="Z144" s="13">
        <v>0.62</v>
      </c>
      <c r="AA144" s="13">
        <v>0.6</v>
      </c>
      <c r="AB144" s="13">
        <v>0.56000000000000005</v>
      </c>
      <c r="AC144" s="13">
        <v>0.64</v>
      </c>
      <c r="AD144" s="13">
        <v>0.66</v>
      </c>
      <c r="AE144" s="13">
        <v>0.7</v>
      </c>
      <c r="AF144" s="13">
        <v>0.72</v>
      </c>
      <c r="AG144" s="13">
        <v>0.74</v>
      </c>
      <c r="AH144" s="13">
        <v>0.76</v>
      </c>
      <c r="AI144" s="13">
        <v>0.74</v>
      </c>
      <c r="AJ144" s="13">
        <v>0.56000000000000005</v>
      </c>
      <c r="AK144" s="13">
        <v>0.62</v>
      </c>
      <c r="AL144" s="13">
        <v>0.6</v>
      </c>
      <c r="AM144" s="13">
        <v>0.54</v>
      </c>
      <c r="AN144" s="13">
        <v>0.42</v>
      </c>
      <c r="AO144" s="13">
        <v>0.32</v>
      </c>
      <c r="AP144" s="119">
        <v>0</v>
      </c>
      <c r="AR144" s="76" t="s">
        <v>14</v>
      </c>
      <c r="AS144" s="86">
        <f>R144</f>
        <v>0.1</v>
      </c>
      <c r="AT144" s="86">
        <f>S144</f>
        <v>0.18</v>
      </c>
      <c r="AU144" s="86">
        <f>T144</f>
        <v>0.38</v>
      </c>
      <c r="AV144" s="86">
        <f>U144</f>
        <v>0.46</v>
      </c>
      <c r="AW144" s="86">
        <f>V144</f>
        <v>0.48</v>
      </c>
      <c r="AX144" s="86">
        <f>W144</f>
        <v>0.5</v>
      </c>
      <c r="AY144" s="86">
        <f>X144</f>
        <v>0.54</v>
      </c>
      <c r="AZ144" s="86">
        <f>Y144</f>
        <v>0.57999999999999996</v>
      </c>
      <c r="BA144" s="86">
        <f>Z144</f>
        <v>0.62</v>
      </c>
      <c r="BB144" s="86">
        <f>AA144</f>
        <v>0.6</v>
      </c>
      <c r="BC144" s="86">
        <f>AB144</f>
        <v>0.56000000000000005</v>
      </c>
      <c r="BD144" s="86">
        <f>AC144</f>
        <v>0.64</v>
      </c>
      <c r="BE144" s="86">
        <f>AD144</f>
        <v>0.66</v>
      </c>
      <c r="BF144" s="86">
        <f>AE144</f>
        <v>0.7</v>
      </c>
      <c r="BG144" s="86">
        <f>AF144</f>
        <v>0.72</v>
      </c>
      <c r="BH144" s="86">
        <f>AG144</f>
        <v>0.74</v>
      </c>
      <c r="BI144" s="86">
        <f>AH144</f>
        <v>0.76</v>
      </c>
      <c r="BJ144" s="86">
        <f>AI144</f>
        <v>0.74</v>
      </c>
      <c r="BK144" s="86">
        <f>AJ144</f>
        <v>0.56000000000000005</v>
      </c>
      <c r="BL144" s="86">
        <f>AK144</f>
        <v>0.62</v>
      </c>
      <c r="BM144" s="86">
        <f>AL144</f>
        <v>0.6</v>
      </c>
      <c r="BN144" s="86">
        <f>AM144</f>
        <v>0.54</v>
      </c>
      <c r="BO144" s="86">
        <f>AN144</f>
        <v>0.42</v>
      </c>
      <c r="BP144" s="86">
        <f>AO144</f>
        <v>0.32</v>
      </c>
      <c r="BQ144" s="86">
        <f t="shared" si="659"/>
        <v>0</v>
      </c>
    </row>
    <row r="145" spans="1:69" x14ac:dyDescent="0.2">
      <c r="A145" s="114"/>
      <c r="B145" s="86" t="s">
        <v>3</v>
      </c>
      <c r="C145" s="86">
        <v>0.98</v>
      </c>
      <c r="D145" s="86">
        <v>1.3123359580052494</v>
      </c>
      <c r="E145" s="86">
        <f t="shared" si="606"/>
        <v>1.2860892388451444</v>
      </c>
      <c r="F145" s="86">
        <v>0.92</v>
      </c>
      <c r="G145" s="86">
        <v>1.4435695538057742</v>
      </c>
      <c r="H145" s="86">
        <f t="shared" si="607"/>
        <v>1.3280839895013123</v>
      </c>
      <c r="I145" s="86">
        <v>0.92</v>
      </c>
      <c r="J145" s="86">
        <v>1.4763779527559056</v>
      </c>
      <c r="K145" s="86">
        <f t="shared" si="608"/>
        <v>1.3582677165354331</v>
      </c>
      <c r="L145" s="86">
        <v>0.9</v>
      </c>
      <c r="M145" s="86">
        <v>1.4435695538057742</v>
      </c>
      <c r="N145" s="86">
        <f t="shared" si="609"/>
        <v>1.2992125984251968</v>
      </c>
      <c r="P145" s="93"/>
      <c r="Q145" s="32" t="s">
        <v>55</v>
      </c>
      <c r="R145" s="13">
        <f>CONVERT(R144,"m","ft")</f>
        <v>0.32808398950131235</v>
      </c>
      <c r="S145" s="13">
        <f>CONVERT(S144,"m","ft")</f>
        <v>0.59055118110236215</v>
      </c>
      <c r="T145" s="13">
        <f>CONVERT(T144,"m","ft")</f>
        <v>1.246719160104987</v>
      </c>
      <c r="U145" s="13">
        <f>CONVERT(U144,"m","ft")</f>
        <v>1.5091863517060367</v>
      </c>
      <c r="V145" s="13">
        <f>CONVERT(V144,"m","ft")</f>
        <v>1.5748031496062993</v>
      </c>
      <c r="W145" s="13">
        <f>CONVERT(W144,"m","ft")</f>
        <v>1.6404199475065617</v>
      </c>
      <c r="X145" s="13">
        <f>CONVERT(X144,"m","ft")</f>
        <v>1.7716535433070866</v>
      </c>
      <c r="Y145" s="13">
        <f>CONVERT(Y144,"m","ft")</f>
        <v>1.9028871391076116</v>
      </c>
      <c r="Z145" s="13">
        <f>CONVERT(Z144,"m","ft")</f>
        <v>2.0341207349081363</v>
      </c>
      <c r="AA145" s="13">
        <f>CONVERT(AA144,"m","ft")</f>
        <v>1.9685039370078741</v>
      </c>
      <c r="AB145" s="13">
        <f>CONVERT(AB144,"m","ft")</f>
        <v>1.8372703412073494</v>
      </c>
      <c r="AC145" s="13">
        <f>CONVERT(AC144,"m","ft")</f>
        <v>2.0997375328083989</v>
      </c>
      <c r="AD145" s="13">
        <f>CONVERT(AD144,"m","ft")</f>
        <v>2.1653543307086616</v>
      </c>
      <c r="AE145" s="13">
        <f>CONVERT(AE144,"m","ft")</f>
        <v>2.2965879265091864</v>
      </c>
      <c r="AF145" s="13">
        <f>CONVERT(AF144,"m","ft")</f>
        <v>2.3622047244094486</v>
      </c>
      <c r="AG145" s="13">
        <f>CONVERT(AG144,"m","ft")</f>
        <v>2.4278215223097113</v>
      </c>
      <c r="AH145" s="13">
        <f>CONVERT(AH144,"m","ft")</f>
        <v>2.4934383202099739</v>
      </c>
      <c r="AI145" s="13">
        <f>CONVERT(AI144,"m","ft")</f>
        <v>2.4278215223097113</v>
      </c>
      <c r="AJ145" s="13">
        <f>CONVERT(AJ144,"m","ft")</f>
        <v>1.8372703412073494</v>
      </c>
      <c r="AK145" s="13">
        <f>CONVERT(AK144,"m","ft")</f>
        <v>2.0341207349081363</v>
      </c>
      <c r="AL145" s="13">
        <f>CONVERT(AL144,"m","ft")</f>
        <v>1.9685039370078741</v>
      </c>
      <c r="AM145" s="13">
        <f>CONVERT(AM144,"m","ft")</f>
        <v>1.7716535433070866</v>
      </c>
      <c r="AN145" s="13">
        <f>CONVERT(AN144,"m","ft")</f>
        <v>1.3779527559055118</v>
      </c>
      <c r="AO145" s="13">
        <f>CONVERT(AO144,"m","ft")</f>
        <v>1.0498687664041995</v>
      </c>
      <c r="AP145" s="119">
        <v>0</v>
      </c>
      <c r="AR145" s="76" t="s">
        <v>51</v>
      </c>
      <c r="AS145" s="86">
        <f>CONVERT(R146, "ft", "m")</f>
        <v>0</v>
      </c>
      <c r="AT145" s="86">
        <f>CONVERT(S146, "ft", "m")</f>
        <v>0</v>
      </c>
      <c r="AU145" s="86">
        <f>CONVERT(T146, "ft", "m")</f>
        <v>0.06</v>
      </c>
      <c r="AV145" s="86">
        <f>CONVERT(U146, "ft", "m")</f>
        <v>0.12</v>
      </c>
      <c r="AW145" s="86">
        <f>CONVERT(V146, "ft", "m")</f>
        <v>0.28999999999999998</v>
      </c>
      <c r="AX145" s="86">
        <f>CONVERT(W146, "ft", "m")</f>
        <v>0.34</v>
      </c>
      <c r="AY145" s="86">
        <f>CONVERT(X146, "ft", "m")</f>
        <v>0.28000000000000003</v>
      </c>
      <c r="AZ145" s="86">
        <f>CONVERT(Y146, "ft", "m")</f>
        <v>0.42</v>
      </c>
      <c r="BA145" s="86">
        <f>CONVERT(Z146, "ft", "m")</f>
        <v>0.4</v>
      </c>
      <c r="BB145" s="86">
        <f>CONVERT(AA146, "ft", "m")</f>
        <v>0.44</v>
      </c>
      <c r="BC145" s="86">
        <f>CONVERT(AB146, "ft", "m")</f>
        <v>0.42</v>
      </c>
      <c r="BD145" s="86">
        <f>CONVERT(AC146, "ft", "m")</f>
        <v>0.44</v>
      </c>
      <c r="BE145" s="86">
        <f>CONVERT(AD146, "ft", "m")</f>
        <v>0.42</v>
      </c>
      <c r="BF145" s="86">
        <f>CONVERT(AE146, "ft", "m")</f>
        <v>0.4</v>
      </c>
      <c r="BG145" s="86">
        <f>CONVERT(AF146, "ft", "m")</f>
        <v>0.35999999999999993</v>
      </c>
      <c r="BH145" s="86">
        <f>CONVERT(AG146, "ft", "m")</f>
        <v>0.34</v>
      </c>
      <c r="BI145" s="86">
        <f>CONVERT(AH146, "ft", "m")</f>
        <v>0.32</v>
      </c>
      <c r="BJ145" s="86">
        <f>CONVERT(AI146, "ft", "m")</f>
        <v>0.34</v>
      </c>
      <c r="BK145" s="86">
        <f>CONVERT(AJ146, "ft", "m")</f>
        <v>0.34</v>
      </c>
      <c r="BL145" s="86">
        <f>CONVERT(AK146, "ft", "m")</f>
        <v>0.37</v>
      </c>
      <c r="BM145" s="86">
        <f>CONVERT(AL146, "ft", "m")</f>
        <v>0.30999999999999994</v>
      </c>
      <c r="BN145" s="86">
        <f>CONVERT(AM146, "ft", "m")</f>
        <v>0.27</v>
      </c>
      <c r="BO145" s="86">
        <f>CONVERT(AN146, "ft", "m")</f>
        <v>0.23</v>
      </c>
      <c r="BP145" s="86">
        <f>CONVERT(AO146, "ft", "m")</f>
        <v>0.11</v>
      </c>
      <c r="BQ145" s="86">
        <f t="shared" si="659"/>
        <v>0</v>
      </c>
    </row>
    <row r="146" spans="1:69" ht="16" x14ac:dyDescent="0.2">
      <c r="A146" s="114"/>
      <c r="B146" s="86" t="s">
        <v>4</v>
      </c>
      <c r="C146" s="86">
        <v>1.02</v>
      </c>
      <c r="D146" s="86">
        <v>1.0826771653543308</v>
      </c>
      <c r="E146" s="86">
        <f t="shared" si="606"/>
        <v>1.1043307086614174</v>
      </c>
      <c r="F146" s="86">
        <v>0.96</v>
      </c>
      <c r="G146" s="86">
        <v>1.0170603674540681</v>
      </c>
      <c r="H146" s="86">
        <f t="shared" si="607"/>
        <v>0.97637795275590533</v>
      </c>
      <c r="I146" s="86">
        <v>0.96</v>
      </c>
      <c r="J146" s="86">
        <v>1.1154855643044621</v>
      </c>
      <c r="K146" s="86">
        <f t="shared" si="608"/>
        <v>1.0708661417322836</v>
      </c>
      <c r="L146" s="86">
        <v>0.96</v>
      </c>
      <c r="M146" s="86">
        <v>1.0826771653543308</v>
      </c>
      <c r="N146" s="86">
        <f t="shared" si="609"/>
        <v>1.0393700787401574</v>
      </c>
      <c r="P146" s="93"/>
      <c r="Q146" s="32" t="s">
        <v>56</v>
      </c>
      <c r="R146" s="13">
        <v>0</v>
      </c>
      <c r="S146" s="13">
        <v>0</v>
      </c>
      <c r="T146" s="13">
        <v>0.19685039370078741</v>
      </c>
      <c r="U146" s="13">
        <v>0.39370078740157483</v>
      </c>
      <c r="V146" s="13">
        <v>0.95144356955380582</v>
      </c>
      <c r="W146" s="13">
        <v>1.1154855643044621</v>
      </c>
      <c r="X146" s="13">
        <v>0.91863517060367472</v>
      </c>
      <c r="Y146" s="13">
        <v>1.3779527559055118</v>
      </c>
      <c r="Z146" s="13">
        <v>1.3123359580052494</v>
      </c>
      <c r="AA146" s="13">
        <v>1.4435695538057742</v>
      </c>
      <c r="AB146" s="13">
        <v>1.3779527559055118</v>
      </c>
      <c r="AC146" s="13">
        <v>1.4435695538057742</v>
      </c>
      <c r="AD146" s="13">
        <v>1.3779527559055118</v>
      </c>
      <c r="AE146" s="13">
        <v>1.3123359580052494</v>
      </c>
      <c r="AF146" s="13">
        <v>1.1811023622047243</v>
      </c>
      <c r="AG146" s="13">
        <v>1.1154855643044621</v>
      </c>
      <c r="AH146" s="13">
        <v>1.0498687664041995</v>
      </c>
      <c r="AI146" s="13">
        <v>1.1154855643044621</v>
      </c>
      <c r="AJ146" s="13">
        <v>1.1154855643044621</v>
      </c>
      <c r="AK146" s="13">
        <v>1.2139107611548556</v>
      </c>
      <c r="AL146" s="13">
        <v>1.0170603674540681</v>
      </c>
      <c r="AM146" s="13">
        <v>0.88582677165354329</v>
      </c>
      <c r="AN146" s="13">
        <v>0.75459317585301833</v>
      </c>
      <c r="AO146" s="13">
        <v>0.36089238845144356</v>
      </c>
      <c r="AP146" s="119">
        <v>0</v>
      </c>
      <c r="AR146" s="117" t="s">
        <v>37</v>
      </c>
      <c r="AS146" s="116">
        <f>(AT143-AS143)*((AT144+AS144)/2)*((AT145+AS145)/2)</f>
        <v>0</v>
      </c>
      <c r="AT146" s="116">
        <f t="shared" ref="AT146" si="660">(AU143-AT143)*((AU144+AT144)/2)*((AU145+AT145)/2)</f>
        <v>8.4000000000000012E-3</v>
      </c>
      <c r="AU146" s="116">
        <f t="shared" ref="AU146" si="661">(AV143-AU143)*((AV144+AU144)/2)*((AV145+AU145)/2)</f>
        <v>3.78E-2</v>
      </c>
      <c r="AV146" s="116">
        <f t="shared" ref="AV146" si="662">(AW143-AV143)*((AW144+AV144)/2)*((AW145+AV145)/2)</f>
        <v>9.6349999999999991E-2</v>
      </c>
      <c r="AW146" s="116">
        <f t="shared" ref="AW146" si="663">(AX143-AW143)*((AX144+AW144)/2)*((AX145+AW145)/2)</f>
        <v>0.15434999999999999</v>
      </c>
      <c r="AX146" s="116">
        <f t="shared" ref="AX146" si="664">(AY143-AX143)*((AY144+AX144)/2)*((AY145+AX145)/2)</f>
        <v>0.16120000000000004</v>
      </c>
      <c r="AY146" s="116">
        <f t="shared" ref="AY146" si="665">(AZ143-AY143)*((AZ144+AY144)/2)*((AZ145+AY145)/2)</f>
        <v>0.19600000000000001</v>
      </c>
      <c r="AZ146" s="116">
        <f t="shared" ref="AZ146" si="666">(BA143-AZ143)*((BA144+AZ144)/2)*((BA145+AZ145)/2)</f>
        <v>0.246</v>
      </c>
      <c r="BA146" s="116">
        <f t="shared" ref="BA146" si="667">(BB143-BA143)*((BB144+BA144)/2)*((BB145+BA145)/2)</f>
        <v>0.25620000000000004</v>
      </c>
      <c r="BB146" s="116">
        <f t="shared" ref="BB146" si="668">(BC143-BB143)*((BC144+BB144)/2)*((BC145+BB145)/2)</f>
        <v>0.24940000000000004</v>
      </c>
      <c r="BC146" s="116">
        <f t="shared" ref="BC146" si="669">(BD143-BC143)*((BD144+BC144)/2)*((BD145+BC145)/2)</f>
        <v>0.25800000000000001</v>
      </c>
      <c r="BD146" s="116">
        <f t="shared" ref="BD146" si="670">(BE143-BD143)*((BE144+BD144)/2)*((BE145+BD145)/2)</f>
        <v>0.27950000000000003</v>
      </c>
      <c r="BE146" s="116">
        <f t="shared" ref="BE146" si="671">(BF143-BE143)*((BF144+BE144)/2)*((BF145+BE145)/2)</f>
        <v>0.27879999999999999</v>
      </c>
      <c r="BF146" s="116">
        <f t="shared" ref="BF146" si="672">(BG143-BF143)*((BG144+BF144)/2)*((BG145+BF145)/2)</f>
        <v>0.26979999999999998</v>
      </c>
      <c r="BG146" s="116">
        <f t="shared" ref="BG146" si="673">(BH143-BG143)*((BH144+BG144)/2)*((BH145+BG145)/2)</f>
        <v>0.2555</v>
      </c>
      <c r="BH146" s="116">
        <f t="shared" ref="BH146" si="674">(BI143-BH143)*((BI144+BH144)/2)*((BI145+BH145)/2)</f>
        <v>0.2475</v>
      </c>
      <c r="BI146" s="116">
        <f t="shared" ref="BI146" si="675">(BJ143-BI143)*((BJ144+BI144)/2)*((BJ145+BI145)/2)</f>
        <v>0.2475</v>
      </c>
      <c r="BJ146" s="116">
        <f t="shared" ref="BJ146" si="676">(BK143-BJ143)*((BK144+BJ144)/2)*((BK145+BJ145)/2)</f>
        <v>0.22100000000000003</v>
      </c>
      <c r="BK146" s="116">
        <f t="shared" ref="BK146" si="677">(BL143-BK143)*((BL144+BK144)/2)*((BL145+BK145)/2)</f>
        <v>0.20945000000000003</v>
      </c>
      <c r="BL146" s="116">
        <f t="shared" ref="BL146" si="678">(BM143-BL143)*((BM144+BL144)/2)*((BM145+BL145)/2)</f>
        <v>0.20739999999999997</v>
      </c>
      <c r="BM146" s="116">
        <f t="shared" ref="BM146" si="679">(BN143-BM143)*((BN144+BM144)/2)*((BN145+BM145)/2)</f>
        <v>0.1653</v>
      </c>
      <c r="BN146" s="116">
        <f t="shared" ref="BN146" si="680">(BO143-BN143)*((BO144+BN144)/2)*((BO145+BN145)/2)</f>
        <v>0.12</v>
      </c>
      <c r="BO146" s="116">
        <f t="shared" ref="BO146" si="681">(BP143-BO143)*((BP144+BO144)/2)*((BP145+BO145)/2)</f>
        <v>6.2899999999999998E-2</v>
      </c>
      <c r="BP146" s="116">
        <f>(BQ143-BP143)*((BQ144+BP144)/2)*((BQ145+BP145)/2)</f>
        <v>8.8000000000000005E-3</v>
      </c>
      <c r="BQ146" s="86">
        <f>AP146</f>
        <v>0</v>
      </c>
    </row>
    <row r="147" spans="1:69" x14ac:dyDescent="0.2">
      <c r="A147" s="114"/>
      <c r="B147" s="86" t="s">
        <v>5</v>
      </c>
      <c r="C147" s="86">
        <v>0.76</v>
      </c>
      <c r="D147" s="86">
        <v>1.2795275590551181</v>
      </c>
      <c r="E147" s="86">
        <f t="shared" si="606"/>
        <v>0.9724409448818897</v>
      </c>
      <c r="F147" s="86">
        <v>0.74</v>
      </c>
      <c r="G147" s="86">
        <v>1.1811023622047243</v>
      </c>
      <c r="H147" s="86">
        <f t="shared" si="607"/>
        <v>0.87401574803149595</v>
      </c>
      <c r="I147" s="86">
        <v>0.8</v>
      </c>
      <c r="J147" s="86">
        <v>1.3779527559055118</v>
      </c>
      <c r="K147" s="86">
        <f t="shared" si="608"/>
        <v>1.1023622047244095</v>
      </c>
      <c r="L147" s="86">
        <v>0.8</v>
      </c>
      <c r="M147" s="86">
        <v>1.4107611548556431</v>
      </c>
      <c r="N147" s="86">
        <f t="shared" si="609"/>
        <v>1.1286089238845145</v>
      </c>
      <c r="P147" s="93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  <c r="AE147" s="119"/>
      <c r="AF147" s="119"/>
      <c r="AG147" s="119"/>
      <c r="AH147" s="119"/>
      <c r="AI147" s="119"/>
      <c r="AJ147" s="119"/>
      <c r="AK147" s="119"/>
      <c r="AL147" s="119"/>
      <c r="AM147" s="119"/>
      <c r="AN147" s="119"/>
      <c r="AO147" s="119"/>
      <c r="AP147" s="119"/>
      <c r="AR147" s="79" t="s">
        <v>38</v>
      </c>
      <c r="AS147" s="79"/>
      <c r="AT147" s="76"/>
      <c r="AU147" s="79"/>
      <c r="AV147" s="118" t="s">
        <v>42</v>
      </c>
      <c r="AW147" s="79">
        <f>SUM(AS146:BQ146)</f>
        <v>4.2371500000000006</v>
      </c>
    </row>
    <row r="148" spans="1:69" x14ac:dyDescent="0.2">
      <c r="A148" s="114">
        <v>39987</v>
      </c>
      <c r="B148" s="86" t="s">
        <v>1</v>
      </c>
      <c r="C148" s="86">
        <v>0.72</v>
      </c>
      <c r="D148" s="86">
        <v>1.1482939632545932</v>
      </c>
      <c r="E148" s="86">
        <f t="shared" si="606"/>
        <v>0.82677165354330706</v>
      </c>
      <c r="F148" s="86">
        <v>0.68</v>
      </c>
      <c r="G148" s="86">
        <v>1.0826771653543308</v>
      </c>
      <c r="H148" s="86">
        <f t="shared" si="607"/>
        <v>0.73622047244094502</v>
      </c>
      <c r="I148" s="86">
        <v>0.66</v>
      </c>
      <c r="J148" s="86">
        <v>0.85301837270341208</v>
      </c>
      <c r="K148" s="86">
        <f t="shared" si="608"/>
        <v>0.56299212598425197</v>
      </c>
      <c r="L148" s="86">
        <v>0.64</v>
      </c>
      <c r="M148" s="86">
        <v>1.1154855643044621</v>
      </c>
      <c r="N148" s="86">
        <f t="shared" si="609"/>
        <v>0.71391076115485574</v>
      </c>
      <c r="P148" s="93">
        <v>39987</v>
      </c>
      <c r="Q148" s="32" t="s">
        <v>54</v>
      </c>
      <c r="R148" s="32">
        <v>0</v>
      </c>
      <c r="S148" s="32">
        <v>1</v>
      </c>
      <c r="T148" s="32">
        <v>2</v>
      </c>
      <c r="U148" s="32">
        <v>3</v>
      </c>
      <c r="V148" s="32">
        <v>4</v>
      </c>
      <c r="W148" s="32">
        <v>5</v>
      </c>
      <c r="X148" s="32">
        <v>6</v>
      </c>
      <c r="Y148" s="32">
        <v>7</v>
      </c>
      <c r="Z148" s="32">
        <v>8</v>
      </c>
      <c r="AA148" s="32">
        <v>9</v>
      </c>
      <c r="AB148" s="32">
        <v>10</v>
      </c>
      <c r="AC148" s="32">
        <v>11</v>
      </c>
      <c r="AD148" s="32">
        <v>12</v>
      </c>
      <c r="AE148" s="32">
        <v>13</v>
      </c>
      <c r="AF148" s="32">
        <v>14</v>
      </c>
      <c r="AG148" s="32">
        <v>15</v>
      </c>
      <c r="AH148" s="32">
        <v>16</v>
      </c>
      <c r="AI148" s="32">
        <v>17</v>
      </c>
      <c r="AJ148" s="32">
        <v>18</v>
      </c>
      <c r="AK148" s="32">
        <v>19</v>
      </c>
      <c r="AL148" s="32">
        <v>20</v>
      </c>
      <c r="AM148" s="32">
        <v>21</v>
      </c>
      <c r="AN148" s="32">
        <v>22</v>
      </c>
      <c r="AO148" s="32">
        <v>23</v>
      </c>
      <c r="AP148" s="119">
        <v>24</v>
      </c>
      <c r="AR148" s="76" t="s">
        <v>35</v>
      </c>
      <c r="AS148" s="86">
        <f>R148</f>
        <v>0</v>
      </c>
      <c r="AT148" s="86">
        <f>S148</f>
        <v>1</v>
      </c>
      <c r="AU148" s="86">
        <f>T148</f>
        <v>2</v>
      </c>
      <c r="AV148" s="86">
        <f>U148</f>
        <v>3</v>
      </c>
      <c r="AW148" s="86">
        <f>V148</f>
        <v>4</v>
      </c>
      <c r="AX148" s="86">
        <f>W148</f>
        <v>5</v>
      </c>
      <c r="AY148" s="86">
        <f>X148</f>
        <v>6</v>
      </c>
      <c r="AZ148" s="86">
        <f>Y148</f>
        <v>7</v>
      </c>
      <c r="BA148" s="86">
        <f>Z148</f>
        <v>8</v>
      </c>
      <c r="BB148" s="86">
        <f>AA148</f>
        <v>9</v>
      </c>
      <c r="BC148" s="86">
        <f>AB148</f>
        <v>10</v>
      </c>
      <c r="BD148" s="86">
        <f>AC148</f>
        <v>11</v>
      </c>
      <c r="BE148" s="86">
        <f>AD148</f>
        <v>12</v>
      </c>
      <c r="BF148" s="86">
        <f>AE148</f>
        <v>13</v>
      </c>
      <c r="BG148" s="86">
        <f>AF148</f>
        <v>14</v>
      </c>
      <c r="BH148" s="86">
        <f>AG148</f>
        <v>15</v>
      </c>
      <c r="BI148" s="86">
        <f>AH148</f>
        <v>16</v>
      </c>
      <c r="BJ148" s="86">
        <f>AI148</f>
        <v>17</v>
      </c>
      <c r="BK148" s="86">
        <f>AJ148</f>
        <v>18</v>
      </c>
      <c r="BL148" s="86">
        <f>AK148</f>
        <v>19</v>
      </c>
      <c r="BM148" s="86">
        <f>AL148</f>
        <v>20</v>
      </c>
      <c r="BN148" s="86">
        <f>AM148</f>
        <v>21</v>
      </c>
      <c r="BO148" s="86">
        <f>AN148</f>
        <v>22</v>
      </c>
      <c r="BP148" s="86">
        <f t="shared" ref="BP148:BP151" si="682">AO148</f>
        <v>23</v>
      </c>
      <c r="BQ148" s="86">
        <f t="shared" ref="BQ148:BQ151" si="683">AP148</f>
        <v>24</v>
      </c>
    </row>
    <row r="149" spans="1:69" x14ac:dyDescent="0.2">
      <c r="A149" s="114"/>
      <c r="B149" s="86" t="s">
        <v>2</v>
      </c>
      <c r="C149" s="86">
        <v>0.82</v>
      </c>
      <c r="D149" s="86">
        <v>1.3779527559055118</v>
      </c>
      <c r="E149" s="86">
        <f t="shared" si="606"/>
        <v>1.1299212598425197</v>
      </c>
      <c r="F149" s="86">
        <v>0.82</v>
      </c>
      <c r="G149" s="86">
        <v>1.4435695538057742</v>
      </c>
      <c r="H149" s="86">
        <f t="shared" si="607"/>
        <v>1.1837270341207349</v>
      </c>
      <c r="I149" s="86">
        <v>0.76</v>
      </c>
      <c r="J149" s="86">
        <v>1.1482939632545932</v>
      </c>
      <c r="K149" s="86">
        <f t="shared" si="608"/>
        <v>0.87270341207349089</v>
      </c>
      <c r="L149" s="86">
        <v>0.76</v>
      </c>
      <c r="M149" s="86">
        <v>1.2139107611548556</v>
      </c>
      <c r="N149" s="86">
        <f t="shared" si="609"/>
        <v>0.92257217847769024</v>
      </c>
      <c r="P149" s="93"/>
      <c r="Q149" s="32" t="s">
        <v>14</v>
      </c>
      <c r="R149" s="13">
        <v>0.08</v>
      </c>
      <c r="S149" s="13">
        <v>0.24</v>
      </c>
      <c r="T149" s="13">
        <v>0.4</v>
      </c>
      <c r="U149" s="13">
        <v>0.46</v>
      </c>
      <c r="V149" s="13">
        <v>0.46</v>
      </c>
      <c r="W149" s="13">
        <v>0.46</v>
      </c>
      <c r="X149" s="13">
        <v>0.52</v>
      </c>
      <c r="Y149" s="13">
        <v>0.57999999999999996</v>
      </c>
      <c r="Z149" s="13">
        <v>0.6</v>
      </c>
      <c r="AA149" s="13">
        <v>0.56000000000000005</v>
      </c>
      <c r="AB149" s="13">
        <v>0.57999999999999996</v>
      </c>
      <c r="AC149" s="13">
        <v>0.64</v>
      </c>
      <c r="AD149" s="13">
        <v>0.66</v>
      </c>
      <c r="AE149" s="13">
        <v>0.7</v>
      </c>
      <c r="AF149" s="13">
        <v>0.72</v>
      </c>
      <c r="AG149" s="13">
        <v>0.74</v>
      </c>
      <c r="AH149" s="13">
        <v>0.76</v>
      </c>
      <c r="AI149" s="13">
        <v>0.66</v>
      </c>
      <c r="AJ149" s="13">
        <v>0.64</v>
      </c>
      <c r="AK149" s="13">
        <v>0.57999999999999996</v>
      </c>
      <c r="AL149" s="13">
        <v>0.5</v>
      </c>
      <c r="AM149" s="13">
        <v>0.36</v>
      </c>
      <c r="AN149" s="13">
        <v>0.3</v>
      </c>
      <c r="AO149" s="13">
        <v>0.23</v>
      </c>
      <c r="AP149" s="119">
        <v>0</v>
      </c>
      <c r="AR149" s="76" t="s">
        <v>14</v>
      </c>
      <c r="AS149" s="86">
        <f>R149</f>
        <v>0.08</v>
      </c>
      <c r="AT149" s="86">
        <f>S149</f>
        <v>0.24</v>
      </c>
      <c r="AU149" s="86">
        <f>T149</f>
        <v>0.4</v>
      </c>
      <c r="AV149" s="86">
        <f>U149</f>
        <v>0.46</v>
      </c>
      <c r="AW149" s="86">
        <f>V149</f>
        <v>0.46</v>
      </c>
      <c r="AX149" s="86">
        <f>W149</f>
        <v>0.46</v>
      </c>
      <c r="AY149" s="86">
        <f>X149</f>
        <v>0.52</v>
      </c>
      <c r="AZ149" s="86">
        <f>Y149</f>
        <v>0.57999999999999996</v>
      </c>
      <c r="BA149" s="86">
        <f>Z149</f>
        <v>0.6</v>
      </c>
      <c r="BB149" s="86">
        <f>AA149</f>
        <v>0.56000000000000005</v>
      </c>
      <c r="BC149" s="86">
        <f>AB149</f>
        <v>0.57999999999999996</v>
      </c>
      <c r="BD149" s="86">
        <f>AC149</f>
        <v>0.64</v>
      </c>
      <c r="BE149" s="86">
        <f>AD149</f>
        <v>0.66</v>
      </c>
      <c r="BF149" s="86">
        <f>AE149</f>
        <v>0.7</v>
      </c>
      <c r="BG149" s="86">
        <f>AF149</f>
        <v>0.72</v>
      </c>
      <c r="BH149" s="86">
        <f>AG149</f>
        <v>0.74</v>
      </c>
      <c r="BI149" s="86">
        <f>AH149</f>
        <v>0.76</v>
      </c>
      <c r="BJ149" s="86">
        <f>AI149</f>
        <v>0.66</v>
      </c>
      <c r="BK149" s="86">
        <f>AJ149</f>
        <v>0.64</v>
      </c>
      <c r="BL149" s="86">
        <f>AK149</f>
        <v>0.57999999999999996</v>
      </c>
      <c r="BM149" s="86">
        <f>AL149</f>
        <v>0.5</v>
      </c>
      <c r="BN149" s="86">
        <f>AM149</f>
        <v>0.36</v>
      </c>
      <c r="BO149" s="86">
        <f>AN149</f>
        <v>0.3</v>
      </c>
      <c r="BP149" s="86">
        <f>AO149</f>
        <v>0.23</v>
      </c>
      <c r="BQ149" s="86">
        <f t="shared" si="683"/>
        <v>0</v>
      </c>
    </row>
    <row r="150" spans="1:69" x14ac:dyDescent="0.2">
      <c r="A150" s="114"/>
      <c r="B150" s="86" t="s">
        <v>3</v>
      </c>
      <c r="C150" s="86">
        <v>0.96</v>
      </c>
      <c r="D150" s="86">
        <v>1.2795275590551181</v>
      </c>
      <c r="E150" s="86">
        <f t="shared" si="606"/>
        <v>1.2283464566929132</v>
      </c>
      <c r="F150" s="86">
        <v>0.92</v>
      </c>
      <c r="G150" s="86">
        <v>1.4107611548556431</v>
      </c>
      <c r="H150" s="86">
        <f t="shared" si="607"/>
        <v>1.2979002624671918</v>
      </c>
      <c r="I150" s="86">
        <v>0.9</v>
      </c>
      <c r="J150" s="86">
        <v>1.2795275590551181</v>
      </c>
      <c r="K150" s="86">
        <f t="shared" si="608"/>
        <v>1.1515748031496063</v>
      </c>
      <c r="L150" s="86">
        <v>0.9</v>
      </c>
      <c r="M150" s="86">
        <v>1.5748031496062993</v>
      </c>
      <c r="N150" s="86">
        <f t="shared" si="609"/>
        <v>1.4173228346456694</v>
      </c>
      <c r="P150" s="93"/>
      <c r="Q150" s="32" t="s">
        <v>55</v>
      </c>
      <c r="R150" s="13">
        <f>CONVERT(R149,"m","ft")</f>
        <v>0.26246719160104987</v>
      </c>
      <c r="S150" s="13">
        <f>CONVERT(S149,"m","ft")</f>
        <v>0.78740157480314965</v>
      </c>
      <c r="T150" s="13">
        <f>CONVERT(T149,"m","ft")</f>
        <v>1.3123359580052494</v>
      </c>
      <c r="U150" s="13">
        <f>CONVERT(U149,"m","ft")</f>
        <v>1.5091863517060367</v>
      </c>
      <c r="V150" s="13">
        <f>CONVERT(V149,"m","ft")</f>
        <v>1.5091863517060367</v>
      </c>
      <c r="W150" s="13">
        <f>CONVERT(W149,"m","ft")</f>
        <v>1.5091863517060367</v>
      </c>
      <c r="X150" s="13">
        <f>CONVERT(X149,"m","ft")</f>
        <v>1.7060367454068242</v>
      </c>
      <c r="Y150" s="13">
        <f>CONVERT(Y149,"m","ft")</f>
        <v>1.9028871391076116</v>
      </c>
      <c r="Z150" s="13">
        <f>CONVERT(Z149,"m","ft")</f>
        <v>1.9685039370078741</v>
      </c>
      <c r="AA150" s="13">
        <f>CONVERT(AA149,"m","ft")</f>
        <v>1.8372703412073494</v>
      </c>
      <c r="AB150" s="13">
        <f>CONVERT(AB149,"m","ft")</f>
        <v>1.9028871391076116</v>
      </c>
      <c r="AC150" s="13">
        <f>CONVERT(AC149,"m","ft")</f>
        <v>2.0997375328083989</v>
      </c>
      <c r="AD150" s="13">
        <f>CONVERT(AD149,"m","ft")</f>
        <v>2.1653543307086616</v>
      </c>
      <c r="AE150" s="13">
        <f>CONVERT(AE149,"m","ft")</f>
        <v>2.2965879265091864</v>
      </c>
      <c r="AF150" s="13">
        <f>CONVERT(AF149,"m","ft")</f>
        <v>2.3622047244094486</v>
      </c>
      <c r="AG150" s="13">
        <f>CONVERT(AG149,"m","ft")</f>
        <v>2.4278215223097113</v>
      </c>
      <c r="AH150" s="13">
        <f>CONVERT(AH149,"m","ft")</f>
        <v>2.4934383202099739</v>
      </c>
      <c r="AI150" s="13">
        <f>CONVERT(AI149,"m","ft")</f>
        <v>2.1653543307086616</v>
      </c>
      <c r="AJ150" s="13">
        <f>CONVERT(AJ149,"m","ft")</f>
        <v>2.0997375328083989</v>
      </c>
      <c r="AK150" s="13">
        <f>CONVERT(AK149,"m","ft")</f>
        <v>1.9028871391076116</v>
      </c>
      <c r="AL150" s="13">
        <f>CONVERT(AL149,"m","ft")</f>
        <v>1.6404199475065617</v>
      </c>
      <c r="AM150" s="13">
        <f>CONVERT(AM149,"m","ft")</f>
        <v>1.1811023622047243</v>
      </c>
      <c r="AN150" s="13">
        <f>CONVERT(AN149,"m","ft")</f>
        <v>0.98425196850393704</v>
      </c>
      <c r="AO150" s="13">
        <f>CONVERT(AO149,"m","ft")</f>
        <v>0.75459317585301833</v>
      </c>
      <c r="AP150" s="119">
        <v>0</v>
      </c>
      <c r="AR150" s="76" t="s">
        <v>51</v>
      </c>
      <c r="AS150" s="86">
        <f>CONVERT(R151, "ft", "m")</f>
        <v>0</v>
      </c>
      <c r="AT150" s="86">
        <f>CONVERT(S151, "ft", "m")</f>
        <v>0</v>
      </c>
      <c r="AU150" s="86">
        <f>CONVERT(T151, "ft", "m")</f>
        <v>0.15</v>
      </c>
      <c r="AV150" s="86">
        <f>CONVERT(U151, "ft", "m")</f>
        <v>0.11</v>
      </c>
      <c r="AW150" s="86">
        <f>CONVERT(V151, "ft", "m")</f>
        <v>0.3</v>
      </c>
      <c r="AX150" s="86">
        <f>CONVERT(W151, "ft", "m")</f>
        <v>0.32</v>
      </c>
      <c r="AY150" s="86">
        <f>CONVERT(X151, "ft", "m")</f>
        <v>0.45</v>
      </c>
      <c r="AZ150" s="86">
        <f>CONVERT(Y151, "ft", "m")</f>
        <v>0.47</v>
      </c>
      <c r="BA150" s="86">
        <f>CONVERT(Z151, "ft", "m")</f>
        <v>0.45</v>
      </c>
      <c r="BB150" s="86">
        <f>CONVERT(AA151, "ft", "m")</f>
        <v>0.38000000000000006</v>
      </c>
      <c r="BC150" s="86">
        <f>CONVERT(AB151, "ft", "m")</f>
        <v>0.41</v>
      </c>
      <c r="BD150" s="86">
        <f>CONVERT(AC151, "ft", "m")</f>
        <v>0.43</v>
      </c>
      <c r="BE150" s="86">
        <f>CONVERT(AD151, "ft", "m")</f>
        <v>0.38000000000000006</v>
      </c>
      <c r="BF150" s="86">
        <f>CONVERT(AE151, "ft", "m")</f>
        <v>0.37</v>
      </c>
      <c r="BG150" s="86">
        <f>CONVERT(AF151, "ft", "m")</f>
        <v>0.37</v>
      </c>
      <c r="BH150" s="86">
        <f>CONVERT(AG151, "ft", "m")</f>
        <v>0.3</v>
      </c>
      <c r="BI150" s="86">
        <f>CONVERT(AH151, "ft", "m")</f>
        <v>0.42</v>
      </c>
      <c r="BJ150" s="86">
        <f>CONVERT(AI151, "ft", "m")</f>
        <v>0.35999999999999993</v>
      </c>
      <c r="BK150" s="86">
        <f>CONVERT(AJ151, "ft", "m")</f>
        <v>0.27</v>
      </c>
      <c r="BL150" s="86">
        <f>CONVERT(AK151, "ft", "m")</f>
        <v>0.35999999999999993</v>
      </c>
      <c r="BM150" s="86">
        <f>CONVERT(AL151, "ft", "m")</f>
        <v>0.24</v>
      </c>
      <c r="BN150" s="86">
        <f>CONVERT(AM151, "ft", "m")</f>
        <v>0.22</v>
      </c>
      <c r="BO150" s="86">
        <f>CONVERT(AN151, "ft", "m")</f>
        <v>0.15</v>
      </c>
      <c r="BP150" s="86">
        <f>CONVERT(AO151, "ft", "m")</f>
        <v>0.05</v>
      </c>
      <c r="BQ150" s="86">
        <f t="shared" si="683"/>
        <v>0</v>
      </c>
    </row>
    <row r="151" spans="1:69" ht="16" x14ac:dyDescent="0.2">
      <c r="A151" s="114"/>
      <c r="B151" s="86" t="s">
        <v>4</v>
      </c>
      <c r="C151" s="86">
        <v>1</v>
      </c>
      <c r="D151" s="86">
        <v>0.88582677165354329</v>
      </c>
      <c r="E151" s="86">
        <f t="shared" si="606"/>
        <v>0.88582677165354329</v>
      </c>
      <c r="F151" s="86">
        <v>0.98</v>
      </c>
      <c r="G151" s="86">
        <v>0.98425196850393704</v>
      </c>
      <c r="H151" s="86">
        <f t="shared" si="607"/>
        <v>0.96456692913385833</v>
      </c>
      <c r="I151" s="86">
        <v>0.98</v>
      </c>
      <c r="J151" s="86">
        <v>0.98425196850393704</v>
      </c>
      <c r="K151" s="86">
        <f t="shared" si="608"/>
        <v>0.96456692913385833</v>
      </c>
      <c r="L151" s="86">
        <v>0.98</v>
      </c>
      <c r="M151" s="86">
        <v>0.82020997375328086</v>
      </c>
      <c r="N151" s="86">
        <f t="shared" si="609"/>
        <v>0.8038057742782152</v>
      </c>
      <c r="P151" s="93"/>
      <c r="Q151" s="32" t="s">
        <v>56</v>
      </c>
      <c r="R151" s="13">
        <v>0</v>
      </c>
      <c r="S151" s="13">
        <v>0</v>
      </c>
      <c r="T151" s="13">
        <v>0.49212598425196852</v>
      </c>
      <c r="U151" s="13">
        <v>0.36089238845144356</v>
      </c>
      <c r="V151" s="13">
        <v>0.98425196850393704</v>
      </c>
      <c r="W151" s="13">
        <v>1.0498687664041995</v>
      </c>
      <c r="X151" s="13">
        <v>1.4763779527559056</v>
      </c>
      <c r="Y151" s="13">
        <v>1.541994750656168</v>
      </c>
      <c r="Z151" s="13">
        <v>1.4763779527559056</v>
      </c>
      <c r="AA151" s="13">
        <v>1.246719160104987</v>
      </c>
      <c r="AB151" s="13">
        <v>1.3451443569553805</v>
      </c>
      <c r="AC151" s="13">
        <v>1.4107611548556431</v>
      </c>
      <c r="AD151" s="13">
        <v>1.246719160104987</v>
      </c>
      <c r="AE151" s="13">
        <v>1.2139107611548556</v>
      </c>
      <c r="AF151" s="13">
        <v>1.2139107611548556</v>
      </c>
      <c r="AG151" s="13">
        <v>0.98425196850393704</v>
      </c>
      <c r="AH151" s="13">
        <v>1.3779527559055118</v>
      </c>
      <c r="AI151" s="13">
        <v>1.1811023622047243</v>
      </c>
      <c r="AJ151" s="13">
        <v>0.88582677165354329</v>
      </c>
      <c r="AK151" s="13">
        <v>1.1811023622047243</v>
      </c>
      <c r="AL151" s="13">
        <v>0.78740157480314965</v>
      </c>
      <c r="AM151" s="13">
        <v>0.72178477690288712</v>
      </c>
      <c r="AN151" s="13">
        <v>0.49212598425196852</v>
      </c>
      <c r="AO151" s="13">
        <v>0.16404199475065617</v>
      </c>
      <c r="AP151" s="119">
        <v>0</v>
      </c>
      <c r="AR151" s="117" t="s">
        <v>37</v>
      </c>
      <c r="AS151" s="116">
        <f>(AT148-AS148)*((AT149+AS149)/2)*((AT150+AS150)/2)</f>
        <v>0</v>
      </c>
      <c r="AT151" s="116">
        <f t="shared" ref="AT151" si="684">(AU148-AT148)*((AU149+AT149)/2)*((AU150+AT150)/2)</f>
        <v>2.4E-2</v>
      </c>
      <c r="AU151" s="116">
        <f t="shared" ref="AU151" si="685">(AV148-AU148)*((AV149+AU149)/2)*((AV150+AU150)/2)</f>
        <v>5.5900000000000005E-2</v>
      </c>
      <c r="AV151" s="116">
        <f t="shared" ref="AV151" si="686">(AW148-AV148)*((AW149+AV149)/2)*((AW150+AV150)/2)</f>
        <v>9.4299999999999995E-2</v>
      </c>
      <c r="AW151" s="116">
        <f t="shared" ref="AW151" si="687">(AX148-AW148)*((AX149+AW149)/2)*((AX150+AW150)/2)</f>
        <v>0.1426</v>
      </c>
      <c r="AX151" s="116">
        <f t="shared" ref="AX151" si="688">(AY148-AX148)*((AY149+AX149)/2)*((AY150+AX150)/2)</f>
        <v>0.18865000000000001</v>
      </c>
      <c r="AY151" s="116">
        <f t="shared" ref="AY151" si="689">(AZ148-AY148)*((AZ149+AY149)/2)*((AZ150+AY150)/2)</f>
        <v>0.253</v>
      </c>
      <c r="AZ151" s="116">
        <f t="shared" ref="AZ151" si="690">(BA148-AZ148)*((BA149+AZ149)/2)*((BA150+AZ150)/2)</f>
        <v>0.27139999999999997</v>
      </c>
      <c r="BA151" s="116">
        <f t="shared" ref="BA151" si="691">(BB148-BA148)*((BB149+BA149)/2)*((BB150+BA150)/2)</f>
        <v>0.24070000000000005</v>
      </c>
      <c r="BB151" s="116">
        <f t="shared" ref="BB151" si="692">(BC148-BB148)*((BC149+BB149)/2)*((BC150+BB150)/2)</f>
        <v>0.22515000000000004</v>
      </c>
      <c r="BC151" s="116">
        <f t="shared" ref="BC151" si="693">(BD148-BC148)*((BD149+BC149)/2)*((BD150+BC150)/2)</f>
        <v>0.25619999999999998</v>
      </c>
      <c r="BD151" s="116">
        <f t="shared" ref="BD151" si="694">(BE148-BD148)*((BE149+BD149)/2)*((BE150+BD150)/2)</f>
        <v>0.26325000000000004</v>
      </c>
      <c r="BE151" s="116">
        <f t="shared" ref="BE151" si="695">(BF148-BE148)*((BF149+BE149)/2)*((BF150+BE150)/2)</f>
        <v>0.255</v>
      </c>
      <c r="BF151" s="116">
        <f t="shared" ref="BF151" si="696">(BG148-BF148)*((BG149+BF149)/2)*((BG150+BF150)/2)</f>
        <v>0.26269999999999999</v>
      </c>
      <c r="BG151" s="116">
        <f t="shared" ref="BG151" si="697">(BH148-BG148)*((BH149+BG149)/2)*((BH150+BG150)/2)</f>
        <v>0.24454999999999996</v>
      </c>
      <c r="BH151" s="116">
        <f t="shared" ref="BH151" si="698">(BI148-BH148)*((BI149+BH149)/2)*((BI150+BH150)/2)</f>
        <v>0.27</v>
      </c>
      <c r="BI151" s="116">
        <f t="shared" ref="BI151" si="699">(BJ148-BI148)*((BJ149+BI149)/2)*((BJ150+BI150)/2)</f>
        <v>0.27689999999999998</v>
      </c>
      <c r="BJ151" s="116">
        <f t="shared" ref="BJ151" si="700">(BK148-BJ148)*((BK149+BJ149)/2)*((BK150+BJ150)/2)</f>
        <v>0.20474999999999996</v>
      </c>
      <c r="BK151" s="116">
        <f t="shared" ref="BK151" si="701">(BL148-BK148)*((BL149+BK149)/2)*((BL150+BK150)/2)</f>
        <v>0.19214999999999996</v>
      </c>
      <c r="BL151" s="116">
        <f t="shared" ref="BL151" si="702">(BM148-BL148)*((BM149+BL149)/2)*((BM150+BL150)/2)</f>
        <v>0.16199999999999998</v>
      </c>
      <c r="BM151" s="116">
        <f t="shared" ref="BM151" si="703">(BN148-BM148)*((BN149+BM149)/2)*((BN150+BM150)/2)</f>
        <v>9.8899999999999988E-2</v>
      </c>
      <c r="BN151" s="116">
        <f t="shared" ref="BN151" si="704">(BO148-BN148)*((BO149+BN149)/2)*((BO150+BN150)/2)</f>
        <v>6.1049999999999993E-2</v>
      </c>
      <c r="BO151" s="116">
        <f t="shared" ref="BO151" si="705">(BP148-BO148)*((BP149+BO149)/2)*((BP150+BO150)/2)</f>
        <v>2.6500000000000003E-2</v>
      </c>
      <c r="BP151" s="116">
        <f>(BQ148-BP148)*((BQ149+BP149)/2)*((BQ150+BP150)/2)</f>
        <v>2.8750000000000004E-3</v>
      </c>
      <c r="BQ151" s="86">
        <f>AP151</f>
        <v>0</v>
      </c>
    </row>
    <row r="152" spans="1:69" x14ac:dyDescent="0.2">
      <c r="A152" s="114"/>
      <c r="B152" s="86" t="s">
        <v>5</v>
      </c>
      <c r="C152" s="86">
        <v>0.76</v>
      </c>
      <c r="D152" s="86">
        <v>1.2139107611548556</v>
      </c>
      <c r="E152" s="86">
        <f t="shared" si="606"/>
        <v>0.92257217847769024</v>
      </c>
      <c r="F152" s="86">
        <v>0.72</v>
      </c>
      <c r="G152" s="86">
        <v>1.2139107611548556</v>
      </c>
      <c r="H152" s="86">
        <f t="shared" si="607"/>
        <v>0.87401574803149606</v>
      </c>
      <c r="I152" s="86">
        <v>0.72</v>
      </c>
      <c r="J152" s="86">
        <v>0.98425196850393704</v>
      </c>
      <c r="K152" s="86">
        <f t="shared" si="608"/>
        <v>0.70866141732283461</v>
      </c>
      <c r="L152" s="86">
        <v>0.78</v>
      </c>
      <c r="M152" s="86">
        <v>1.1811023622047243</v>
      </c>
      <c r="N152" s="86">
        <f t="shared" si="609"/>
        <v>0.92125984251968496</v>
      </c>
      <c r="P152" s="93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  <c r="AE152" s="119"/>
      <c r="AF152" s="119"/>
      <c r="AG152" s="119"/>
      <c r="AH152" s="119"/>
      <c r="AI152" s="119"/>
      <c r="AJ152" s="119"/>
      <c r="AK152" s="119"/>
      <c r="AL152" s="119"/>
      <c r="AM152" s="119"/>
      <c r="AN152" s="119"/>
      <c r="AO152" s="119"/>
      <c r="AP152" s="119"/>
      <c r="AR152" s="79" t="s">
        <v>38</v>
      </c>
      <c r="AS152" s="79"/>
      <c r="AT152" s="76"/>
      <c r="AU152" s="79"/>
      <c r="AV152" s="118" t="s">
        <v>42</v>
      </c>
      <c r="AW152" s="79">
        <f>SUM(AS151:BQ151)</f>
        <v>4.0725250000000006</v>
      </c>
    </row>
    <row r="153" spans="1:69" x14ac:dyDescent="0.2">
      <c r="A153" s="114">
        <v>39988</v>
      </c>
      <c r="B153" s="86" t="s">
        <v>1</v>
      </c>
      <c r="C153" s="86">
        <v>0.68</v>
      </c>
      <c r="D153" s="86">
        <v>0.75459317585301833</v>
      </c>
      <c r="E153" s="86">
        <f t="shared" si="606"/>
        <v>0.51312335958005251</v>
      </c>
      <c r="F153" s="86">
        <v>0.64</v>
      </c>
      <c r="G153" s="86">
        <v>0.78740157480314965</v>
      </c>
      <c r="H153" s="86">
        <f t="shared" si="607"/>
        <v>0.50393700787401574</v>
      </c>
      <c r="I153" s="86">
        <v>0.69</v>
      </c>
      <c r="J153" s="86">
        <v>0.82020997375328086</v>
      </c>
      <c r="K153" s="86">
        <f t="shared" si="608"/>
        <v>0.56594488188976377</v>
      </c>
      <c r="L153" s="86">
        <v>0.62</v>
      </c>
      <c r="M153" s="86">
        <v>0.88582677165354329</v>
      </c>
      <c r="N153" s="86">
        <f t="shared" si="609"/>
        <v>0.54921259842519687</v>
      </c>
      <c r="P153" s="93">
        <v>39988</v>
      </c>
      <c r="Q153" s="32" t="s">
        <v>54</v>
      </c>
      <c r="R153" s="32">
        <v>0</v>
      </c>
      <c r="S153" s="32">
        <v>1</v>
      </c>
      <c r="T153" s="32">
        <v>2</v>
      </c>
      <c r="U153" s="32">
        <v>3</v>
      </c>
      <c r="V153" s="32">
        <v>4</v>
      </c>
      <c r="W153" s="32">
        <v>5</v>
      </c>
      <c r="X153" s="32">
        <v>6</v>
      </c>
      <c r="Y153" s="32">
        <v>7</v>
      </c>
      <c r="Z153" s="32">
        <v>8</v>
      </c>
      <c r="AA153" s="32">
        <v>9</v>
      </c>
      <c r="AB153" s="32">
        <v>10</v>
      </c>
      <c r="AC153" s="32">
        <v>11</v>
      </c>
      <c r="AD153" s="32">
        <v>12</v>
      </c>
      <c r="AE153" s="32">
        <v>13</v>
      </c>
      <c r="AF153" s="32">
        <v>14</v>
      </c>
      <c r="AG153" s="32">
        <v>15</v>
      </c>
      <c r="AH153" s="32">
        <v>16</v>
      </c>
      <c r="AI153" s="32">
        <v>17</v>
      </c>
      <c r="AJ153" s="32">
        <v>18</v>
      </c>
      <c r="AK153" s="32">
        <v>19</v>
      </c>
      <c r="AL153" s="32">
        <v>20</v>
      </c>
      <c r="AM153" s="32">
        <v>21</v>
      </c>
      <c r="AN153" s="32">
        <v>22</v>
      </c>
      <c r="AO153" s="32">
        <v>23</v>
      </c>
      <c r="AP153" s="119">
        <v>24</v>
      </c>
      <c r="AR153" s="76" t="s">
        <v>35</v>
      </c>
      <c r="AS153" s="86">
        <f>R153</f>
        <v>0</v>
      </c>
      <c r="AT153" s="86">
        <f>S153</f>
        <v>1</v>
      </c>
      <c r="AU153" s="86">
        <f>T153</f>
        <v>2</v>
      </c>
      <c r="AV153" s="86">
        <f>U153</f>
        <v>3</v>
      </c>
      <c r="AW153" s="86">
        <f>V153</f>
        <v>4</v>
      </c>
      <c r="AX153" s="86">
        <f>W153</f>
        <v>5</v>
      </c>
      <c r="AY153" s="86">
        <f>X153</f>
        <v>6</v>
      </c>
      <c r="AZ153" s="86">
        <f>Y153</f>
        <v>7</v>
      </c>
      <c r="BA153" s="86">
        <f>Z153</f>
        <v>8</v>
      </c>
      <c r="BB153" s="86">
        <f>AA153</f>
        <v>9</v>
      </c>
      <c r="BC153" s="86">
        <f>AB153</f>
        <v>10</v>
      </c>
      <c r="BD153" s="86">
        <f>AC153</f>
        <v>11</v>
      </c>
      <c r="BE153" s="86">
        <f>AD153</f>
        <v>12</v>
      </c>
      <c r="BF153" s="86">
        <f>AE153</f>
        <v>13</v>
      </c>
      <c r="BG153" s="86">
        <f>AF153</f>
        <v>14</v>
      </c>
      <c r="BH153" s="86">
        <f>AG153</f>
        <v>15</v>
      </c>
      <c r="BI153" s="86">
        <f>AH153</f>
        <v>16</v>
      </c>
      <c r="BJ153" s="86">
        <f>AI153</f>
        <v>17</v>
      </c>
      <c r="BK153" s="86">
        <f>AJ153</f>
        <v>18</v>
      </c>
      <c r="BL153" s="86">
        <f>AK153</f>
        <v>19</v>
      </c>
      <c r="BM153" s="86">
        <f>AL153</f>
        <v>20</v>
      </c>
      <c r="BN153" s="86">
        <f>AM153</f>
        <v>21</v>
      </c>
      <c r="BO153" s="86">
        <f>AN153</f>
        <v>22</v>
      </c>
      <c r="BP153" s="86">
        <f t="shared" ref="BP153:BP156" si="706">AO153</f>
        <v>23</v>
      </c>
      <c r="BQ153" s="86">
        <f t="shared" ref="BQ153:BQ156" si="707">AP153</f>
        <v>24</v>
      </c>
    </row>
    <row r="154" spans="1:69" x14ac:dyDescent="0.2">
      <c r="A154" s="114"/>
      <c r="B154" s="86" t="s">
        <v>2</v>
      </c>
      <c r="C154" s="86">
        <v>0.74</v>
      </c>
      <c r="D154" s="86">
        <v>1.246719160104987</v>
      </c>
      <c r="E154" s="86">
        <f t="shared" si="606"/>
        <v>0.92257217847769035</v>
      </c>
      <c r="F154" s="86">
        <v>0.7</v>
      </c>
      <c r="G154" s="86">
        <v>1.1811023622047243</v>
      </c>
      <c r="H154" s="86">
        <f t="shared" si="607"/>
        <v>0.82677165354330695</v>
      </c>
      <c r="I154" s="86">
        <v>0.7</v>
      </c>
      <c r="J154" s="86">
        <v>1.1154855643044621</v>
      </c>
      <c r="K154" s="86">
        <f t="shared" si="608"/>
        <v>0.78083989501312345</v>
      </c>
      <c r="L154" s="86">
        <v>0.74</v>
      </c>
      <c r="M154" s="86">
        <v>1.246719160104987</v>
      </c>
      <c r="N154" s="86">
        <f t="shared" si="609"/>
        <v>0.92257217847769035</v>
      </c>
      <c r="P154" s="93"/>
      <c r="Q154" s="32" t="s">
        <v>14</v>
      </c>
      <c r="R154" s="13">
        <v>0.06</v>
      </c>
      <c r="S154" s="13">
        <v>0.2</v>
      </c>
      <c r="T154" s="13">
        <v>0.34</v>
      </c>
      <c r="U154" s="13">
        <v>0.4</v>
      </c>
      <c r="V154" s="13">
        <v>0.4</v>
      </c>
      <c r="W154" s="13">
        <v>0.42</v>
      </c>
      <c r="X154" s="13">
        <v>0.48</v>
      </c>
      <c r="Y154" s="13">
        <v>0.54</v>
      </c>
      <c r="Z154" s="13">
        <v>0.54</v>
      </c>
      <c r="AA154" s="13">
        <v>0.5</v>
      </c>
      <c r="AB154" s="13">
        <v>0.5</v>
      </c>
      <c r="AC154" s="13">
        <v>0.57999999999999996</v>
      </c>
      <c r="AD154" s="13">
        <v>0.57999999999999996</v>
      </c>
      <c r="AE154" s="13">
        <v>0.62</v>
      </c>
      <c r="AF154" s="13">
        <v>0.64</v>
      </c>
      <c r="AG154" s="13">
        <v>0.68</v>
      </c>
      <c r="AH154" s="13">
        <v>0.68</v>
      </c>
      <c r="AI154" s="13">
        <v>0.5</v>
      </c>
      <c r="AJ154" s="13">
        <v>0.62</v>
      </c>
      <c r="AK154" s="13">
        <v>0.54</v>
      </c>
      <c r="AL154" s="13">
        <v>0.5</v>
      </c>
      <c r="AM154" s="13">
        <v>0.42</v>
      </c>
      <c r="AN154" s="13">
        <v>0.24</v>
      </c>
      <c r="AO154" s="13">
        <v>0.18</v>
      </c>
      <c r="AP154" s="119">
        <v>0</v>
      </c>
      <c r="AR154" s="76" t="s">
        <v>14</v>
      </c>
      <c r="AS154" s="86">
        <f>R154</f>
        <v>0.06</v>
      </c>
      <c r="AT154" s="86">
        <f>S154</f>
        <v>0.2</v>
      </c>
      <c r="AU154" s="86">
        <f>T154</f>
        <v>0.34</v>
      </c>
      <c r="AV154" s="86">
        <f>U154</f>
        <v>0.4</v>
      </c>
      <c r="AW154" s="86">
        <f>V154</f>
        <v>0.4</v>
      </c>
      <c r="AX154" s="86">
        <f>W154</f>
        <v>0.42</v>
      </c>
      <c r="AY154" s="86">
        <f>X154</f>
        <v>0.48</v>
      </c>
      <c r="AZ154" s="86">
        <f>Y154</f>
        <v>0.54</v>
      </c>
      <c r="BA154" s="86">
        <f>Z154</f>
        <v>0.54</v>
      </c>
      <c r="BB154" s="86">
        <f>AA154</f>
        <v>0.5</v>
      </c>
      <c r="BC154" s="86">
        <f>AB154</f>
        <v>0.5</v>
      </c>
      <c r="BD154" s="86">
        <f>AC154</f>
        <v>0.57999999999999996</v>
      </c>
      <c r="BE154" s="86">
        <f>AD154</f>
        <v>0.57999999999999996</v>
      </c>
      <c r="BF154" s="86">
        <f>AE154</f>
        <v>0.62</v>
      </c>
      <c r="BG154" s="86">
        <f>AF154</f>
        <v>0.64</v>
      </c>
      <c r="BH154" s="86">
        <f>AG154</f>
        <v>0.68</v>
      </c>
      <c r="BI154" s="86">
        <f>AH154</f>
        <v>0.68</v>
      </c>
      <c r="BJ154" s="86">
        <f>AI154</f>
        <v>0.5</v>
      </c>
      <c r="BK154" s="86">
        <f>AJ154</f>
        <v>0.62</v>
      </c>
      <c r="BL154" s="86">
        <f>AK154</f>
        <v>0.54</v>
      </c>
      <c r="BM154" s="86">
        <f>AL154</f>
        <v>0.5</v>
      </c>
      <c r="BN154" s="86">
        <f>AM154</f>
        <v>0.42</v>
      </c>
      <c r="BO154" s="86">
        <f>AN154</f>
        <v>0.24</v>
      </c>
      <c r="BP154" s="86">
        <f>AO154</f>
        <v>0.18</v>
      </c>
      <c r="BQ154" s="86">
        <f t="shared" si="707"/>
        <v>0</v>
      </c>
    </row>
    <row r="155" spans="1:69" x14ac:dyDescent="0.2">
      <c r="A155" s="114"/>
      <c r="B155" s="86" t="s">
        <v>3</v>
      </c>
      <c r="C155" s="86">
        <v>0.9</v>
      </c>
      <c r="D155" s="86">
        <v>1.4435695538057742</v>
      </c>
      <c r="E155" s="86">
        <f t="shared" si="606"/>
        <v>1.2992125984251968</v>
      </c>
      <c r="F155" s="86">
        <v>0.86</v>
      </c>
      <c r="G155" s="86">
        <v>1.3451443569553805</v>
      </c>
      <c r="H155" s="86">
        <f t="shared" si="607"/>
        <v>1.1568241469816272</v>
      </c>
      <c r="I155" s="86">
        <v>0.82</v>
      </c>
      <c r="J155" s="86">
        <v>1.246719160104987</v>
      </c>
      <c r="K155" s="86">
        <f t="shared" si="608"/>
        <v>1.0223097112860893</v>
      </c>
      <c r="L155" s="86">
        <v>0.82</v>
      </c>
      <c r="M155" s="86">
        <v>1.2139107611548556</v>
      </c>
      <c r="N155" s="86">
        <f t="shared" si="609"/>
        <v>0.99540682414698156</v>
      </c>
      <c r="P155" s="93"/>
      <c r="Q155" s="32" t="s">
        <v>55</v>
      </c>
      <c r="R155" s="13">
        <f>CONVERT(R154,"m","ft")</f>
        <v>0.19685039370078741</v>
      </c>
      <c r="S155" s="13">
        <f>CONVERT(S154,"m","ft")</f>
        <v>0.65616797900262469</v>
      </c>
      <c r="T155" s="13">
        <f>CONVERT(T154,"m","ft")</f>
        <v>1.1154855643044621</v>
      </c>
      <c r="U155" s="13">
        <f>CONVERT(U154,"m","ft")</f>
        <v>1.3123359580052494</v>
      </c>
      <c r="V155" s="13">
        <f>CONVERT(V154,"m","ft")</f>
        <v>1.3123359580052494</v>
      </c>
      <c r="W155" s="13">
        <f>CONVERT(W154,"m","ft")</f>
        <v>1.3779527559055118</v>
      </c>
      <c r="X155" s="13">
        <f>CONVERT(X154,"m","ft")</f>
        <v>1.5748031496062993</v>
      </c>
      <c r="Y155" s="13">
        <f>CONVERT(Y154,"m","ft")</f>
        <v>1.7716535433070866</v>
      </c>
      <c r="Z155" s="13">
        <f>CONVERT(Z154,"m","ft")</f>
        <v>1.7716535433070866</v>
      </c>
      <c r="AA155" s="13">
        <f>CONVERT(AA154,"m","ft")</f>
        <v>1.6404199475065617</v>
      </c>
      <c r="AB155" s="13">
        <f>CONVERT(AB154,"m","ft")</f>
        <v>1.6404199475065617</v>
      </c>
      <c r="AC155" s="13">
        <f>CONVERT(AC154,"m","ft")</f>
        <v>1.9028871391076116</v>
      </c>
      <c r="AD155" s="13">
        <f>CONVERT(AD154,"m","ft")</f>
        <v>1.9028871391076116</v>
      </c>
      <c r="AE155" s="13">
        <f>CONVERT(AE154,"m","ft")</f>
        <v>2.0341207349081363</v>
      </c>
      <c r="AF155" s="13">
        <f>CONVERT(AF154,"m","ft")</f>
        <v>2.0997375328083989</v>
      </c>
      <c r="AG155" s="13">
        <f>CONVERT(AG154,"m","ft")</f>
        <v>2.2309711286089242</v>
      </c>
      <c r="AH155" s="13">
        <f>CONVERT(AH154,"m","ft")</f>
        <v>2.2309711286089242</v>
      </c>
      <c r="AI155" s="13">
        <f>CONVERT(AI154,"m","ft")</f>
        <v>1.6404199475065617</v>
      </c>
      <c r="AJ155" s="13">
        <f>CONVERT(AJ154,"m","ft")</f>
        <v>2.0341207349081363</v>
      </c>
      <c r="AK155" s="13">
        <f>CONVERT(AK154,"m","ft")</f>
        <v>1.7716535433070866</v>
      </c>
      <c r="AL155" s="13">
        <f>CONVERT(AL154,"m","ft")</f>
        <v>1.6404199475065617</v>
      </c>
      <c r="AM155" s="13">
        <f>CONVERT(AM154,"m","ft")</f>
        <v>1.3779527559055118</v>
      </c>
      <c r="AN155" s="13">
        <f>CONVERT(AN154,"m","ft")</f>
        <v>0.78740157480314965</v>
      </c>
      <c r="AO155" s="13">
        <f>CONVERT(AO154,"m","ft")</f>
        <v>0.59055118110236215</v>
      </c>
      <c r="AP155" s="119">
        <v>0</v>
      </c>
      <c r="AR155" s="76" t="s">
        <v>51</v>
      </c>
      <c r="AS155" s="86">
        <f>CONVERT(R156, "ft", "m")</f>
        <v>0</v>
      </c>
      <c r="AT155" s="86">
        <f>CONVERT(S156, "ft", "m")</f>
        <v>0</v>
      </c>
      <c r="AU155" s="86">
        <f>CONVERT(T156, "ft", "m")</f>
        <v>0.14000000000000001</v>
      </c>
      <c r="AV155" s="86">
        <f>CONVERT(U156, "ft", "m")</f>
        <v>0.13</v>
      </c>
      <c r="AW155" s="86">
        <f>CONVERT(V156, "ft", "m")</f>
        <v>0.32</v>
      </c>
      <c r="AX155" s="86">
        <f>CONVERT(W156, "ft", "m")</f>
        <v>0.35999999999999993</v>
      </c>
      <c r="AY155" s="86">
        <f>CONVERT(X156, "ft", "m")</f>
        <v>0.42</v>
      </c>
      <c r="AZ155" s="86">
        <f>CONVERT(Y156, "ft", "m")</f>
        <v>0.52</v>
      </c>
      <c r="BA155" s="86">
        <f>CONVERT(Z156, "ft", "m")</f>
        <v>0.48</v>
      </c>
      <c r="BB155" s="86">
        <f>CONVERT(AA156, "ft", "m")</f>
        <v>0.32</v>
      </c>
      <c r="BC155" s="86">
        <f>CONVERT(AB156, "ft", "m")</f>
        <v>0.41</v>
      </c>
      <c r="BD155" s="86">
        <f>CONVERT(AC156, "ft", "m")</f>
        <v>0.4</v>
      </c>
      <c r="BE155" s="86">
        <f>CONVERT(AD156, "ft", "m")</f>
        <v>0.38000000000000006</v>
      </c>
      <c r="BF155" s="86">
        <f>CONVERT(AE156, "ft", "m")</f>
        <v>0.4</v>
      </c>
      <c r="BG155" s="86">
        <f>CONVERT(AF156, "ft", "m")</f>
        <v>0.4</v>
      </c>
      <c r="BH155" s="86">
        <f>CONVERT(AG156, "ft", "m")</f>
        <v>0.28999999999999998</v>
      </c>
      <c r="BI155" s="86">
        <f>CONVERT(AH156, "ft", "m")</f>
        <v>0.38000000000000006</v>
      </c>
      <c r="BJ155" s="86">
        <f>CONVERT(AI156, "ft", "m")</f>
        <v>0.35</v>
      </c>
      <c r="BK155" s="86">
        <f>CONVERT(AJ156, "ft", "m")</f>
        <v>0.23</v>
      </c>
      <c r="BL155" s="86">
        <f>CONVERT(AK156, "ft", "m")</f>
        <v>0.3</v>
      </c>
      <c r="BM155" s="86">
        <f>CONVERT(AL156, "ft", "m")</f>
        <v>0.21</v>
      </c>
      <c r="BN155" s="86">
        <f>CONVERT(AM156, "ft", "m")</f>
        <v>0.17999999999999997</v>
      </c>
      <c r="BO155" s="86">
        <f>CONVERT(AN156, "ft", "m")</f>
        <v>0.13</v>
      </c>
      <c r="BP155" s="86">
        <f>CONVERT(AO156, "ft", "m")</f>
        <v>0</v>
      </c>
      <c r="BQ155" s="86">
        <f t="shared" si="707"/>
        <v>0</v>
      </c>
    </row>
    <row r="156" spans="1:69" ht="16" x14ac:dyDescent="0.2">
      <c r="A156" s="114"/>
      <c r="B156" s="86" t="s">
        <v>4</v>
      </c>
      <c r="C156" s="86">
        <v>0.96</v>
      </c>
      <c r="D156" s="86">
        <v>0.75459317585301833</v>
      </c>
      <c r="E156" s="86">
        <f t="shared" si="606"/>
        <v>0.72440944881889757</v>
      </c>
      <c r="F156" s="86">
        <v>0.92</v>
      </c>
      <c r="G156" s="86">
        <v>0.95144356955380582</v>
      </c>
      <c r="H156" s="86">
        <f t="shared" si="607"/>
        <v>0.87532808398950135</v>
      </c>
      <c r="I156" s="86">
        <v>0.92</v>
      </c>
      <c r="J156" s="86">
        <v>0.98425196850393704</v>
      </c>
      <c r="K156" s="86">
        <f t="shared" si="608"/>
        <v>0.9055118110236221</v>
      </c>
      <c r="L156" s="86">
        <v>0.92</v>
      </c>
      <c r="M156" s="86">
        <v>0.75459317585301833</v>
      </c>
      <c r="N156" s="86">
        <f t="shared" si="609"/>
        <v>0.69422572178477693</v>
      </c>
      <c r="P156" s="93"/>
      <c r="Q156" s="32" t="s">
        <v>56</v>
      </c>
      <c r="R156" s="13">
        <v>0</v>
      </c>
      <c r="S156" s="13">
        <v>0</v>
      </c>
      <c r="T156" s="13">
        <v>0.45931758530183736</v>
      </c>
      <c r="U156" s="13">
        <v>0.42650918635170604</v>
      </c>
      <c r="V156" s="13">
        <v>1.0498687664041995</v>
      </c>
      <c r="W156" s="13">
        <v>1.1811023622047243</v>
      </c>
      <c r="X156" s="13">
        <v>1.3779527559055118</v>
      </c>
      <c r="Y156" s="13">
        <v>1.7060367454068242</v>
      </c>
      <c r="Z156" s="13">
        <v>1.5748031496062993</v>
      </c>
      <c r="AA156" s="13">
        <v>1.0498687664041995</v>
      </c>
      <c r="AB156" s="13">
        <v>1.3451443569553805</v>
      </c>
      <c r="AC156" s="13">
        <v>1.3123359580052494</v>
      </c>
      <c r="AD156" s="13">
        <v>1.246719160104987</v>
      </c>
      <c r="AE156" s="13">
        <v>1.3123359580052494</v>
      </c>
      <c r="AF156" s="13">
        <v>1.3123359580052494</v>
      </c>
      <c r="AG156" s="13">
        <v>0.95144356955380582</v>
      </c>
      <c r="AH156" s="13">
        <v>1.246719160104987</v>
      </c>
      <c r="AI156" s="13">
        <v>1.1482939632545932</v>
      </c>
      <c r="AJ156" s="13">
        <v>0.75459317585301833</v>
      </c>
      <c r="AK156" s="13">
        <v>0.98425196850393704</v>
      </c>
      <c r="AL156" s="13">
        <v>0.6889763779527559</v>
      </c>
      <c r="AM156" s="13">
        <v>0.59055118110236215</v>
      </c>
      <c r="AN156" s="13">
        <v>0.42650918635170604</v>
      </c>
      <c r="AO156" s="13">
        <v>0</v>
      </c>
      <c r="AP156" s="119">
        <v>0</v>
      </c>
      <c r="AR156" s="117" t="s">
        <v>37</v>
      </c>
      <c r="AS156" s="116">
        <f>(AT153-AS153)*((AT154+AS154)/2)*((AT155+AS155)/2)</f>
        <v>0</v>
      </c>
      <c r="AT156" s="116">
        <f t="shared" ref="AT156" si="708">(AU153-AT153)*((AU154+AT154)/2)*((AU155+AT155)/2)</f>
        <v>1.8900000000000004E-2</v>
      </c>
      <c r="AU156" s="116">
        <f t="shared" ref="AU156" si="709">(AV153-AU153)*((AV154+AU154)/2)*((AV155+AU155)/2)</f>
        <v>4.9950000000000001E-2</v>
      </c>
      <c r="AV156" s="116">
        <f t="shared" ref="AV156" si="710">(AW153-AV153)*((AW154+AV154)/2)*((AW155+AV155)/2)</f>
        <v>9.0000000000000011E-2</v>
      </c>
      <c r="AW156" s="116">
        <f t="shared" ref="AW156" si="711">(AX153-AW153)*((AX154+AW154)/2)*((AX155+AW155)/2)</f>
        <v>0.1394</v>
      </c>
      <c r="AX156" s="116">
        <f t="shared" ref="AX156" si="712">(AY153-AX153)*((AY154+AX154)/2)*((AY155+AX155)/2)</f>
        <v>0.17549999999999996</v>
      </c>
      <c r="AY156" s="116">
        <f t="shared" ref="AY156" si="713">(AZ153-AY153)*((AZ154+AY154)/2)*((AZ155+AY155)/2)</f>
        <v>0.2397</v>
      </c>
      <c r="AZ156" s="116">
        <f t="shared" ref="AZ156" si="714">(BA153-AZ153)*((BA154+AZ154)/2)*((BA155+AZ155)/2)</f>
        <v>0.27</v>
      </c>
      <c r="BA156" s="116">
        <f t="shared" ref="BA156" si="715">(BB153-BA153)*((BB154+BA154)/2)*((BB155+BA155)/2)</f>
        <v>0.20800000000000002</v>
      </c>
      <c r="BB156" s="116">
        <f t="shared" ref="BB156" si="716">(BC153-BB153)*((BC154+BB154)/2)*((BC155+BB155)/2)</f>
        <v>0.1825</v>
      </c>
      <c r="BC156" s="116">
        <f t="shared" ref="BC156" si="717">(BD153-BC153)*((BD154+BC154)/2)*((BD155+BC155)/2)</f>
        <v>0.21870000000000003</v>
      </c>
      <c r="BD156" s="116">
        <f t="shared" ref="BD156" si="718">(BE153-BD153)*((BE154+BD154)/2)*((BE155+BD155)/2)</f>
        <v>0.22619999999999998</v>
      </c>
      <c r="BE156" s="116">
        <f t="shared" ref="BE156" si="719">(BF153-BE153)*((BF154+BE154)/2)*((BF155+BE155)/2)</f>
        <v>0.23399999999999999</v>
      </c>
      <c r="BF156" s="116">
        <f t="shared" ref="BF156" si="720">(BG153-BF153)*((BG154+BF154)/2)*((BG155+BF155)/2)</f>
        <v>0.252</v>
      </c>
      <c r="BG156" s="116">
        <f t="shared" ref="BG156" si="721">(BH153-BG153)*((BH154+BG154)/2)*((BH155+BG155)/2)</f>
        <v>0.22769999999999999</v>
      </c>
      <c r="BH156" s="116">
        <f t="shared" ref="BH156" si="722">(BI153-BH153)*((BI154+BH154)/2)*((BI155+BH155)/2)</f>
        <v>0.22780000000000003</v>
      </c>
      <c r="BI156" s="116">
        <f t="shared" ref="BI156" si="723">(BJ153-BI153)*((BJ154+BI154)/2)*((BJ155+BI155)/2)</f>
        <v>0.21535000000000001</v>
      </c>
      <c r="BJ156" s="116">
        <f t="shared" ref="BJ156" si="724">(BK153-BJ153)*((BK154+BJ154)/2)*((BK155+BJ155)/2)</f>
        <v>0.16240000000000002</v>
      </c>
      <c r="BK156" s="116">
        <f t="shared" ref="BK156" si="725">(BL153-BK153)*((BL154+BK154)/2)*((BL155+BK155)/2)</f>
        <v>0.15370000000000003</v>
      </c>
      <c r="BL156" s="116">
        <f t="shared" ref="BL156" si="726">(BM153-BL153)*((BM154+BL154)/2)*((BM155+BL155)/2)</f>
        <v>0.1326</v>
      </c>
      <c r="BM156" s="116">
        <f t="shared" ref="BM156" si="727">(BN153-BM153)*((BN154+BM154)/2)*((BN155+BM155)/2)</f>
        <v>8.9699999999999988E-2</v>
      </c>
      <c r="BN156" s="116">
        <f t="shared" ref="BN156" si="728">(BO153-BN153)*((BO154+BN154)/2)*((BO155+BN155)/2)</f>
        <v>5.1149999999999987E-2</v>
      </c>
      <c r="BO156" s="116">
        <f t="shared" ref="BO156" si="729">(BP153-BO153)*((BP154+BO154)/2)*((BP155+BO155)/2)</f>
        <v>1.3650000000000001E-2</v>
      </c>
      <c r="BP156" s="116">
        <f>(BQ153-BP153)*((BQ154+BP154)/2)*((BQ155+BP155)/2)</f>
        <v>0</v>
      </c>
      <c r="BQ156" s="86">
        <f>AP156</f>
        <v>0</v>
      </c>
    </row>
    <row r="157" spans="1:69" x14ac:dyDescent="0.2">
      <c r="A157" s="114"/>
      <c r="B157" s="86" t="s">
        <v>5</v>
      </c>
      <c r="C157" s="86">
        <v>0.7</v>
      </c>
      <c r="D157" s="86">
        <v>1.1154855643044621</v>
      </c>
      <c r="E157" s="86">
        <f t="shared" si="606"/>
        <v>0.78083989501312345</v>
      </c>
      <c r="F157" s="86">
        <v>0.64</v>
      </c>
      <c r="G157" s="86">
        <v>0.82020997375328086</v>
      </c>
      <c r="H157" s="86">
        <f t="shared" si="607"/>
        <v>0.52493438320209973</v>
      </c>
      <c r="I157" s="86">
        <v>0.68</v>
      </c>
      <c r="J157" s="86">
        <v>1.0498687664041995</v>
      </c>
      <c r="K157" s="86">
        <f t="shared" si="608"/>
        <v>0.71391076115485563</v>
      </c>
      <c r="L157" s="86">
        <v>0.74</v>
      </c>
      <c r="M157" s="86">
        <v>1.0498687664041995</v>
      </c>
      <c r="N157" s="86">
        <f t="shared" si="609"/>
        <v>0.7769028871391076</v>
      </c>
      <c r="P157" s="93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  <c r="AG157" s="119"/>
      <c r="AH157" s="119"/>
      <c r="AI157" s="119"/>
      <c r="AJ157" s="119"/>
      <c r="AK157" s="119"/>
      <c r="AL157" s="119"/>
      <c r="AM157" s="119"/>
      <c r="AN157" s="119"/>
      <c r="AO157" s="119"/>
      <c r="AP157" s="119"/>
      <c r="AR157" s="79" t="s">
        <v>38</v>
      </c>
      <c r="AS157" s="79"/>
      <c r="AT157" s="76"/>
      <c r="AU157" s="79"/>
      <c r="AV157" s="118" t="s">
        <v>42</v>
      </c>
      <c r="AW157" s="79">
        <f>SUM(AS156:BQ156)</f>
        <v>3.5789000000000004</v>
      </c>
    </row>
    <row r="158" spans="1:69" x14ac:dyDescent="0.2">
      <c r="A158" s="114">
        <v>39989</v>
      </c>
      <c r="B158" s="86" t="s">
        <v>1</v>
      </c>
      <c r="C158" s="86">
        <v>0.64</v>
      </c>
      <c r="D158" s="86">
        <v>1.0498687664041995</v>
      </c>
      <c r="E158" s="86">
        <f t="shared" si="606"/>
        <v>0.67191601049868765</v>
      </c>
      <c r="F158" s="86">
        <v>0.62</v>
      </c>
      <c r="G158" s="86">
        <v>1.1482939632545932</v>
      </c>
      <c r="H158" s="86">
        <f t="shared" si="607"/>
        <v>0.71194225721784776</v>
      </c>
      <c r="I158" s="86">
        <v>0.62</v>
      </c>
      <c r="J158" s="86">
        <v>1.0498687664041995</v>
      </c>
      <c r="K158" s="86">
        <f t="shared" si="608"/>
        <v>0.65091863517060367</v>
      </c>
      <c r="L158" s="86">
        <v>0.6</v>
      </c>
      <c r="M158" s="86">
        <v>1.1482939632545932</v>
      </c>
      <c r="N158" s="86">
        <f t="shared" si="609"/>
        <v>0.6889763779527559</v>
      </c>
      <c r="P158" s="93">
        <v>39989</v>
      </c>
      <c r="Q158" s="32" t="s">
        <v>54</v>
      </c>
      <c r="R158" s="32">
        <v>0</v>
      </c>
      <c r="S158" s="32">
        <v>1</v>
      </c>
      <c r="T158" s="32">
        <v>2</v>
      </c>
      <c r="U158" s="32">
        <v>3</v>
      </c>
      <c r="V158" s="32">
        <v>4</v>
      </c>
      <c r="W158" s="32">
        <v>5</v>
      </c>
      <c r="X158" s="32">
        <v>6</v>
      </c>
      <c r="Y158" s="32">
        <v>7</v>
      </c>
      <c r="Z158" s="32">
        <v>8</v>
      </c>
      <c r="AA158" s="32">
        <v>9</v>
      </c>
      <c r="AB158" s="32">
        <v>10</v>
      </c>
      <c r="AC158" s="32">
        <v>11</v>
      </c>
      <c r="AD158" s="32">
        <v>12</v>
      </c>
      <c r="AE158" s="32">
        <v>13</v>
      </c>
      <c r="AF158" s="32">
        <v>14</v>
      </c>
      <c r="AG158" s="32">
        <v>15</v>
      </c>
      <c r="AH158" s="32">
        <v>16</v>
      </c>
      <c r="AI158" s="32">
        <v>17</v>
      </c>
      <c r="AJ158" s="32">
        <v>18</v>
      </c>
      <c r="AK158" s="32">
        <v>19</v>
      </c>
      <c r="AL158" s="32">
        <v>20</v>
      </c>
      <c r="AM158" s="32">
        <v>21</v>
      </c>
      <c r="AN158" s="32">
        <v>22</v>
      </c>
      <c r="AO158" s="32">
        <v>23</v>
      </c>
      <c r="AP158" s="119">
        <v>24</v>
      </c>
      <c r="AR158" s="76" t="s">
        <v>35</v>
      </c>
      <c r="AS158" s="86">
        <f>R158</f>
        <v>0</v>
      </c>
      <c r="AT158" s="86">
        <f>S158</f>
        <v>1</v>
      </c>
      <c r="AU158" s="86">
        <f>T158</f>
        <v>2</v>
      </c>
      <c r="AV158" s="86">
        <f>U158</f>
        <v>3</v>
      </c>
      <c r="AW158" s="86">
        <f>V158</f>
        <v>4</v>
      </c>
      <c r="AX158" s="86">
        <f>W158</f>
        <v>5</v>
      </c>
      <c r="AY158" s="86">
        <f>X158</f>
        <v>6</v>
      </c>
      <c r="AZ158" s="86">
        <f>Y158</f>
        <v>7</v>
      </c>
      <c r="BA158" s="86">
        <f>Z158</f>
        <v>8</v>
      </c>
      <c r="BB158" s="86">
        <f>AA158</f>
        <v>9</v>
      </c>
      <c r="BC158" s="86">
        <f>AB158</f>
        <v>10</v>
      </c>
      <c r="BD158" s="86">
        <f>AC158</f>
        <v>11</v>
      </c>
      <c r="BE158" s="86">
        <f>AD158</f>
        <v>12</v>
      </c>
      <c r="BF158" s="86">
        <f>AE158</f>
        <v>13</v>
      </c>
      <c r="BG158" s="86">
        <f>AF158</f>
        <v>14</v>
      </c>
      <c r="BH158" s="86">
        <f>AG158</f>
        <v>15</v>
      </c>
      <c r="BI158" s="86">
        <f>AH158</f>
        <v>16</v>
      </c>
      <c r="BJ158" s="86">
        <f>AI158</f>
        <v>17</v>
      </c>
      <c r="BK158" s="86">
        <f>AJ158</f>
        <v>18</v>
      </c>
      <c r="BL158" s="86">
        <f>AK158</f>
        <v>19</v>
      </c>
      <c r="BM158" s="86">
        <f>AL158</f>
        <v>20</v>
      </c>
      <c r="BN158" s="86">
        <f>AM158</f>
        <v>21</v>
      </c>
      <c r="BO158" s="86">
        <f>AN158</f>
        <v>22</v>
      </c>
      <c r="BP158" s="86">
        <f t="shared" ref="BP158:BP161" si="730">AO158</f>
        <v>23</v>
      </c>
      <c r="BQ158" s="86">
        <f t="shared" ref="BQ158:BQ161" si="731">AP158</f>
        <v>24</v>
      </c>
    </row>
    <row r="159" spans="1:69" x14ac:dyDescent="0.2">
      <c r="A159" s="114"/>
      <c r="B159" s="86" t="s">
        <v>2</v>
      </c>
      <c r="C159" s="86">
        <v>0.76</v>
      </c>
      <c r="D159" s="86">
        <v>1.4107611548556431</v>
      </c>
      <c r="E159" s="86">
        <f t="shared" si="606"/>
        <v>1.0721784776902887</v>
      </c>
      <c r="F159" s="86">
        <v>0.72</v>
      </c>
      <c r="G159" s="86">
        <v>1.4435695538057742</v>
      </c>
      <c r="H159" s="86">
        <f t="shared" si="607"/>
        <v>1.0393700787401574</v>
      </c>
      <c r="I159" s="86">
        <v>0.74</v>
      </c>
      <c r="J159" s="86">
        <v>1.246719160104987</v>
      </c>
      <c r="K159" s="86">
        <f t="shared" si="608"/>
        <v>0.92257217847769035</v>
      </c>
      <c r="L159" s="86">
        <v>0.7</v>
      </c>
      <c r="M159" s="86">
        <v>1.3451443569553805</v>
      </c>
      <c r="N159" s="86">
        <f t="shared" si="609"/>
        <v>0.94160104986876625</v>
      </c>
      <c r="P159" s="93"/>
      <c r="Q159" s="32" t="s">
        <v>14</v>
      </c>
      <c r="R159" s="13">
        <v>0.06</v>
      </c>
      <c r="S159" s="13">
        <v>0.12</v>
      </c>
      <c r="T159" s="13">
        <v>0.3</v>
      </c>
      <c r="U159" s="13">
        <v>0.38</v>
      </c>
      <c r="V159" s="13">
        <v>0.4</v>
      </c>
      <c r="W159" s="13">
        <v>0.42</v>
      </c>
      <c r="X159" s="13">
        <v>0.46</v>
      </c>
      <c r="Y159" s="13">
        <v>0.5</v>
      </c>
      <c r="Z159" s="13">
        <v>0.56000000000000005</v>
      </c>
      <c r="AA159" s="13">
        <v>0.54</v>
      </c>
      <c r="AB159" s="13">
        <v>0.5</v>
      </c>
      <c r="AC159" s="13">
        <v>0.54</v>
      </c>
      <c r="AD159" s="13">
        <v>0.6</v>
      </c>
      <c r="AE159" s="13">
        <v>0.62</v>
      </c>
      <c r="AF159" s="13">
        <v>0.66</v>
      </c>
      <c r="AG159" s="13">
        <v>0.68</v>
      </c>
      <c r="AH159" s="13">
        <v>0.7</v>
      </c>
      <c r="AI159" s="13">
        <v>0.66</v>
      </c>
      <c r="AJ159" s="13">
        <v>0.46</v>
      </c>
      <c r="AK159" s="13">
        <v>0.57999999999999996</v>
      </c>
      <c r="AL159" s="13">
        <v>0.56000000000000005</v>
      </c>
      <c r="AM159" s="13">
        <v>0.48</v>
      </c>
      <c r="AN159" s="13">
        <v>0.38</v>
      </c>
      <c r="AO159" s="13">
        <v>0.26</v>
      </c>
      <c r="AP159" s="119">
        <v>0</v>
      </c>
      <c r="AR159" s="76" t="s">
        <v>14</v>
      </c>
      <c r="AS159" s="86">
        <f>R159</f>
        <v>0.06</v>
      </c>
      <c r="AT159" s="86">
        <f>S159</f>
        <v>0.12</v>
      </c>
      <c r="AU159" s="86">
        <f>T159</f>
        <v>0.3</v>
      </c>
      <c r="AV159" s="86">
        <f>U159</f>
        <v>0.38</v>
      </c>
      <c r="AW159" s="86">
        <f>V159</f>
        <v>0.4</v>
      </c>
      <c r="AX159" s="86">
        <f>W159</f>
        <v>0.42</v>
      </c>
      <c r="AY159" s="86">
        <f>X159</f>
        <v>0.46</v>
      </c>
      <c r="AZ159" s="86">
        <f>Y159</f>
        <v>0.5</v>
      </c>
      <c r="BA159" s="86">
        <f>Z159</f>
        <v>0.56000000000000005</v>
      </c>
      <c r="BB159" s="86">
        <f>AA159</f>
        <v>0.54</v>
      </c>
      <c r="BC159" s="86">
        <f>AB159</f>
        <v>0.5</v>
      </c>
      <c r="BD159" s="86">
        <f>AC159</f>
        <v>0.54</v>
      </c>
      <c r="BE159" s="86">
        <f>AD159</f>
        <v>0.6</v>
      </c>
      <c r="BF159" s="86">
        <f>AE159</f>
        <v>0.62</v>
      </c>
      <c r="BG159" s="86">
        <f>AF159</f>
        <v>0.66</v>
      </c>
      <c r="BH159" s="86">
        <f>AG159</f>
        <v>0.68</v>
      </c>
      <c r="BI159" s="86">
        <f>AH159</f>
        <v>0.7</v>
      </c>
      <c r="BJ159" s="86">
        <f>AI159</f>
        <v>0.66</v>
      </c>
      <c r="BK159" s="86">
        <f>AJ159</f>
        <v>0.46</v>
      </c>
      <c r="BL159" s="86">
        <f>AK159</f>
        <v>0.57999999999999996</v>
      </c>
      <c r="BM159" s="86">
        <f>AL159</f>
        <v>0.56000000000000005</v>
      </c>
      <c r="BN159" s="86">
        <f>AM159</f>
        <v>0.48</v>
      </c>
      <c r="BO159" s="86">
        <f>AN159</f>
        <v>0.38</v>
      </c>
      <c r="BP159" s="86">
        <f>AO159</f>
        <v>0.26</v>
      </c>
      <c r="BQ159" s="86">
        <f t="shared" si="731"/>
        <v>0</v>
      </c>
    </row>
    <row r="160" spans="1:69" x14ac:dyDescent="0.2">
      <c r="A160" s="114"/>
      <c r="B160" s="86" t="s">
        <v>3</v>
      </c>
      <c r="C160" s="86">
        <v>0.9</v>
      </c>
      <c r="D160" s="86">
        <v>1.1482939632545932</v>
      </c>
      <c r="E160" s="86">
        <f t="shared" si="606"/>
        <v>1.033464566929134</v>
      </c>
      <c r="F160" s="86">
        <v>0.88</v>
      </c>
      <c r="G160" s="86">
        <v>1.4435695538057742</v>
      </c>
      <c r="H160" s="86">
        <f t="shared" si="607"/>
        <v>1.2703412073490814</v>
      </c>
      <c r="I160" s="86">
        <v>0.86</v>
      </c>
      <c r="J160" s="86">
        <v>1.2139107611548556</v>
      </c>
      <c r="K160" s="86">
        <f t="shared" si="608"/>
        <v>1.0439632545931758</v>
      </c>
      <c r="L160" s="86">
        <v>0.82</v>
      </c>
      <c r="M160" s="86">
        <v>1.4107611548556431</v>
      </c>
      <c r="N160" s="86">
        <f t="shared" si="609"/>
        <v>1.1568241469816274</v>
      </c>
      <c r="P160" s="93"/>
      <c r="Q160" s="32" t="s">
        <v>55</v>
      </c>
      <c r="R160" s="13">
        <f>CONVERT(R159,"m","ft")</f>
        <v>0.19685039370078741</v>
      </c>
      <c r="S160" s="13">
        <f>CONVERT(S159,"m","ft")</f>
        <v>0.39370078740157483</v>
      </c>
      <c r="T160" s="13">
        <f>CONVERT(T159,"m","ft")</f>
        <v>0.98425196850393704</v>
      </c>
      <c r="U160" s="13">
        <f>CONVERT(U159,"m","ft")</f>
        <v>1.246719160104987</v>
      </c>
      <c r="V160" s="13">
        <f>CONVERT(V159,"m","ft")</f>
        <v>1.3123359580052494</v>
      </c>
      <c r="W160" s="13">
        <f>CONVERT(W159,"m","ft")</f>
        <v>1.3779527559055118</v>
      </c>
      <c r="X160" s="13">
        <f>CONVERT(X159,"m","ft")</f>
        <v>1.5091863517060367</v>
      </c>
      <c r="Y160" s="13">
        <f>CONVERT(Y159,"m","ft")</f>
        <v>1.6404199475065617</v>
      </c>
      <c r="Z160" s="13">
        <f>CONVERT(Z159,"m","ft")</f>
        <v>1.8372703412073494</v>
      </c>
      <c r="AA160" s="13">
        <f>CONVERT(AA159,"m","ft")</f>
        <v>1.7716535433070866</v>
      </c>
      <c r="AB160" s="13">
        <f>CONVERT(AB159,"m","ft")</f>
        <v>1.6404199475065617</v>
      </c>
      <c r="AC160" s="13">
        <f>CONVERT(AC159,"m","ft")</f>
        <v>1.7716535433070866</v>
      </c>
      <c r="AD160" s="13">
        <f>CONVERT(AD159,"m","ft")</f>
        <v>1.9685039370078741</v>
      </c>
      <c r="AE160" s="13">
        <f>CONVERT(AE159,"m","ft")</f>
        <v>2.0341207349081363</v>
      </c>
      <c r="AF160" s="13">
        <f>CONVERT(AF159,"m","ft")</f>
        <v>2.1653543307086616</v>
      </c>
      <c r="AG160" s="13">
        <f>CONVERT(AG159,"m","ft")</f>
        <v>2.2309711286089242</v>
      </c>
      <c r="AH160" s="13">
        <f>CONVERT(AH159,"m","ft")</f>
        <v>2.2965879265091864</v>
      </c>
      <c r="AI160" s="13">
        <f>CONVERT(AI159,"m","ft")</f>
        <v>2.1653543307086616</v>
      </c>
      <c r="AJ160" s="13">
        <f>CONVERT(AJ159,"m","ft")</f>
        <v>1.5091863517060367</v>
      </c>
      <c r="AK160" s="13">
        <f>CONVERT(AK159,"m","ft")</f>
        <v>1.9028871391076116</v>
      </c>
      <c r="AL160" s="13">
        <f>CONVERT(AL159,"m","ft")</f>
        <v>1.8372703412073494</v>
      </c>
      <c r="AM160" s="13">
        <f>CONVERT(AM159,"m","ft")</f>
        <v>1.5748031496062993</v>
      </c>
      <c r="AN160" s="13">
        <f>CONVERT(AN159,"m","ft")</f>
        <v>1.246719160104987</v>
      </c>
      <c r="AO160" s="13">
        <f>CONVERT(AO159,"m","ft")</f>
        <v>0.85301837270341208</v>
      </c>
      <c r="AP160" s="119">
        <v>0</v>
      </c>
      <c r="AR160" s="76" t="s">
        <v>51</v>
      </c>
      <c r="AS160" s="86">
        <f>CONVERT(R161, "ft", "m")</f>
        <v>0</v>
      </c>
      <c r="AT160" s="86">
        <f>CONVERT(S161, "ft", "m")</f>
        <v>0</v>
      </c>
      <c r="AU160" s="86">
        <f>CONVERT(T161, "ft", "m")</f>
        <v>0.12</v>
      </c>
      <c r="AV160" s="86">
        <f>CONVERT(U161, "ft", "m")</f>
        <v>0.05</v>
      </c>
      <c r="AW160" s="86">
        <f>CONVERT(V161, "ft", "m")</f>
        <v>0.12</v>
      </c>
      <c r="AX160" s="86">
        <f>CONVERT(W161, "ft", "m")</f>
        <v>0.23</v>
      </c>
      <c r="AY160" s="86">
        <f>CONVERT(X161, "ft", "m")</f>
        <v>0.28000000000000003</v>
      </c>
      <c r="AZ160" s="86">
        <f>CONVERT(Y161, "ft", "m")</f>
        <v>0.4</v>
      </c>
      <c r="BA160" s="86">
        <f>CONVERT(Z161, "ft", "m")</f>
        <v>0.4</v>
      </c>
      <c r="BB160" s="86">
        <f>CONVERT(AA161, "ft", "m")</f>
        <v>0.33</v>
      </c>
      <c r="BC160" s="86">
        <f>CONVERT(AB161, "ft", "m")</f>
        <v>0.3</v>
      </c>
      <c r="BD160" s="86">
        <f>CONVERT(AC161, "ft", "m")</f>
        <v>0.3</v>
      </c>
      <c r="BE160" s="86">
        <f>CONVERT(AD161, "ft", "m")</f>
        <v>0.48</v>
      </c>
      <c r="BF160" s="86">
        <f>CONVERT(AE161, "ft", "m")</f>
        <v>0.34</v>
      </c>
      <c r="BG160" s="86">
        <f>CONVERT(AF161, "ft", "m")</f>
        <v>0.28000000000000003</v>
      </c>
      <c r="BH160" s="86">
        <f>CONVERT(AG161, "ft", "m")</f>
        <v>0.26</v>
      </c>
      <c r="BI160" s="86">
        <f>CONVERT(AH161, "ft", "m")</f>
        <v>0.26</v>
      </c>
      <c r="BJ160" s="86">
        <f>CONVERT(AI161, "ft", "m")</f>
        <v>0.26</v>
      </c>
      <c r="BK160" s="86">
        <f>CONVERT(AJ161, "ft", "m")</f>
        <v>0.28999999999999998</v>
      </c>
      <c r="BL160" s="86">
        <f>CONVERT(AK161, "ft", "m")</f>
        <v>0.30999999999999994</v>
      </c>
      <c r="BM160" s="86">
        <f>CONVERT(AL161, "ft", "m")</f>
        <v>0.24</v>
      </c>
      <c r="BN160" s="86">
        <f>CONVERT(AM161, "ft", "m")</f>
        <v>0.24</v>
      </c>
      <c r="BO160" s="86">
        <f>CONVERT(AN161, "ft", "m")</f>
        <v>0.23</v>
      </c>
      <c r="BP160" s="86">
        <f>CONVERT(AO161, "ft", "m")</f>
        <v>0.11</v>
      </c>
      <c r="BQ160" s="86">
        <f t="shared" si="731"/>
        <v>0</v>
      </c>
    </row>
    <row r="161" spans="1:69" ht="16" x14ac:dyDescent="0.2">
      <c r="A161" s="114"/>
      <c r="B161" s="86" t="s">
        <v>4</v>
      </c>
      <c r="C161" s="86">
        <v>0.96</v>
      </c>
      <c r="D161" s="86">
        <v>0.78740157480314965</v>
      </c>
      <c r="E161" s="86">
        <f t="shared" si="606"/>
        <v>0.75590551181102361</v>
      </c>
      <c r="F161" s="86">
        <v>0.94</v>
      </c>
      <c r="G161" s="86">
        <v>0.95144356955380582</v>
      </c>
      <c r="H161" s="86">
        <f t="shared" si="607"/>
        <v>0.89435695538057747</v>
      </c>
      <c r="I161" s="86">
        <v>0.94</v>
      </c>
      <c r="J161" s="86">
        <v>0.91863517060367472</v>
      </c>
      <c r="K161" s="86">
        <f t="shared" si="608"/>
        <v>0.86351706036745424</v>
      </c>
      <c r="L161" s="86">
        <v>0.94</v>
      </c>
      <c r="M161" s="86">
        <v>0.85301837270341208</v>
      </c>
      <c r="N161" s="86">
        <f t="shared" si="609"/>
        <v>0.80183727034120733</v>
      </c>
      <c r="P161" s="93"/>
      <c r="Q161" s="32" t="s">
        <v>56</v>
      </c>
      <c r="R161" s="13">
        <v>0</v>
      </c>
      <c r="S161" s="13">
        <v>0</v>
      </c>
      <c r="T161" s="13">
        <v>0.39370078740157483</v>
      </c>
      <c r="U161" s="13">
        <v>0.16404199475065617</v>
      </c>
      <c r="V161" s="13">
        <v>0.39370078740157483</v>
      </c>
      <c r="W161" s="13">
        <v>0.75459317585301833</v>
      </c>
      <c r="X161" s="13">
        <v>0.91863517060367472</v>
      </c>
      <c r="Y161" s="13">
        <v>1.3123359580052494</v>
      </c>
      <c r="Z161" s="13">
        <v>1.3123359580052494</v>
      </c>
      <c r="AA161" s="13">
        <v>1.0826771653543308</v>
      </c>
      <c r="AB161" s="13">
        <v>0.98425196850393704</v>
      </c>
      <c r="AC161" s="13">
        <v>0.98425196850393704</v>
      </c>
      <c r="AD161" s="13">
        <v>1.5748031496062993</v>
      </c>
      <c r="AE161" s="13">
        <v>1.1154855643044621</v>
      </c>
      <c r="AF161" s="13">
        <v>0.91863517060367472</v>
      </c>
      <c r="AG161" s="13">
        <v>0.85301837270341208</v>
      </c>
      <c r="AH161" s="13">
        <v>0.85301837270341208</v>
      </c>
      <c r="AI161" s="13">
        <v>0.85301837270341208</v>
      </c>
      <c r="AJ161" s="13">
        <v>0.95144356955380582</v>
      </c>
      <c r="AK161" s="13">
        <v>1.0170603674540681</v>
      </c>
      <c r="AL161" s="13">
        <v>0.78740157480314965</v>
      </c>
      <c r="AM161" s="13">
        <v>0.78740157480314965</v>
      </c>
      <c r="AN161" s="13">
        <v>0.75459317585301833</v>
      </c>
      <c r="AO161" s="13">
        <v>0.36089238845144356</v>
      </c>
      <c r="AP161" s="119">
        <v>0</v>
      </c>
      <c r="AR161" s="117" t="s">
        <v>37</v>
      </c>
      <c r="AS161" s="116">
        <f>(AT158-AS158)*((AT159+AS159)/2)*((AT160+AS160)/2)</f>
        <v>0</v>
      </c>
      <c r="AT161" s="116">
        <f t="shared" ref="AT161" si="732">(AU158-AT158)*((AU159+AT159)/2)*((AU160+AT160)/2)</f>
        <v>1.2599999999999998E-2</v>
      </c>
      <c r="AU161" s="116">
        <f t="shared" ref="AU161" si="733">(AV158-AU158)*((AV159+AU159)/2)*((AV160+AU160)/2)</f>
        <v>2.8899999999999995E-2</v>
      </c>
      <c r="AV161" s="116">
        <f t="shared" ref="AV161" si="734">(AW158-AV158)*((AW159+AV159)/2)*((AW160+AV160)/2)</f>
        <v>3.3149999999999999E-2</v>
      </c>
      <c r="AW161" s="116">
        <f t="shared" ref="AW161" si="735">(AX158-AW158)*((AX159+AW159)/2)*((AX160+AW160)/2)</f>
        <v>7.1749999999999994E-2</v>
      </c>
      <c r="AX161" s="116">
        <f t="shared" ref="AX161" si="736">(AY158-AX158)*((AY159+AX159)/2)*((AY160+AX160)/2)</f>
        <v>0.11220000000000001</v>
      </c>
      <c r="AY161" s="116">
        <f t="shared" ref="AY161" si="737">(AZ158-AY158)*((AZ159+AY159)/2)*((AZ160+AY160)/2)</f>
        <v>0.16320000000000001</v>
      </c>
      <c r="AZ161" s="116">
        <f t="shared" ref="AZ161" si="738">(BA158-AZ158)*((BA159+AZ159)/2)*((BA160+AZ160)/2)</f>
        <v>0.21200000000000002</v>
      </c>
      <c r="BA161" s="116">
        <f t="shared" ref="BA161" si="739">(BB158-BA158)*((BB159+BA159)/2)*((BB160+BA160)/2)</f>
        <v>0.20075000000000001</v>
      </c>
      <c r="BB161" s="116">
        <f t="shared" ref="BB161" si="740">(BC158-BB158)*((BC159+BB159)/2)*((BC160+BB160)/2)</f>
        <v>0.1638</v>
      </c>
      <c r="BC161" s="116">
        <f t="shared" ref="BC161" si="741">(BD158-BC158)*((BD159+BC159)/2)*((BD160+BC160)/2)</f>
        <v>0.156</v>
      </c>
      <c r="BD161" s="116">
        <f t="shared" ref="BD161" si="742">(BE158-BD158)*((BE159+BD159)/2)*((BE160+BD160)/2)</f>
        <v>0.22230000000000003</v>
      </c>
      <c r="BE161" s="116">
        <f t="shared" ref="BE161" si="743">(BF158-BE158)*((BF159+BE159)/2)*((BF160+BE160)/2)</f>
        <v>0.25009999999999999</v>
      </c>
      <c r="BF161" s="116">
        <f t="shared" ref="BF161" si="744">(BG158-BF158)*((BG159+BF159)/2)*((BG160+BF160)/2)</f>
        <v>0.19840000000000005</v>
      </c>
      <c r="BG161" s="116">
        <f t="shared" ref="BG161" si="745">(BH158-BG158)*((BH159+BG159)/2)*((BH160+BG160)/2)</f>
        <v>0.18090000000000003</v>
      </c>
      <c r="BH161" s="116">
        <f t="shared" ref="BH161" si="746">(BI158-BH158)*((BI159+BH159)/2)*((BI160+BH160)/2)</f>
        <v>0.1794</v>
      </c>
      <c r="BI161" s="116">
        <f t="shared" ref="BI161" si="747">(BJ158-BI158)*((BJ159+BI159)/2)*((BJ160+BI160)/2)</f>
        <v>0.17679999999999998</v>
      </c>
      <c r="BJ161" s="116">
        <f t="shared" ref="BJ161" si="748">(BK158-BJ158)*((BK159+BJ159)/2)*((BK160+BJ160)/2)</f>
        <v>0.15400000000000003</v>
      </c>
      <c r="BK161" s="116">
        <f t="shared" ref="BK161" si="749">(BL158-BK158)*((BL159+BK159)/2)*((BL160+BK160)/2)</f>
        <v>0.15599999999999997</v>
      </c>
      <c r="BL161" s="116">
        <f t="shared" ref="BL161" si="750">(BM158-BL158)*((BM159+BL159)/2)*((BM160+BL160)/2)</f>
        <v>0.15675</v>
      </c>
      <c r="BM161" s="116">
        <f t="shared" ref="BM161" si="751">(BN158-BM158)*((BN159+BM159)/2)*((BN160+BM160)/2)</f>
        <v>0.12479999999999999</v>
      </c>
      <c r="BN161" s="116">
        <f t="shared" ref="BN161" si="752">(BO158-BN158)*((BO159+BN159)/2)*((BO160+BN160)/2)</f>
        <v>0.10104999999999999</v>
      </c>
      <c r="BO161" s="116">
        <f t="shared" ref="BO161" si="753">(BP158-BO158)*((BP159+BO159)/2)*((BP160+BO160)/2)</f>
        <v>5.4400000000000004E-2</v>
      </c>
      <c r="BP161" s="116">
        <f>(BQ158-BP158)*((BQ159+BP159)/2)*((BQ160+BP160)/2)</f>
        <v>7.1500000000000001E-3</v>
      </c>
      <c r="BQ161" s="86">
        <f>AP161</f>
        <v>0</v>
      </c>
    </row>
    <row r="162" spans="1:69" x14ac:dyDescent="0.2">
      <c r="A162" s="114"/>
      <c r="B162" s="86" t="s">
        <v>5</v>
      </c>
      <c r="C162" s="86">
        <v>0.72</v>
      </c>
      <c r="D162" s="86">
        <v>0.91863517060367472</v>
      </c>
      <c r="E162" s="86">
        <f t="shared" si="606"/>
        <v>0.66141732283464583</v>
      </c>
      <c r="F162" s="86">
        <v>0.66</v>
      </c>
      <c r="G162" s="86">
        <v>1.3123359580052494</v>
      </c>
      <c r="H162" s="86">
        <f t="shared" si="607"/>
        <v>0.86614173228346458</v>
      </c>
      <c r="I162" s="86">
        <v>0.7</v>
      </c>
      <c r="J162" s="86">
        <v>0.95144356955380582</v>
      </c>
      <c r="K162" s="86">
        <f t="shared" si="608"/>
        <v>0.66601049868766404</v>
      </c>
      <c r="L162" s="86">
        <v>0.74</v>
      </c>
      <c r="M162" s="86">
        <v>1.0170603674540681</v>
      </c>
      <c r="N162" s="86">
        <f t="shared" si="609"/>
        <v>0.75262467191601046</v>
      </c>
      <c r="P162" s="93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  <c r="AG162" s="119"/>
      <c r="AH162" s="119"/>
      <c r="AI162" s="119"/>
      <c r="AJ162" s="119"/>
      <c r="AK162" s="119"/>
      <c r="AL162" s="119"/>
      <c r="AM162" s="119"/>
      <c r="AN162" s="119"/>
      <c r="AO162" s="119"/>
      <c r="AP162" s="119"/>
      <c r="AR162" s="79" t="s">
        <v>38</v>
      </c>
      <c r="AS162" s="79"/>
      <c r="AT162" s="76"/>
      <c r="AU162" s="79"/>
      <c r="AV162" s="118" t="s">
        <v>42</v>
      </c>
      <c r="AW162" s="79">
        <f>SUM(AS161:BQ161)</f>
        <v>3.1164000000000005</v>
      </c>
    </row>
    <row r="163" spans="1:69" x14ac:dyDescent="0.2">
      <c r="A163" s="114">
        <v>39990</v>
      </c>
      <c r="B163" s="86" t="s">
        <v>1</v>
      </c>
      <c r="C163" s="86">
        <v>0.66</v>
      </c>
      <c r="D163" s="86">
        <v>1.3779527559055118</v>
      </c>
      <c r="E163" s="86">
        <f t="shared" si="606"/>
        <v>0.90944881889763785</v>
      </c>
      <c r="F163" s="86">
        <v>0.62</v>
      </c>
      <c r="G163" s="86" t="s">
        <v>53</v>
      </c>
      <c r="H163" s="86" t="e">
        <f t="shared" si="607"/>
        <v>#VALUE!</v>
      </c>
      <c r="I163" s="86">
        <v>0.57999999999999996</v>
      </c>
      <c r="J163" s="86" t="s">
        <v>53</v>
      </c>
      <c r="K163" s="86" t="e">
        <f t="shared" si="608"/>
        <v>#VALUE!</v>
      </c>
      <c r="L163" s="86">
        <v>0.6</v>
      </c>
      <c r="M163" s="86" t="s">
        <v>53</v>
      </c>
      <c r="N163" s="86" t="e">
        <f t="shared" si="609"/>
        <v>#VALUE!</v>
      </c>
      <c r="P163" s="93">
        <v>39990</v>
      </c>
      <c r="Q163" s="32" t="s">
        <v>54</v>
      </c>
      <c r="R163" s="32">
        <v>0</v>
      </c>
      <c r="S163" s="32">
        <v>1</v>
      </c>
      <c r="T163" s="32">
        <v>2</v>
      </c>
      <c r="U163" s="32">
        <v>3</v>
      </c>
      <c r="V163" s="32">
        <v>4</v>
      </c>
      <c r="W163" s="32">
        <v>5</v>
      </c>
      <c r="X163" s="32">
        <v>6</v>
      </c>
      <c r="Y163" s="32">
        <v>7</v>
      </c>
      <c r="Z163" s="32">
        <v>8</v>
      </c>
      <c r="AA163" s="32">
        <v>9</v>
      </c>
      <c r="AB163" s="32">
        <v>10</v>
      </c>
      <c r="AC163" s="32">
        <v>11</v>
      </c>
      <c r="AD163" s="32">
        <v>12</v>
      </c>
      <c r="AE163" s="32">
        <v>13</v>
      </c>
      <c r="AF163" s="32">
        <v>14</v>
      </c>
      <c r="AG163" s="32">
        <v>15</v>
      </c>
      <c r="AH163" s="32">
        <v>16</v>
      </c>
      <c r="AI163" s="32">
        <v>17</v>
      </c>
      <c r="AJ163" s="32">
        <v>18</v>
      </c>
      <c r="AK163" s="32">
        <v>19</v>
      </c>
      <c r="AL163" s="32">
        <v>20</v>
      </c>
      <c r="AM163" s="32">
        <v>21</v>
      </c>
      <c r="AN163" s="32">
        <v>22</v>
      </c>
      <c r="AO163" s="32">
        <v>23</v>
      </c>
      <c r="AP163" s="119">
        <v>24</v>
      </c>
      <c r="AR163" s="76" t="s">
        <v>35</v>
      </c>
      <c r="AS163" s="86">
        <f>R163</f>
        <v>0</v>
      </c>
      <c r="AT163" s="86">
        <f>S163</f>
        <v>1</v>
      </c>
      <c r="AU163" s="86">
        <f>T163</f>
        <v>2</v>
      </c>
      <c r="AV163" s="86">
        <f>U163</f>
        <v>3</v>
      </c>
      <c r="AW163" s="86">
        <f>V163</f>
        <v>4</v>
      </c>
      <c r="AX163" s="86">
        <f>W163</f>
        <v>5</v>
      </c>
      <c r="AY163" s="86">
        <f>X163</f>
        <v>6</v>
      </c>
      <c r="AZ163" s="86">
        <f>Y163</f>
        <v>7</v>
      </c>
      <c r="BA163" s="86">
        <f>Z163</f>
        <v>8</v>
      </c>
      <c r="BB163" s="86">
        <f>AA163</f>
        <v>9</v>
      </c>
      <c r="BC163" s="86">
        <f>AB163</f>
        <v>10</v>
      </c>
      <c r="BD163" s="86">
        <f>AC163</f>
        <v>11</v>
      </c>
      <c r="BE163" s="86">
        <f>AD163</f>
        <v>12</v>
      </c>
      <c r="BF163" s="86">
        <f>AE163</f>
        <v>13</v>
      </c>
      <c r="BG163" s="86">
        <f>AF163</f>
        <v>14</v>
      </c>
      <c r="BH163" s="86">
        <f>AG163</f>
        <v>15</v>
      </c>
      <c r="BI163" s="86">
        <f>AH163</f>
        <v>16</v>
      </c>
      <c r="BJ163" s="86">
        <f>AI163</f>
        <v>17</v>
      </c>
      <c r="BK163" s="86">
        <f>AJ163</f>
        <v>18</v>
      </c>
      <c r="BL163" s="86">
        <f>AK163</f>
        <v>19</v>
      </c>
      <c r="BM163" s="86">
        <f>AL163</f>
        <v>20</v>
      </c>
      <c r="BN163" s="86">
        <f>AM163</f>
        <v>21</v>
      </c>
      <c r="BO163" s="86">
        <f>AN163</f>
        <v>22</v>
      </c>
      <c r="BP163" s="86">
        <f t="shared" ref="BP163:BP166" si="754">AO163</f>
        <v>23</v>
      </c>
      <c r="BQ163" s="86">
        <f t="shared" ref="BQ163:BQ166" si="755">AP163</f>
        <v>24</v>
      </c>
    </row>
    <row r="164" spans="1:69" x14ac:dyDescent="0.2">
      <c r="A164" s="114"/>
      <c r="B164" s="86" t="s">
        <v>2</v>
      </c>
      <c r="C164" s="86">
        <v>0.76</v>
      </c>
      <c r="D164" s="86">
        <v>1.1154855643044621</v>
      </c>
      <c r="E164" s="86">
        <f t="shared" si="606"/>
        <v>0.84776902887139116</v>
      </c>
      <c r="F164" s="86">
        <v>0.74</v>
      </c>
      <c r="G164" s="86">
        <v>1.4107611548556431</v>
      </c>
      <c r="H164" s="86">
        <f t="shared" si="607"/>
        <v>1.0439632545931758</v>
      </c>
      <c r="I164" s="86">
        <v>0.7</v>
      </c>
      <c r="J164" s="86">
        <v>1.4107611548556431</v>
      </c>
      <c r="K164" s="86">
        <f t="shared" si="608"/>
        <v>0.98753280839895008</v>
      </c>
      <c r="L164" s="86">
        <v>0.7</v>
      </c>
      <c r="M164" s="86">
        <v>1.4435695538057742</v>
      </c>
      <c r="N164" s="86">
        <f t="shared" si="609"/>
        <v>1.0104986876640418</v>
      </c>
      <c r="P164" s="93"/>
      <c r="Q164" s="32" t="s">
        <v>14</v>
      </c>
      <c r="R164" s="13">
        <v>0.08</v>
      </c>
      <c r="S164" s="13">
        <v>0.12</v>
      </c>
      <c r="T164" s="13">
        <v>0.32</v>
      </c>
      <c r="U164" s="13">
        <v>0.38</v>
      </c>
      <c r="V164" s="13">
        <v>0.38</v>
      </c>
      <c r="W164" s="13">
        <v>0.42</v>
      </c>
      <c r="X164" s="13">
        <v>0.48</v>
      </c>
      <c r="Y164" s="13">
        <v>0.52</v>
      </c>
      <c r="Z164" s="13">
        <v>0.56000000000000005</v>
      </c>
      <c r="AA164" s="13">
        <v>0.54</v>
      </c>
      <c r="AB164" s="13">
        <v>0.5</v>
      </c>
      <c r="AC164" s="13">
        <v>0.54</v>
      </c>
      <c r="AD164" s="13">
        <v>0.6</v>
      </c>
      <c r="AE164" s="13">
        <v>0.62</v>
      </c>
      <c r="AF164" s="13">
        <v>0.64</v>
      </c>
      <c r="AG164" s="13">
        <v>0.68</v>
      </c>
      <c r="AH164" s="13">
        <v>0.7</v>
      </c>
      <c r="AI164" s="13">
        <v>0.66</v>
      </c>
      <c r="AJ164" s="13">
        <v>0.48</v>
      </c>
      <c r="AK164" s="13">
        <v>0.57999999999999996</v>
      </c>
      <c r="AL164" s="13">
        <v>0.54</v>
      </c>
      <c r="AM164" s="13">
        <v>0.5</v>
      </c>
      <c r="AN164" s="13">
        <v>0.38</v>
      </c>
      <c r="AO164" s="13">
        <v>0.26</v>
      </c>
      <c r="AP164" s="119">
        <v>0</v>
      </c>
      <c r="AR164" s="76" t="s">
        <v>14</v>
      </c>
      <c r="AS164" s="86">
        <f>R164</f>
        <v>0.08</v>
      </c>
      <c r="AT164" s="86">
        <f>S164</f>
        <v>0.12</v>
      </c>
      <c r="AU164" s="86">
        <f>T164</f>
        <v>0.32</v>
      </c>
      <c r="AV164" s="86">
        <f>U164</f>
        <v>0.38</v>
      </c>
      <c r="AW164" s="86">
        <f>V164</f>
        <v>0.38</v>
      </c>
      <c r="AX164" s="86">
        <f>W164</f>
        <v>0.42</v>
      </c>
      <c r="AY164" s="86">
        <f>X164</f>
        <v>0.48</v>
      </c>
      <c r="AZ164" s="86">
        <f>Y164</f>
        <v>0.52</v>
      </c>
      <c r="BA164" s="86">
        <f>Z164</f>
        <v>0.56000000000000005</v>
      </c>
      <c r="BB164" s="86">
        <f>AA164</f>
        <v>0.54</v>
      </c>
      <c r="BC164" s="86">
        <f>AB164</f>
        <v>0.5</v>
      </c>
      <c r="BD164" s="86">
        <f>AC164</f>
        <v>0.54</v>
      </c>
      <c r="BE164" s="86">
        <f>AD164</f>
        <v>0.6</v>
      </c>
      <c r="BF164" s="86">
        <f>AE164</f>
        <v>0.62</v>
      </c>
      <c r="BG164" s="86">
        <f>AF164</f>
        <v>0.64</v>
      </c>
      <c r="BH164" s="86">
        <f>AG164</f>
        <v>0.68</v>
      </c>
      <c r="BI164" s="86">
        <f>AH164</f>
        <v>0.7</v>
      </c>
      <c r="BJ164" s="86">
        <f>AI164</f>
        <v>0.66</v>
      </c>
      <c r="BK164" s="86">
        <f>AJ164</f>
        <v>0.48</v>
      </c>
      <c r="BL164" s="86">
        <f>AK164</f>
        <v>0.57999999999999996</v>
      </c>
      <c r="BM164" s="86">
        <f>AL164</f>
        <v>0.54</v>
      </c>
      <c r="BN164" s="86">
        <f>AM164</f>
        <v>0.5</v>
      </c>
      <c r="BO164" s="86">
        <f>AN164</f>
        <v>0.38</v>
      </c>
      <c r="BP164" s="86">
        <f>AO164</f>
        <v>0.26</v>
      </c>
      <c r="BQ164" s="86">
        <f t="shared" si="755"/>
        <v>0</v>
      </c>
    </row>
    <row r="165" spans="1:69" x14ac:dyDescent="0.2">
      <c r="A165" s="114"/>
      <c r="B165" s="86" t="s">
        <v>3</v>
      </c>
      <c r="C165" s="86">
        <v>0.92</v>
      </c>
      <c r="D165" s="86">
        <v>1.3451443569553805</v>
      </c>
      <c r="E165" s="86">
        <f t="shared" si="606"/>
        <v>1.2375328083989501</v>
      </c>
      <c r="F165" s="86">
        <v>0.88</v>
      </c>
      <c r="G165" s="86">
        <v>1.3779527559055118</v>
      </c>
      <c r="H165" s="86">
        <f t="shared" si="607"/>
        <v>1.2125984251968505</v>
      </c>
      <c r="I165" s="86">
        <v>0.86</v>
      </c>
      <c r="J165" s="86">
        <v>1.3779527559055118</v>
      </c>
      <c r="K165" s="86">
        <f t="shared" si="608"/>
        <v>1.1850393700787401</v>
      </c>
      <c r="L165" s="86">
        <v>0.88</v>
      </c>
      <c r="M165" s="86">
        <v>1.4107611548556431</v>
      </c>
      <c r="N165" s="86">
        <f t="shared" si="609"/>
        <v>1.241469816272966</v>
      </c>
      <c r="P165" s="93"/>
      <c r="Q165" s="32" t="s">
        <v>55</v>
      </c>
      <c r="R165" s="13">
        <f>CONVERT(R164,"m","ft")</f>
        <v>0.26246719160104987</v>
      </c>
      <c r="S165" s="13">
        <f>CONVERT(S164,"m","ft")</f>
        <v>0.39370078740157483</v>
      </c>
      <c r="T165" s="13">
        <f>CONVERT(T164,"m","ft")</f>
        <v>1.0498687664041995</v>
      </c>
      <c r="U165" s="13">
        <f>CONVERT(U164,"m","ft")</f>
        <v>1.246719160104987</v>
      </c>
      <c r="V165" s="13">
        <f>CONVERT(V164,"m","ft")</f>
        <v>1.246719160104987</v>
      </c>
      <c r="W165" s="13">
        <f>CONVERT(W164,"m","ft")</f>
        <v>1.3779527559055118</v>
      </c>
      <c r="X165" s="13">
        <f>CONVERT(X164,"m","ft")</f>
        <v>1.5748031496062993</v>
      </c>
      <c r="Y165" s="13">
        <f>CONVERT(Y164,"m","ft")</f>
        <v>1.7060367454068242</v>
      </c>
      <c r="Z165" s="13">
        <f>CONVERT(Z164,"m","ft")</f>
        <v>1.8372703412073494</v>
      </c>
      <c r="AA165" s="13">
        <f>CONVERT(AA164,"m","ft")</f>
        <v>1.7716535433070866</v>
      </c>
      <c r="AB165" s="13">
        <f>CONVERT(AB164,"m","ft")</f>
        <v>1.6404199475065617</v>
      </c>
      <c r="AC165" s="13">
        <f>CONVERT(AC164,"m","ft")</f>
        <v>1.7716535433070866</v>
      </c>
      <c r="AD165" s="13">
        <f>CONVERT(AD164,"m","ft")</f>
        <v>1.9685039370078741</v>
      </c>
      <c r="AE165" s="13">
        <f>CONVERT(AE164,"m","ft")</f>
        <v>2.0341207349081363</v>
      </c>
      <c r="AF165" s="13">
        <f>CONVERT(AF164,"m","ft")</f>
        <v>2.0997375328083989</v>
      </c>
      <c r="AG165" s="13">
        <f>CONVERT(AG164,"m","ft")</f>
        <v>2.2309711286089242</v>
      </c>
      <c r="AH165" s="13">
        <f>CONVERT(AH164,"m","ft")</f>
        <v>2.2965879265091864</v>
      </c>
      <c r="AI165" s="13">
        <f>CONVERT(AI164,"m","ft")</f>
        <v>2.1653543307086616</v>
      </c>
      <c r="AJ165" s="13">
        <f>CONVERT(AJ164,"m","ft")</f>
        <v>1.5748031496062993</v>
      </c>
      <c r="AK165" s="13">
        <f>CONVERT(AK164,"m","ft")</f>
        <v>1.9028871391076116</v>
      </c>
      <c r="AL165" s="13">
        <f>CONVERT(AL164,"m","ft")</f>
        <v>1.7716535433070866</v>
      </c>
      <c r="AM165" s="13">
        <f>CONVERT(AM164,"m","ft")</f>
        <v>1.6404199475065617</v>
      </c>
      <c r="AN165" s="13">
        <f>CONVERT(AN164,"m","ft")</f>
        <v>1.246719160104987</v>
      </c>
      <c r="AO165" s="13">
        <f>CONVERT(AO164,"m","ft")</f>
        <v>0.85301837270341208</v>
      </c>
      <c r="AP165" s="119">
        <v>0</v>
      </c>
      <c r="AR165" s="76" t="s">
        <v>51</v>
      </c>
      <c r="AS165" s="86">
        <f>CONVERT(R166, "ft", "m")</f>
        <v>0</v>
      </c>
      <c r="AT165" s="86">
        <f>CONVERT(S166, "ft", "m")</f>
        <v>0</v>
      </c>
      <c r="AU165" s="86">
        <f>CONVERT(T166, "ft", "m")</f>
        <v>0.03</v>
      </c>
      <c r="AV165" s="86">
        <f>CONVERT(U166, "ft", "m")</f>
        <v>0.14000000000000001</v>
      </c>
      <c r="AW165" s="86">
        <f>CONVERT(V166, "ft", "m")</f>
        <v>0.16</v>
      </c>
      <c r="AX165" s="86">
        <f>CONVERT(W166, "ft", "m")</f>
        <v>0.30999999999999994</v>
      </c>
      <c r="AY165" s="86">
        <f>CONVERT(X166, "ft", "m")</f>
        <v>0.34</v>
      </c>
      <c r="AZ165" s="86">
        <f>CONVERT(Y166, "ft", "m")</f>
        <v>0.4</v>
      </c>
      <c r="BA165" s="86">
        <f>CONVERT(Z166, "ft", "m")</f>
        <v>0.4</v>
      </c>
      <c r="BB165" s="86">
        <f>CONVERT(AA166, "ft", "m")</f>
        <v>0.35</v>
      </c>
      <c r="BC165" s="86">
        <f>CONVERT(AB166, "ft", "m")</f>
        <v>0.39</v>
      </c>
      <c r="BD165" s="86">
        <f>CONVERT(AC166, "ft", "m")</f>
        <v>0.41</v>
      </c>
      <c r="BE165" s="86">
        <f>CONVERT(AD166, "ft", "m")</f>
        <v>0.33</v>
      </c>
      <c r="BF165" s="86">
        <f>CONVERT(AE166, "ft", "m")</f>
        <v>0.28999999999999998</v>
      </c>
      <c r="BG165" s="86">
        <f>CONVERT(AF166, "ft", "m")</f>
        <v>0.28999999999999998</v>
      </c>
      <c r="BH165" s="86">
        <f>CONVERT(AG166, "ft", "m")</f>
        <v>0.25</v>
      </c>
      <c r="BI165" s="86">
        <f>CONVERT(AH166, "ft", "m")</f>
        <v>0.28999999999999998</v>
      </c>
      <c r="BJ165" s="86">
        <f>CONVERT(AI166, "ft", "m")</f>
        <v>0.35999999999999993</v>
      </c>
      <c r="BK165" s="86">
        <f>CONVERT(AJ166, "ft", "m")</f>
        <v>0.35</v>
      </c>
      <c r="BL165" s="86">
        <f>CONVERT(AK166, "ft", "m")</f>
        <v>0.21</v>
      </c>
      <c r="BM165" s="86">
        <f>CONVERT(AL166, "ft", "m")</f>
        <v>0.22</v>
      </c>
      <c r="BN165" s="86">
        <f>CONVERT(AM166, "ft", "m")</f>
        <v>0.25</v>
      </c>
      <c r="BO165" s="86">
        <f>CONVERT(AN166, "ft", "m")</f>
        <v>0.15</v>
      </c>
      <c r="BP165" s="86">
        <f>CONVERT(AO166, "ft", "m")</f>
        <v>0.05</v>
      </c>
      <c r="BQ165" s="86">
        <f t="shared" si="755"/>
        <v>0</v>
      </c>
    </row>
    <row r="166" spans="1:69" ht="16" x14ac:dyDescent="0.2">
      <c r="A166" s="114"/>
      <c r="B166" s="86" t="s">
        <v>4</v>
      </c>
      <c r="C166" s="86">
        <v>0.96</v>
      </c>
      <c r="D166" s="86">
        <v>0.91863517060367472</v>
      </c>
      <c r="E166" s="86">
        <f t="shared" si="606"/>
        <v>0.88188976377952766</v>
      </c>
      <c r="F166" s="86">
        <v>0.96</v>
      </c>
      <c r="G166" s="86">
        <v>0.6889763779527559</v>
      </c>
      <c r="H166" s="86">
        <f t="shared" si="607"/>
        <v>0.6614173228346456</v>
      </c>
      <c r="I166" s="86">
        <v>0.92</v>
      </c>
      <c r="J166" s="86">
        <v>0.65616797900262469</v>
      </c>
      <c r="K166" s="86">
        <f t="shared" si="608"/>
        <v>0.60367454068241477</v>
      </c>
      <c r="L166" s="86">
        <v>0.92</v>
      </c>
      <c r="M166" s="86">
        <v>0.75459317585301833</v>
      </c>
      <c r="N166" s="86">
        <f t="shared" si="609"/>
        <v>0.69422572178477693</v>
      </c>
      <c r="P166" s="93"/>
      <c r="Q166" s="32" t="s">
        <v>56</v>
      </c>
      <c r="R166" s="13">
        <v>0</v>
      </c>
      <c r="S166" s="13">
        <v>0</v>
      </c>
      <c r="T166" s="13">
        <v>9.8425196850393706E-2</v>
      </c>
      <c r="U166" s="13">
        <v>0.45931758530183736</v>
      </c>
      <c r="V166" s="13">
        <v>0.52493438320209973</v>
      </c>
      <c r="W166" s="13">
        <v>1.0170603674540681</v>
      </c>
      <c r="X166" s="13">
        <v>1.1154855643044621</v>
      </c>
      <c r="Y166" s="13">
        <v>1.3123359580052494</v>
      </c>
      <c r="Z166" s="13">
        <v>1.3123359580052494</v>
      </c>
      <c r="AA166" s="13">
        <v>1.1482939632545932</v>
      </c>
      <c r="AB166" s="13">
        <v>1.2795275590551181</v>
      </c>
      <c r="AC166" s="13">
        <v>1.3451443569553805</v>
      </c>
      <c r="AD166" s="13">
        <v>1.0826771653543308</v>
      </c>
      <c r="AE166" s="13">
        <v>0.95144356955380582</v>
      </c>
      <c r="AF166" s="13">
        <v>0.95144356955380582</v>
      </c>
      <c r="AG166" s="13">
        <v>0.82020997375328086</v>
      </c>
      <c r="AH166" s="13">
        <v>0.95144356955380582</v>
      </c>
      <c r="AI166" s="13">
        <v>1.1811023622047243</v>
      </c>
      <c r="AJ166" s="13">
        <v>1.1482939632545932</v>
      </c>
      <c r="AK166" s="13">
        <v>0.6889763779527559</v>
      </c>
      <c r="AL166" s="13">
        <v>0.72178477690288712</v>
      </c>
      <c r="AM166" s="13">
        <v>0.82020997375328086</v>
      </c>
      <c r="AN166" s="13">
        <v>0.49212598425196852</v>
      </c>
      <c r="AO166" s="13">
        <v>0.16404199475065617</v>
      </c>
      <c r="AP166" s="119">
        <v>0</v>
      </c>
      <c r="AR166" s="117" t="s">
        <v>37</v>
      </c>
      <c r="AS166" s="116">
        <f>(AT163-AS163)*((AT164+AS164)/2)*((AT165+AS165)/2)</f>
        <v>0</v>
      </c>
      <c r="AT166" s="116">
        <f t="shared" ref="AT166" si="756">(AU163-AT163)*((AU164+AT164)/2)*((AU165+AT165)/2)</f>
        <v>3.3E-3</v>
      </c>
      <c r="AU166" s="116">
        <f t="shared" ref="AU166" si="757">(AV163-AU163)*((AV164+AU164)/2)*((AV165+AU165)/2)</f>
        <v>2.9749999999999999E-2</v>
      </c>
      <c r="AV166" s="116">
        <f t="shared" ref="AV166" si="758">(AW163-AV163)*((AW164+AV164)/2)*((AW165+AV165)/2)</f>
        <v>5.7000000000000009E-2</v>
      </c>
      <c r="AW166" s="116">
        <f t="shared" ref="AW166" si="759">(AX163-AW163)*((AX164+AW164)/2)*((AX165+AW165)/2)</f>
        <v>9.4E-2</v>
      </c>
      <c r="AX166" s="116">
        <f t="shared" ref="AX166" si="760">(AY163-AX163)*((AY164+AX164)/2)*((AY165+AX165)/2)</f>
        <v>0.14624999999999996</v>
      </c>
      <c r="AY166" s="116">
        <f t="shared" ref="AY166" si="761">(AZ163-AY163)*((AZ164+AY164)/2)*((AZ165+AY165)/2)</f>
        <v>0.185</v>
      </c>
      <c r="AZ166" s="116">
        <f t="shared" ref="AZ166" si="762">(BA163-AZ163)*((BA164+AZ164)/2)*((BA165+AZ165)/2)</f>
        <v>0.21600000000000003</v>
      </c>
      <c r="BA166" s="116">
        <f t="shared" ref="BA166" si="763">(BB163-BA163)*((BB164+BA164)/2)*((BB165+BA165)/2)</f>
        <v>0.20625000000000002</v>
      </c>
      <c r="BB166" s="116">
        <f t="shared" ref="BB166" si="764">(BC163-BB163)*((BC164+BB164)/2)*((BC165+BB165)/2)</f>
        <v>0.19240000000000002</v>
      </c>
      <c r="BC166" s="116">
        <f t="shared" ref="BC166" si="765">(BD163-BC163)*((BD164+BC164)/2)*((BD165+BC165)/2)</f>
        <v>0.20800000000000002</v>
      </c>
      <c r="BD166" s="116">
        <f t="shared" ref="BD166" si="766">(BE163-BD163)*((BE164+BD164)/2)*((BE165+BD165)/2)</f>
        <v>0.21090000000000003</v>
      </c>
      <c r="BE166" s="116">
        <f t="shared" ref="BE166" si="767">(BF163-BE163)*((BF164+BE164)/2)*((BF165+BE165)/2)</f>
        <v>0.18909999999999999</v>
      </c>
      <c r="BF166" s="116">
        <f t="shared" ref="BF166" si="768">(BG163-BF163)*((BG164+BF164)/2)*((BG165+BF165)/2)</f>
        <v>0.1827</v>
      </c>
      <c r="BG166" s="116">
        <f t="shared" ref="BG166" si="769">(BH163-BG163)*((BH164+BG164)/2)*((BH165+BG165)/2)</f>
        <v>0.17820000000000003</v>
      </c>
      <c r="BH166" s="116">
        <f t="shared" ref="BH166" si="770">(BI163-BH163)*((BI164+BH164)/2)*((BI165+BH165)/2)</f>
        <v>0.18629999999999999</v>
      </c>
      <c r="BI166" s="116">
        <f t="shared" ref="BI166" si="771">(BJ163-BI163)*((BJ164+BI164)/2)*((BJ165+BI165)/2)</f>
        <v>0.22099999999999995</v>
      </c>
      <c r="BJ166" s="116">
        <f t="shared" ref="BJ166" si="772">(BK163-BJ163)*((BK164+BJ164)/2)*((BK165+BJ165)/2)</f>
        <v>0.20235</v>
      </c>
      <c r="BK166" s="116">
        <f t="shared" ref="BK166" si="773">(BL163-BK163)*((BL164+BK164)/2)*((BL165+BK165)/2)</f>
        <v>0.1484</v>
      </c>
      <c r="BL166" s="116">
        <f t="shared" ref="BL166" si="774">(BM163-BL163)*((BM164+BL164)/2)*((BM165+BL165)/2)</f>
        <v>0.12040000000000001</v>
      </c>
      <c r="BM166" s="116">
        <f t="shared" ref="BM166" si="775">(BN163-BM163)*((BN164+BM164)/2)*((BN165+BM165)/2)</f>
        <v>0.1222</v>
      </c>
      <c r="BN166" s="116">
        <f t="shared" ref="BN166" si="776">(BO163-BN163)*((BO164+BN164)/2)*((BO165+BN165)/2)</f>
        <v>8.8000000000000009E-2</v>
      </c>
      <c r="BO166" s="116">
        <f t="shared" ref="BO166" si="777">(BP163-BO163)*((BP164+BO164)/2)*((BP165+BO165)/2)</f>
        <v>3.2000000000000001E-2</v>
      </c>
      <c r="BP166" s="116">
        <f>(BQ163-BP163)*((BQ164+BP164)/2)*((BQ165+BP165)/2)</f>
        <v>3.2500000000000003E-3</v>
      </c>
      <c r="BQ166" s="86">
        <f>AP166</f>
        <v>0</v>
      </c>
    </row>
    <row r="167" spans="1:69" x14ac:dyDescent="0.2">
      <c r="A167" s="114"/>
      <c r="B167" s="86" t="s">
        <v>5</v>
      </c>
      <c r="C167" s="86">
        <v>0.72</v>
      </c>
      <c r="D167" s="86">
        <v>0.91863517060367472</v>
      </c>
      <c r="E167" s="86">
        <f t="shared" si="606"/>
        <v>0.66141732283464583</v>
      </c>
      <c r="F167" s="86">
        <v>0.68</v>
      </c>
      <c r="G167" s="86">
        <v>1.0170603674540681</v>
      </c>
      <c r="H167" s="86">
        <f t="shared" si="607"/>
        <v>0.69160104986876636</v>
      </c>
      <c r="I167" s="86">
        <v>0.72</v>
      </c>
      <c r="J167" s="86">
        <v>1.1811023622047243</v>
      </c>
      <c r="K167" s="86">
        <f t="shared" si="608"/>
        <v>0.85039370078740151</v>
      </c>
      <c r="L167" s="86">
        <v>0.7</v>
      </c>
      <c r="M167" s="86">
        <v>1.0498687664041995</v>
      </c>
      <c r="N167" s="86">
        <f t="shared" si="609"/>
        <v>0.73490813648293962</v>
      </c>
      <c r="P167" s="93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  <c r="AK167" s="119"/>
      <c r="AL167" s="119"/>
      <c r="AM167" s="119"/>
      <c r="AN167" s="119"/>
      <c r="AO167" s="119"/>
      <c r="AP167" s="119"/>
      <c r="AR167" s="79" t="s">
        <v>38</v>
      </c>
      <c r="AS167" s="79"/>
      <c r="AT167" s="76"/>
      <c r="AU167" s="79"/>
      <c r="AV167" s="118" t="s">
        <v>42</v>
      </c>
      <c r="AW167" s="79">
        <f>SUM(AS166:BQ166)</f>
        <v>3.2227500000000004</v>
      </c>
    </row>
    <row r="168" spans="1:69" x14ac:dyDescent="0.2">
      <c r="A168" s="114">
        <v>39991</v>
      </c>
      <c r="B168" s="86" t="s">
        <v>1</v>
      </c>
      <c r="C168" s="86">
        <v>0.66</v>
      </c>
      <c r="D168" s="86">
        <v>1.0170603674540681</v>
      </c>
      <c r="E168" s="86">
        <f t="shared" si="606"/>
        <v>0.67125984251968496</v>
      </c>
      <c r="F168" s="86">
        <v>0.66</v>
      </c>
      <c r="G168" s="86">
        <v>1.0826771653543308</v>
      </c>
      <c r="H168" s="86">
        <f t="shared" si="607"/>
        <v>0.71456692913385833</v>
      </c>
      <c r="I168" s="86">
        <v>0.64</v>
      </c>
      <c r="J168" s="86">
        <v>1.0826771653543308</v>
      </c>
      <c r="K168" s="86">
        <f t="shared" si="608"/>
        <v>0.69291338582677175</v>
      </c>
      <c r="L168" s="86">
        <v>0.6</v>
      </c>
      <c r="M168" s="86">
        <v>0.95144356955380582</v>
      </c>
      <c r="N168" s="86">
        <f t="shared" si="609"/>
        <v>0.57086614173228345</v>
      </c>
      <c r="P168" s="93">
        <v>39991</v>
      </c>
      <c r="Q168" s="32" t="s">
        <v>54</v>
      </c>
      <c r="R168" s="32">
        <v>0</v>
      </c>
      <c r="S168" s="32">
        <v>1</v>
      </c>
      <c r="T168" s="32">
        <v>2</v>
      </c>
      <c r="U168" s="32">
        <v>3</v>
      </c>
      <c r="V168" s="32">
        <v>4</v>
      </c>
      <c r="W168" s="32">
        <v>5</v>
      </c>
      <c r="X168" s="32">
        <v>6</v>
      </c>
      <c r="Y168" s="32">
        <v>7</v>
      </c>
      <c r="Z168" s="32">
        <v>8</v>
      </c>
      <c r="AA168" s="32">
        <v>9</v>
      </c>
      <c r="AB168" s="32">
        <v>10</v>
      </c>
      <c r="AC168" s="32">
        <v>11</v>
      </c>
      <c r="AD168" s="32">
        <v>12</v>
      </c>
      <c r="AE168" s="32">
        <v>13</v>
      </c>
      <c r="AF168" s="32">
        <v>14</v>
      </c>
      <c r="AG168" s="32">
        <v>15</v>
      </c>
      <c r="AH168" s="32">
        <v>16</v>
      </c>
      <c r="AI168" s="32">
        <v>17</v>
      </c>
      <c r="AJ168" s="32">
        <v>18</v>
      </c>
      <c r="AK168" s="32">
        <v>19</v>
      </c>
      <c r="AL168" s="32">
        <v>20</v>
      </c>
      <c r="AM168" s="32">
        <v>21</v>
      </c>
      <c r="AN168" s="32">
        <v>22</v>
      </c>
      <c r="AO168" s="32">
        <v>23</v>
      </c>
      <c r="AP168" s="119">
        <v>24</v>
      </c>
      <c r="AR168" s="76" t="s">
        <v>35</v>
      </c>
      <c r="AS168" s="86">
        <f>R168</f>
        <v>0</v>
      </c>
      <c r="AT168" s="86">
        <f>S168</f>
        <v>1</v>
      </c>
      <c r="AU168" s="86">
        <f>T168</f>
        <v>2</v>
      </c>
      <c r="AV168" s="86">
        <f>U168</f>
        <v>3</v>
      </c>
      <c r="AW168" s="86">
        <f>V168</f>
        <v>4</v>
      </c>
      <c r="AX168" s="86">
        <f>W168</f>
        <v>5</v>
      </c>
      <c r="AY168" s="86">
        <f>X168</f>
        <v>6</v>
      </c>
      <c r="AZ168" s="86">
        <f>Y168</f>
        <v>7</v>
      </c>
      <c r="BA168" s="86">
        <f>Z168</f>
        <v>8</v>
      </c>
      <c r="BB168" s="86">
        <f>AA168</f>
        <v>9</v>
      </c>
      <c r="BC168" s="86">
        <f>AB168</f>
        <v>10</v>
      </c>
      <c r="BD168" s="86">
        <f>AC168</f>
        <v>11</v>
      </c>
      <c r="BE168" s="86">
        <f>AD168</f>
        <v>12</v>
      </c>
      <c r="BF168" s="86">
        <f>AE168</f>
        <v>13</v>
      </c>
      <c r="BG168" s="86">
        <f>AF168</f>
        <v>14</v>
      </c>
      <c r="BH168" s="86">
        <f>AG168</f>
        <v>15</v>
      </c>
      <c r="BI168" s="86">
        <f>AH168</f>
        <v>16</v>
      </c>
      <c r="BJ168" s="86">
        <f>AI168</f>
        <v>17</v>
      </c>
      <c r="BK168" s="86">
        <f>AJ168</f>
        <v>18</v>
      </c>
      <c r="BL168" s="86">
        <f>AK168</f>
        <v>19</v>
      </c>
      <c r="BM168" s="86">
        <f>AL168</f>
        <v>20</v>
      </c>
      <c r="BN168" s="86">
        <f>AM168</f>
        <v>21</v>
      </c>
      <c r="BO168" s="86">
        <f>AN168</f>
        <v>22</v>
      </c>
      <c r="BP168" s="86">
        <f t="shared" ref="BP168:BP171" si="778">AO168</f>
        <v>23</v>
      </c>
      <c r="BQ168" s="86">
        <f t="shared" ref="BQ168:BQ171" si="779">AP168</f>
        <v>24</v>
      </c>
    </row>
    <row r="169" spans="1:69" x14ac:dyDescent="0.2">
      <c r="A169" s="114"/>
      <c r="B169" s="86" t="s">
        <v>2</v>
      </c>
      <c r="C169" s="86">
        <v>0.78</v>
      </c>
      <c r="D169" s="86">
        <v>1.4435695538057742</v>
      </c>
      <c r="E169" s="86">
        <f t="shared" si="606"/>
        <v>1.1259842519685039</v>
      </c>
      <c r="F169" s="86">
        <v>0.76</v>
      </c>
      <c r="G169" s="86">
        <v>1.4107611548556431</v>
      </c>
      <c r="H169" s="86">
        <f t="shared" si="607"/>
        <v>1.0721784776902887</v>
      </c>
      <c r="I169" s="86">
        <v>0.76</v>
      </c>
      <c r="J169" s="86">
        <v>1.3451443569553805</v>
      </c>
      <c r="K169" s="86">
        <f t="shared" si="608"/>
        <v>1.0223097112860893</v>
      </c>
      <c r="L169" s="86">
        <v>0.74</v>
      </c>
      <c r="M169" s="86">
        <v>1.3123359580052494</v>
      </c>
      <c r="N169" s="86">
        <f t="shared" si="609"/>
        <v>0.97112860892388453</v>
      </c>
      <c r="P169" s="93"/>
      <c r="Q169" s="32" t="s">
        <v>14</v>
      </c>
      <c r="R169" s="13">
        <v>0.06</v>
      </c>
      <c r="S169" s="13">
        <v>0.26</v>
      </c>
      <c r="T169" s="13">
        <v>0.36</v>
      </c>
      <c r="U169" s="13">
        <v>0.4</v>
      </c>
      <c r="V169" s="13">
        <v>0.4</v>
      </c>
      <c r="W169" s="13">
        <v>0.44</v>
      </c>
      <c r="X169" s="13">
        <v>0.5</v>
      </c>
      <c r="Y169" s="13">
        <v>0.56000000000000005</v>
      </c>
      <c r="Z169" s="13">
        <v>0.56000000000000005</v>
      </c>
      <c r="AA169" s="13">
        <v>0.52</v>
      </c>
      <c r="AB169" s="13">
        <v>0.54</v>
      </c>
      <c r="AC169" s="13">
        <v>0.62</v>
      </c>
      <c r="AD169" s="13">
        <v>0.64</v>
      </c>
      <c r="AE169" s="13">
        <v>0.68</v>
      </c>
      <c r="AF169" s="13">
        <v>0.68</v>
      </c>
      <c r="AG169" s="13">
        <v>0.68</v>
      </c>
      <c r="AH169" s="13">
        <v>0.7</v>
      </c>
      <c r="AI169" s="13">
        <v>0.62</v>
      </c>
      <c r="AJ169" s="13">
        <v>0.62</v>
      </c>
      <c r="AK169" s="13">
        <v>0.56000000000000005</v>
      </c>
      <c r="AL169" s="13">
        <v>0.54</v>
      </c>
      <c r="AM169" s="13">
        <v>0.48</v>
      </c>
      <c r="AN169" s="13">
        <v>0.32</v>
      </c>
      <c r="AO169" s="13">
        <v>0.28000000000000003</v>
      </c>
      <c r="AP169" s="119">
        <v>0</v>
      </c>
      <c r="AR169" s="76" t="s">
        <v>14</v>
      </c>
      <c r="AS169" s="86">
        <f>R169</f>
        <v>0.06</v>
      </c>
      <c r="AT169" s="86">
        <f>S169</f>
        <v>0.26</v>
      </c>
      <c r="AU169" s="86">
        <f>T169</f>
        <v>0.36</v>
      </c>
      <c r="AV169" s="86">
        <f>U169</f>
        <v>0.4</v>
      </c>
      <c r="AW169" s="86">
        <f>V169</f>
        <v>0.4</v>
      </c>
      <c r="AX169" s="86">
        <f>W169</f>
        <v>0.44</v>
      </c>
      <c r="AY169" s="86">
        <f>X169</f>
        <v>0.5</v>
      </c>
      <c r="AZ169" s="86">
        <f>Y169</f>
        <v>0.56000000000000005</v>
      </c>
      <c r="BA169" s="86">
        <f>Z169</f>
        <v>0.56000000000000005</v>
      </c>
      <c r="BB169" s="86">
        <f>AA169</f>
        <v>0.52</v>
      </c>
      <c r="BC169" s="86">
        <f>AB169</f>
        <v>0.54</v>
      </c>
      <c r="BD169" s="86">
        <f>AC169</f>
        <v>0.62</v>
      </c>
      <c r="BE169" s="86">
        <f>AD169</f>
        <v>0.64</v>
      </c>
      <c r="BF169" s="86">
        <f>AE169</f>
        <v>0.68</v>
      </c>
      <c r="BG169" s="86">
        <f>AF169</f>
        <v>0.68</v>
      </c>
      <c r="BH169" s="86">
        <f>AG169</f>
        <v>0.68</v>
      </c>
      <c r="BI169" s="86">
        <f>AH169</f>
        <v>0.7</v>
      </c>
      <c r="BJ169" s="86">
        <f>AI169</f>
        <v>0.62</v>
      </c>
      <c r="BK169" s="86">
        <f>AJ169</f>
        <v>0.62</v>
      </c>
      <c r="BL169" s="86">
        <f>AK169</f>
        <v>0.56000000000000005</v>
      </c>
      <c r="BM169" s="86">
        <f>AL169</f>
        <v>0.54</v>
      </c>
      <c r="BN169" s="86">
        <f>AM169</f>
        <v>0.48</v>
      </c>
      <c r="BO169" s="86">
        <f>AN169</f>
        <v>0.32</v>
      </c>
      <c r="BP169" s="86">
        <f>AO169</f>
        <v>0.28000000000000003</v>
      </c>
      <c r="BQ169" s="86">
        <f t="shared" si="779"/>
        <v>0</v>
      </c>
    </row>
    <row r="170" spans="1:69" x14ac:dyDescent="0.2">
      <c r="A170" s="114"/>
      <c r="B170" s="86" t="s">
        <v>3</v>
      </c>
      <c r="C170" s="86">
        <v>0.9</v>
      </c>
      <c r="D170" s="86">
        <v>1.541994750656168</v>
      </c>
      <c r="E170" s="86">
        <f t="shared" si="606"/>
        <v>1.3877952755905512</v>
      </c>
      <c r="F170" s="86">
        <v>0.86</v>
      </c>
      <c r="G170" s="86">
        <v>1.1811023622047243</v>
      </c>
      <c r="H170" s="86">
        <f t="shared" si="607"/>
        <v>1.015748031496063</v>
      </c>
      <c r="I170" s="86">
        <v>0.86</v>
      </c>
      <c r="J170" s="86">
        <v>1.2139107611548556</v>
      </c>
      <c r="K170" s="86">
        <f t="shared" si="608"/>
        <v>1.0439632545931758</v>
      </c>
      <c r="L170" s="86">
        <v>0.86</v>
      </c>
      <c r="M170" s="86">
        <v>1.3451443569553805</v>
      </c>
      <c r="N170" s="86">
        <f t="shared" si="609"/>
        <v>1.1568241469816272</v>
      </c>
      <c r="P170" s="93"/>
      <c r="Q170" s="32" t="s">
        <v>55</v>
      </c>
      <c r="R170" s="13">
        <f>CONVERT(R169,"m","ft")</f>
        <v>0.19685039370078741</v>
      </c>
      <c r="S170" s="13">
        <f>CONVERT(S169,"m","ft")</f>
        <v>0.85301837270341208</v>
      </c>
      <c r="T170" s="13">
        <f>CONVERT(T169,"m","ft")</f>
        <v>1.1811023622047243</v>
      </c>
      <c r="U170" s="13">
        <f>CONVERT(U169,"m","ft")</f>
        <v>1.3123359580052494</v>
      </c>
      <c r="V170" s="13">
        <f>CONVERT(V169,"m","ft")</f>
        <v>1.3123359580052494</v>
      </c>
      <c r="W170" s="13">
        <f>CONVERT(W169,"m","ft")</f>
        <v>1.4435695538057742</v>
      </c>
      <c r="X170" s="13">
        <f>CONVERT(X169,"m","ft")</f>
        <v>1.6404199475065617</v>
      </c>
      <c r="Y170" s="13">
        <f>CONVERT(Y169,"m","ft")</f>
        <v>1.8372703412073494</v>
      </c>
      <c r="Z170" s="13">
        <f>CONVERT(Z169,"m","ft")</f>
        <v>1.8372703412073494</v>
      </c>
      <c r="AA170" s="13">
        <f>CONVERT(AA169,"m","ft")</f>
        <v>1.7060367454068242</v>
      </c>
      <c r="AB170" s="13">
        <f>CONVERT(AB169,"m","ft")</f>
        <v>1.7716535433070866</v>
      </c>
      <c r="AC170" s="13">
        <f>CONVERT(AC169,"m","ft")</f>
        <v>2.0341207349081363</v>
      </c>
      <c r="AD170" s="13">
        <f>CONVERT(AD169,"m","ft")</f>
        <v>2.0997375328083989</v>
      </c>
      <c r="AE170" s="13">
        <f>CONVERT(AE169,"m","ft")</f>
        <v>2.2309711286089242</v>
      </c>
      <c r="AF170" s="13">
        <f>CONVERT(AF169,"m","ft")</f>
        <v>2.2309711286089242</v>
      </c>
      <c r="AG170" s="13">
        <f>CONVERT(AG169,"m","ft")</f>
        <v>2.2309711286089242</v>
      </c>
      <c r="AH170" s="13">
        <f>CONVERT(AH169,"m","ft")</f>
        <v>2.2965879265091864</v>
      </c>
      <c r="AI170" s="13">
        <f>CONVERT(AI169,"m","ft")</f>
        <v>2.0341207349081363</v>
      </c>
      <c r="AJ170" s="13">
        <f>CONVERT(AJ169,"m","ft")</f>
        <v>2.0341207349081363</v>
      </c>
      <c r="AK170" s="13">
        <f>CONVERT(AK169,"m","ft")</f>
        <v>1.8372703412073494</v>
      </c>
      <c r="AL170" s="13">
        <f>CONVERT(AL169,"m","ft")</f>
        <v>1.7716535433070866</v>
      </c>
      <c r="AM170" s="13">
        <f>CONVERT(AM169,"m","ft")</f>
        <v>1.5748031496062993</v>
      </c>
      <c r="AN170" s="13">
        <f>CONVERT(AN169,"m","ft")</f>
        <v>1.0498687664041995</v>
      </c>
      <c r="AO170" s="13">
        <f>CONVERT(AO169,"m","ft")</f>
        <v>0.91863517060367472</v>
      </c>
      <c r="AP170" s="119">
        <v>0</v>
      </c>
      <c r="AR170" s="76" t="s">
        <v>51</v>
      </c>
      <c r="AS170" s="86">
        <f>CONVERT(R171, "ft", "m")</f>
        <v>0</v>
      </c>
      <c r="AT170" s="86">
        <f>CONVERT(S171, "ft", "m")</f>
        <v>0.02</v>
      </c>
      <c r="AU170" s="86">
        <f>CONVERT(T171, "ft", "m")</f>
        <v>0.04</v>
      </c>
      <c r="AV170" s="86">
        <f>CONVERT(U171, "ft", "m")</f>
        <v>0.1</v>
      </c>
      <c r="AW170" s="86">
        <f>CONVERT(V171, "ft", "m")</f>
        <v>0.25</v>
      </c>
      <c r="AX170" s="86">
        <f>CONVERT(W171, "ft", "m")</f>
        <v>0.23</v>
      </c>
      <c r="AY170" s="86">
        <f>CONVERT(X171, "ft", "m")</f>
        <v>0.35999999999999993</v>
      </c>
      <c r="AZ170" s="86">
        <f>CONVERT(Y171, "ft", "m")</f>
        <v>0.43</v>
      </c>
      <c r="BA170" s="86">
        <f>CONVERT(Z171, "ft", "m")</f>
        <v>0.4</v>
      </c>
      <c r="BB170" s="86">
        <f>CONVERT(AA171, "ft", "m")</f>
        <v>0.32</v>
      </c>
      <c r="BC170" s="86">
        <f>CONVERT(AB171, "ft", "m")</f>
        <v>0.44</v>
      </c>
      <c r="BD170" s="86">
        <f>CONVERT(AC171, "ft", "m")</f>
        <v>0.43</v>
      </c>
      <c r="BE170" s="86">
        <f>CONVERT(AD171, "ft", "m")</f>
        <v>0.35</v>
      </c>
      <c r="BF170" s="86">
        <f>CONVERT(AE171, "ft", "m")</f>
        <v>0.35999999999999993</v>
      </c>
      <c r="BG170" s="86">
        <f>CONVERT(AF171, "ft", "m")</f>
        <v>0.37</v>
      </c>
      <c r="BH170" s="86">
        <f>CONVERT(AG171, "ft", "m")</f>
        <v>0.33</v>
      </c>
      <c r="BI170" s="86">
        <f>CONVERT(AH171, "ft", "m")</f>
        <v>0.33</v>
      </c>
      <c r="BJ170" s="86">
        <f>CONVERT(AI171, "ft", "m")</f>
        <v>0.37</v>
      </c>
      <c r="BK170" s="86">
        <f>CONVERT(AJ171, "ft", "m")</f>
        <v>0.22</v>
      </c>
      <c r="BL170" s="86">
        <f>CONVERT(AK171, "ft", "m")</f>
        <v>0.27</v>
      </c>
      <c r="BM170" s="86">
        <f>CONVERT(AL171, "ft", "m")</f>
        <v>0.24</v>
      </c>
      <c r="BN170" s="86">
        <f>CONVERT(AM171, "ft", "m")</f>
        <v>0.22</v>
      </c>
      <c r="BO170" s="86">
        <f>CONVERT(AN171, "ft", "m")</f>
        <v>0.19000000000000003</v>
      </c>
      <c r="BP170" s="86">
        <f>CONVERT(AO171, "ft", "m")</f>
        <v>0.13</v>
      </c>
      <c r="BQ170" s="86">
        <f t="shared" si="779"/>
        <v>0</v>
      </c>
    </row>
    <row r="171" spans="1:69" ht="16" x14ac:dyDescent="0.2">
      <c r="A171" s="114"/>
      <c r="B171" s="86" t="s">
        <v>4</v>
      </c>
      <c r="C171" s="86">
        <v>0.98</v>
      </c>
      <c r="D171" s="86">
        <v>0.85301837270341208</v>
      </c>
      <c r="E171" s="86">
        <f t="shared" si="606"/>
        <v>0.83595800524934383</v>
      </c>
      <c r="F171" s="86">
        <v>0.94</v>
      </c>
      <c r="G171" s="86">
        <v>0.91863517060367472</v>
      </c>
      <c r="H171" s="86">
        <f t="shared" si="607"/>
        <v>0.86351706036745424</v>
      </c>
      <c r="I171" s="86">
        <v>0.94</v>
      </c>
      <c r="J171" s="86">
        <v>0.95144356955380582</v>
      </c>
      <c r="K171" s="86">
        <f t="shared" si="608"/>
        <v>0.89435695538057747</v>
      </c>
      <c r="L171" s="86">
        <v>0.96</v>
      </c>
      <c r="M171" s="86">
        <v>0.88582677165354329</v>
      </c>
      <c r="N171" s="86">
        <f t="shared" si="609"/>
        <v>0.85039370078740151</v>
      </c>
      <c r="P171" s="93"/>
      <c r="Q171" s="32" t="s">
        <v>56</v>
      </c>
      <c r="R171" s="13">
        <v>0</v>
      </c>
      <c r="S171" s="13">
        <v>6.5616797900262466E-2</v>
      </c>
      <c r="T171" s="13">
        <v>0.13123359580052493</v>
      </c>
      <c r="U171" s="13">
        <v>0.32808398950131235</v>
      </c>
      <c r="V171" s="13">
        <v>0.82020997375328086</v>
      </c>
      <c r="W171" s="13">
        <v>0.75459317585301833</v>
      </c>
      <c r="X171" s="13">
        <v>1.1811023622047243</v>
      </c>
      <c r="Y171" s="13">
        <v>1.4107611548556431</v>
      </c>
      <c r="Z171" s="13">
        <v>1.3123359580052494</v>
      </c>
      <c r="AA171" s="13">
        <v>1.0498687664041995</v>
      </c>
      <c r="AB171" s="13">
        <v>1.4435695538057742</v>
      </c>
      <c r="AC171" s="13">
        <v>1.4107611548556431</v>
      </c>
      <c r="AD171" s="13">
        <v>1.1482939632545932</v>
      </c>
      <c r="AE171" s="13">
        <v>1.1811023622047243</v>
      </c>
      <c r="AF171" s="13">
        <v>1.2139107611548556</v>
      </c>
      <c r="AG171" s="13">
        <v>1.0826771653543308</v>
      </c>
      <c r="AH171" s="13">
        <v>1.0826771653543308</v>
      </c>
      <c r="AI171" s="13">
        <v>1.2139107611548556</v>
      </c>
      <c r="AJ171" s="13">
        <v>0.72178477690288712</v>
      </c>
      <c r="AK171" s="13">
        <v>0.88582677165354329</v>
      </c>
      <c r="AL171" s="13">
        <v>0.78740157480314965</v>
      </c>
      <c r="AM171" s="13">
        <v>0.72178477690288712</v>
      </c>
      <c r="AN171" s="13">
        <v>0.62335958005249348</v>
      </c>
      <c r="AO171" s="13">
        <v>0.42650918635170604</v>
      </c>
      <c r="AP171" s="119">
        <v>0</v>
      </c>
      <c r="AR171" s="117" t="s">
        <v>37</v>
      </c>
      <c r="AS171" s="116">
        <f>(AT168-AS168)*((AT169+AS169)/2)*((AT170+AS170)/2)</f>
        <v>1.6000000000000001E-3</v>
      </c>
      <c r="AT171" s="116">
        <f t="shared" ref="AT171" si="780">(AU168-AT168)*((AU169+AT169)/2)*((AU170+AT170)/2)</f>
        <v>9.2999999999999992E-3</v>
      </c>
      <c r="AU171" s="116">
        <f t="shared" ref="AU171" si="781">(AV168-AU168)*((AV169+AU169)/2)*((AV170+AU170)/2)</f>
        <v>2.6600000000000002E-2</v>
      </c>
      <c r="AV171" s="116">
        <f t="shared" ref="AV171" si="782">(AW168-AV168)*((AW169+AV169)/2)*((AW170+AV170)/2)</f>
        <v>6.9999999999999993E-2</v>
      </c>
      <c r="AW171" s="116">
        <f t="shared" ref="AW171" si="783">(AX168-AW168)*((AX169+AW169)/2)*((AX170+AW170)/2)</f>
        <v>0.1008</v>
      </c>
      <c r="AX171" s="116">
        <f t="shared" ref="AX171" si="784">(AY168-AX168)*((AY169+AX169)/2)*((AY170+AX170)/2)</f>
        <v>0.13865</v>
      </c>
      <c r="AY171" s="116">
        <f t="shared" ref="AY171" si="785">(AZ168-AY168)*((AZ169+AY169)/2)*((AZ170+AY170)/2)</f>
        <v>0.20934999999999998</v>
      </c>
      <c r="AZ171" s="116">
        <f t="shared" ref="AZ171" si="786">(BA168-AZ168)*((BA169+AZ169)/2)*((BA170+AZ170)/2)</f>
        <v>0.23240000000000005</v>
      </c>
      <c r="BA171" s="116">
        <f t="shared" ref="BA171" si="787">(BB168-BA168)*((BB169+BA169)/2)*((BB170+BA170)/2)</f>
        <v>0.19440000000000002</v>
      </c>
      <c r="BB171" s="116">
        <f t="shared" ref="BB171" si="788">(BC168-BB168)*((BC169+BB169)/2)*((BC170+BB170)/2)</f>
        <v>0.20140000000000002</v>
      </c>
      <c r="BC171" s="116">
        <f t="shared" ref="BC171" si="789">(BD168-BC168)*((BD169+BC169)/2)*((BD170+BC170)/2)</f>
        <v>0.25230000000000002</v>
      </c>
      <c r="BD171" s="116">
        <f t="shared" ref="BD171" si="790">(BE168-BD168)*((BE169+BD169)/2)*((BE170+BD170)/2)</f>
        <v>0.2457</v>
      </c>
      <c r="BE171" s="116">
        <f t="shared" ref="BE171" si="791">(BF168-BE168)*((BF169+BE169)/2)*((BF170+BE170)/2)</f>
        <v>0.23430000000000001</v>
      </c>
      <c r="BF171" s="116">
        <f t="shared" ref="BF171" si="792">(BG168-BF168)*((BG169+BF169)/2)*((BG170+BF170)/2)</f>
        <v>0.2482</v>
      </c>
      <c r="BG171" s="116">
        <f t="shared" ref="BG171" si="793">(BH168-BG168)*((BH169+BG169)/2)*((BH170+BG170)/2)</f>
        <v>0.23799999999999999</v>
      </c>
      <c r="BH171" s="116">
        <f t="shared" ref="BH171" si="794">(BI168-BH168)*((BI169+BH169)/2)*((BI170+BH170)/2)</f>
        <v>0.22769999999999999</v>
      </c>
      <c r="BI171" s="116">
        <f t="shared" ref="BI171" si="795">(BJ168-BI168)*((BJ169+BI169)/2)*((BJ170+BI170)/2)</f>
        <v>0.23099999999999996</v>
      </c>
      <c r="BJ171" s="116">
        <f t="shared" ref="BJ171" si="796">(BK168-BJ168)*((BK169+BJ169)/2)*((BK170+BJ170)/2)</f>
        <v>0.18289999999999998</v>
      </c>
      <c r="BK171" s="116">
        <f t="shared" ref="BK171" si="797">(BL168-BK168)*((BL169+BK169)/2)*((BL170+BK170)/2)</f>
        <v>0.14455000000000001</v>
      </c>
      <c r="BL171" s="116">
        <f t="shared" ref="BL171" si="798">(BM168-BL168)*((BM169+BL169)/2)*((BM170+BL170)/2)</f>
        <v>0.14025000000000001</v>
      </c>
      <c r="BM171" s="116">
        <f t="shared" ref="BM171" si="799">(BN168-BM168)*((BN169+BM169)/2)*((BN170+BM170)/2)</f>
        <v>0.11729999999999999</v>
      </c>
      <c r="BN171" s="116">
        <f t="shared" ref="BN171" si="800">(BO168-BN168)*((BO169+BN169)/2)*((BO170+BN170)/2)</f>
        <v>8.2000000000000017E-2</v>
      </c>
      <c r="BO171" s="116">
        <f t="shared" ref="BO171" si="801">(BP168-BO168)*((BP169+BO169)/2)*((BP170+BO170)/2)</f>
        <v>4.8000000000000015E-2</v>
      </c>
      <c r="BP171" s="116">
        <f>(BQ168-BP168)*((BQ169+BP169)/2)*((BQ170+BP170)/2)</f>
        <v>9.1000000000000004E-3</v>
      </c>
      <c r="BQ171" s="86">
        <f>AP171</f>
        <v>0</v>
      </c>
    </row>
    <row r="172" spans="1:69" x14ac:dyDescent="0.2">
      <c r="A172" s="114"/>
      <c r="B172" s="86" t="s">
        <v>5</v>
      </c>
      <c r="C172" s="86">
        <v>0.74</v>
      </c>
      <c r="D172" s="86">
        <v>1.0498687664041995</v>
      </c>
      <c r="E172" s="86">
        <f t="shared" si="606"/>
        <v>0.7769028871391076</v>
      </c>
      <c r="F172" s="86">
        <v>0.7</v>
      </c>
      <c r="G172" s="86">
        <v>0.91863517060367472</v>
      </c>
      <c r="H172" s="86">
        <f t="shared" si="607"/>
        <v>0.64304461942257229</v>
      </c>
      <c r="I172" s="86">
        <v>0.7</v>
      </c>
      <c r="J172" s="86">
        <v>0.91863517060367472</v>
      </c>
      <c r="K172" s="86">
        <f t="shared" si="608"/>
        <v>0.64304461942257229</v>
      </c>
      <c r="L172" s="86">
        <v>0.74</v>
      </c>
      <c r="M172" s="86">
        <v>0.91863517060367472</v>
      </c>
      <c r="N172" s="86">
        <f t="shared" si="609"/>
        <v>0.67979002624671925</v>
      </c>
      <c r="P172" s="93"/>
      <c r="AR172" s="79" t="s">
        <v>38</v>
      </c>
      <c r="AS172" s="79"/>
      <c r="AT172" s="76"/>
      <c r="AU172" s="79"/>
      <c r="AV172" s="118" t="s">
        <v>42</v>
      </c>
      <c r="AW172" s="79">
        <f>SUM(AS171:BQ171)</f>
        <v>3.5858000000000003</v>
      </c>
    </row>
  </sheetData>
  <mergeCells count="72">
    <mergeCell ref="P158:P162"/>
    <mergeCell ref="P163:P167"/>
    <mergeCell ref="P168:P172"/>
    <mergeCell ref="P128:P132"/>
    <mergeCell ref="P133:P137"/>
    <mergeCell ref="P138:P142"/>
    <mergeCell ref="P143:P147"/>
    <mergeCell ref="P148:P152"/>
    <mergeCell ref="P153:P157"/>
    <mergeCell ref="P98:P102"/>
    <mergeCell ref="P103:P107"/>
    <mergeCell ref="P108:P112"/>
    <mergeCell ref="P113:P117"/>
    <mergeCell ref="P118:P122"/>
    <mergeCell ref="P123:P127"/>
    <mergeCell ref="P68:P72"/>
    <mergeCell ref="P73:P77"/>
    <mergeCell ref="P78:P82"/>
    <mergeCell ref="P83:P87"/>
    <mergeCell ref="P88:P92"/>
    <mergeCell ref="P93:P97"/>
    <mergeCell ref="P38:P42"/>
    <mergeCell ref="P43:P47"/>
    <mergeCell ref="P48:P52"/>
    <mergeCell ref="P53:P57"/>
    <mergeCell ref="P58:P62"/>
    <mergeCell ref="P63:P67"/>
    <mergeCell ref="A158:A162"/>
    <mergeCell ref="A163:A167"/>
    <mergeCell ref="A168:A172"/>
    <mergeCell ref="P3:P7"/>
    <mergeCell ref="P8:P12"/>
    <mergeCell ref="P13:P17"/>
    <mergeCell ref="P18:P22"/>
    <mergeCell ref="P23:P27"/>
    <mergeCell ref="P28:P32"/>
    <mergeCell ref="P33:P37"/>
    <mergeCell ref="A128:A132"/>
    <mergeCell ref="A133:A137"/>
    <mergeCell ref="A138:A142"/>
    <mergeCell ref="A143:A147"/>
    <mergeCell ref="A148:A152"/>
    <mergeCell ref="A153:A157"/>
    <mergeCell ref="A98:A102"/>
    <mergeCell ref="A103:A107"/>
    <mergeCell ref="A108:A112"/>
    <mergeCell ref="A113:A117"/>
    <mergeCell ref="A118:A122"/>
    <mergeCell ref="A123:A127"/>
    <mergeCell ref="A73:A77"/>
    <mergeCell ref="A78:A82"/>
    <mergeCell ref="A83:A87"/>
    <mergeCell ref="A88:A92"/>
    <mergeCell ref="A93:A97"/>
    <mergeCell ref="A43:A47"/>
    <mergeCell ref="A48:A52"/>
    <mergeCell ref="A53:A57"/>
    <mergeCell ref="A58:A62"/>
    <mergeCell ref="A63:A67"/>
    <mergeCell ref="A68:A72"/>
    <mergeCell ref="A13:A17"/>
    <mergeCell ref="A18:A22"/>
    <mergeCell ref="A23:A27"/>
    <mergeCell ref="A28:A32"/>
    <mergeCell ref="A33:A37"/>
    <mergeCell ref="A38:A42"/>
    <mergeCell ref="C1:D1"/>
    <mergeCell ref="F1:G1"/>
    <mergeCell ref="I1:J1"/>
    <mergeCell ref="L1:M1"/>
    <mergeCell ref="A3:A7"/>
    <mergeCell ref="A8:A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172"/>
  <sheetViews>
    <sheetView workbookViewId="0">
      <pane ySplit="2" topLeftCell="A3" activePane="bottomLeft" state="frozen"/>
      <selection pane="bottomLeft" activeCell="B1" sqref="A1:B1048576"/>
    </sheetView>
  </sheetViews>
  <sheetFormatPr baseColWidth="10" defaultColWidth="8.6640625" defaultRowHeight="15" x14ac:dyDescent="0.2"/>
  <cols>
    <col min="1" max="1" width="7.5" style="5" bestFit="1" customWidth="1"/>
    <col min="2" max="2" width="3.83203125" style="2" bestFit="1" customWidth="1"/>
    <col min="3" max="3" width="8.6640625" style="6" bestFit="1" customWidth="1"/>
    <col min="4" max="4" width="9" style="6" bestFit="1" customWidth="1"/>
    <col min="5" max="5" width="15" style="6" bestFit="1" customWidth="1"/>
    <col min="6" max="6" width="8.6640625" style="6" bestFit="1" customWidth="1"/>
    <col min="7" max="7" width="9" style="6" bestFit="1" customWidth="1"/>
    <col min="8" max="8" width="15" style="6" bestFit="1" customWidth="1"/>
    <col min="9" max="9" width="8.6640625" style="6" bestFit="1" customWidth="1"/>
    <col min="10" max="10" width="9" style="6" bestFit="1" customWidth="1"/>
    <col min="11" max="11" width="15" style="6" bestFit="1" customWidth="1"/>
    <col min="12" max="12" width="8.6640625" style="6" bestFit="1" customWidth="1"/>
    <col min="13" max="13" width="9" style="6" bestFit="1" customWidth="1"/>
    <col min="14" max="14" width="15" style="6" bestFit="1" customWidth="1"/>
    <col min="15" max="15" width="8.6640625" style="6"/>
    <col min="16" max="16" width="7.5" style="2" bestFit="1" customWidth="1"/>
    <col min="17" max="17" width="16.33203125" style="2" bestFit="1" customWidth="1"/>
    <col min="18" max="20" width="4.6640625" style="2" bestFit="1" customWidth="1"/>
    <col min="21" max="21" width="16.5" style="2" bestFit="1" customWidth="1"/>
    <col min="22" max="27" width="4.6640625" style="2" bestFit="1" customWidth="1"/>
    <col min="28" max="43" width="5.6640625" style="2" bestFit="1" customWidth="1"/>
    <col min="44" max="16384" width="8.6640625" style="2"/>
  </cols>
  <sheetData>
    <row r="1" spans="1:44" s="15" customFormat="1" x14ac:dyDescent="0.2">
      <c r="A1" s="18"/>
      <c r="C1" s="109" t="s">
        <v>7</v>
      </c>
      <c r="D1" s="109"/>
      <c r="E1" s="16"/>
      <c r="F1" s="109" t="s">
        <v>10</v>
      </c>
      <c r="G1" s="109"/>
      <c r="H1" s="16"/>
      <c r="I1" s="109" t="s">
        <v>9</v>
      </c>
      <c r="J1" s="109"/>
      <c r="K1" s="16"/>
      <c r="L1" s="109" t="s">
        <v>8</v>
      </c>
      <c r="M1" s="109"/>
    </row>
    <row r="2" spans="1:44" s="17" customFormat="1" ht="18" thickBot="1" x14ac:dyDescent="0.25">
      <c r="A2" s="19" t="s">
        <v>0</v>
      </c>
      <c r="B2" s="17" t="s">
        <v>6</v>
      </c>
      <c r="C2" s="17" t="s">
        <v>14</v>
      </c>
      <c r="D2" s="17" t="s">
        <v>15</v>
      </c>
      <c r="E2" s="17" t="s">
        <v>16</v>
      </c>
      <c r="F2" s="17" t="s">
        <v>14</v>
      </c>
      <c r="G2" s="17" t="s">
        <v>15</v>
      </c>
      <c r="H2" s="17" t="s">
        <v>16</v>
      </c>
      <c r="I2" s="17" t="s">
        <v>14</v>
      </c>
      <c r="J2" s="17" t="s">
        <v>15</v>
      </c>
      <c r="K2" s="17" t="s">
        <v>16</v>
      </c>
      <c r="L2" s="17" t="s">
        <v>14</v>
      </c>
      <c r="M2" s="17" t="s">
        <v>15</v>
      </c>
      <c r="N2" s="17" t="s">
        <v>16</v>
      </c>
    </row>
    <row r="3" spans="1:44" ht="16" thickTop="1" x14ac:dyDescent="0.2">
      <c r="A3" s="108">
        <v>43609</v>
      </c>
      <c r="B3" s="2" t="s">
        <v>1</v>
      </c>
      <c r="C3" s="6">
        <v>1.18</v>
      </c>
      <c r="D3" s="6">
        <v>0.31</v>
      </c>
      <c r="E3" s="6">
        <f>C3*D3</f>
        <v>0.36579999999999996</v>
      </c>
      <c r="F3" s="6">
        <v>1.1200000000000001</v>
      </c>
      <c r="G3" s="6">
        <v>0.31</v>
      </c>
      <c r="H3" s="6">
        <f>F3*G3</f>
        <v>0.34720000000000001</v>
      </c>
      <c r="I3" s="6">
        <v>1.1399999999999999</v>
      </c>
      <c r="J3" s="6">
        <v>0.33</v>
      </c>
      <c r="K3" s="6">
        <f>I3*J3</f>
        <v>0.37619999999999998</v>
      </c>
      <c r="L3" s="6">
        <v>1.1399999999999999</v>
      </c>
      <c r="M3" s="6">
        <v>0.33</v>
      </c>
      <c r="N3" s="6">
        <f>L3*M3</f>
        <v>0.37619999999999998</v>
      </c>
      <c r="P3" s="108">
        <v>43609</v>
      </c>
    </row>
    <row r="4" spans="1:44" x14ac:dyDescent="0.2">
      <c r="A4" s="107"/>
      <c r="B4" s="2" t="s">
        <v>2</v>
      </c>
      <c r="C4" s="6">
        <v>1.2</v>
      </c>
      <c r="D4" s="6">
        <v>0.28999999999999998</v>
      </c>
      <c r="E4" s="6">
        <f t="shared" ref="E4:E53" si="0">C4*D4</f>
        <v>0.34799999999999998</v>
      </c>
      <c r="F4" s="6">
        <v>1.1399999999999999</v>
      </c>
      <c r="G4" s="6">
        <v>0.41</v>
      </c>
      <c r="H4" s="6">
        <f t="shared" ref="H4:H53" si="1">F4*G4</f>
        <v>0.46739999999999993</v>
      </c>
      <c r="I4" s="6">
        <v>1.1399999999999999</v>
      </c>
      <c r="J4" s="6">
        <v>0.37</v>
      </c>
      <c r="K4" s="6">
        <f t="shared" ref="K4:K53" si="2">I4*J4</f>
        <v>0.42179999999999995</v>
      </c>
      <c r="L4" s="6">
        <v>1.1599999999999999</v>
      </c>
      <c r="M4" s="6">
        <v>0.33</v>
      </c>
      <c r="N4" s="6">
        <f t="shared" ref="N4:N53" si="3">L4*M4</f>
        <v>0.38279999999999997</v>
      </c>
      <c r="P4" s="107"/>
      <c r="Q4" s="38" t="s">
        <v>35</v>
      </c>
      <c r="R4" s="38">
        <v>0</v>
      </c>
      <c r="S4" s="38">
        <v>1.48</v>
      </c>
      <c r="T4" s="38">
        <v>2.48</v>
      </c>
      <c r="U4" s="38">
        <v>3.48</v>
      </c>
      <c r="V4" s="38">
        <v>4.4800000000000004</v>
      </c>
      <c r="W4" s="38">
        <v>5.48</v>
      </c>
      <c r="X4" s="38">
        <v>6.48</v>
      </c>
      <c r="Y4" s="38">
        <v>7.48</v>
      </c>
      <c r="Z4" s="38">
        <v>8.48</v>
      </c>
      <c r="AA4" s="38">
        <v>9.48</v>
      </c>
      <c r="AB4" s="38">
        <v>10.48</v>
      </c>
      <c r="AC4" s="38">
        <v>11.48</v>
      </c>
      <c r="AD4" s="38">
        <v>12.48</v>
      </c>
      <c r="AE4" s="38">
        <v>13.48</v>
      </c>
      <c r="AF4" s="38">
        <v>14.48</v>
      </c>
      <c r="AG4" s="38">
        <v>15.48</v>
      </c>
      <c r="AH4" s="38">
        <v>16.48</v>
      </c>
      <c r="AI4" s="38">
        <v>17.48</v>
      </c>
      <c r="AJ4" s="38">
        <v>18.48</v>
      </c>
      <c r="AK4" s="38">
        <v>19.48</v>
      </c>
      <c r="AL4" s="38">
        <v>20.48</v>
      </c>
      <c r="AM4" s="38">
        <v>21.48</v>
      </c>
      <c r="AN4" s="38">
        <v>22.48</v>
      </c>
      <c r="AO4" s="38">
        <v>23.48</v>
      </c>
      <c r="AP4" s="38">
        <v>24.48</v>
      </c>
      <c r="AQ4" s="38">
        <v>25.06</v>
      </c>
    </row>
    <row r="5" spans="1:44" x14ac:dyDescent="0.2">
      <c r="A5" s="107"/>
      <c r="B5" s="2" t="s">
        <v>3</v>
      </c>
      <c r="C5" s="6">
        <v>1.28</v>
      </c>
      <c r="D5" s="6">
        <v>0.38</v>
      </c>
      <c r="E5" s="6">
        <f t="shared" si="0"/>
        <v>0.4864</v>
      </c>
      <c r="F5" s="6">
        <v>1.1599999999999999</v>
      </c>
      <c r="G5" s="6">
        <v>0.38</v>
      </c>
      <c r="H5" s="6">
        <f t="shared" si="1"/>
        <v>0.44079999999999997</v>
      </c>
      <c r="I5" s="6">
        <v>1.18</v>
      </c>
      <c r="J5" s="6">
        <v>0.35</v>
      </c>
      <c r="K5" s="6">
        <f t="shared" si="2"/>
        <v>0.41299999999999998</v>
      </c>
      <c r="L5" s="6">
        <v>1.18</v>
      </c>
      <c r="M5" s="6">
        <v>0.35</v>
      </c>
      <c r="N5" s="6">
        <f t="shared" si="3"/>
        <v>0.41299999999999998</v>
      </c>
      <c r="P5" s="107"/>
      <c r="Q5" s="38" t="s">
        <v>14</v>
      </c>
      <c r="R5" s="38">
        <v>0</v>
      </c>
      <c r="S5" s="38">
        <v>0.84</v>
      </c>
      <c r="T5" s="38">
        <v>1</v>
      </c>
      <c r="U5" s="38">
        <v>1.04</v>
      </c>
      <c r="V5" s="38">
        <v>1</v>
      </c>
      <c r="W5" s="38">
        <v>1.04</v>
      </c>
      <c r="X5" s="38">
        <v>1.1000000000000001</v>
      </c>
      <c r="Y5" s="38">
        <v>1.1399999999999999</v>
      </c>
      <c r="Z5" s="38">
        <v>1.1399999999999999</v>
      </c>
      <c r="AA5" s="38">
        <v>1.1200000000000001</v>
      </c>
      <c r="AB5" s="38">
        <v>1.1200000000000001</v>
      </c>
      <c r="AC5" s="38">
        <v>1.1200000000000001</v>
      </c>
      <c r="AD5" s="38">
        <v>1.1200000000000001</v>
      </c>
      <c r="AE5" s="38">
        <v>1.1599999999999999</v>
      </c>
      <c r="AF5" s="38">
        <v>1.1599999999999999</v>
      </c>
      <c r="AG5" s="38">
        <v>1.18</v>
      </c>
      <c r="AH5" s="38">
        <v>1.18</v>
      </c>
      <c r="AI5" s="38">
        <v>1.1399999999999999</v>
      </c>
      <c r="AJ5" s="38">
        <v>1.1000000000000001</v>
      </c>
      <c r="AK5" s="38">
        <v>1.1399999999999999</v>
      </c>
      <c r="AL5" s="38">
        <v>1.02</v>
      </c>
      <c r="AM5" s="38">
        <v>1.02</v>
      </c>
      <c r="AN5" s="38">
        <v>0.9</v>
      </c>
      <c r="AO5" s="38">
        <v>0.86</v>
      </c>
      <c r="AP5" s="38">
        <v>0.62</v>
      </c>
      <c r="AQ5" s="38">
        <v>0</v>
      </c>
    </row>
    <row r="6" spans="1:44" x14ac:dyDescent="0.2">
      <c r="A6" s="107"/>
      <c r="B6" s="2" t="s">
        <v>4</v>
      </c>
      <c r="C6" s="6">
        <v>1.28</v>
      </c>
      <c r="D6" s="6">
        <v>0.28999999999999998</v>
      </c>
      <c r="E6" s="6">
        <f t="shared" si="0"/>
        <v>0.37119999999999997</v>
      </c>
      <c r="F6" s="6">
        <v>1.2</v>
      </c>
      <c r="G6" s="6">
        <v>0.41</v>
      </c>
      <c r="H6" s="6">
        <f t="shared" si="1"/>
        <v>0.49199999999999994</v>
      </c>
      <c r="I6" s="6">
        <v>1.2</v>
      </c>
      <c r="J6" s="6">
        <v>0.31</v>
      </c>
      <c r="K6" s="6">
        <f t="shared" si="2"/>
        <v>0.372</v>
      </c>
      <c r="L6" s="6">
        <v>1.2</v>
      </c>
      <c r="M6" s="6">
        <v>0.37</v>
      </c>
      <c r="N6" s="6">
        <f t="shared" si="3"/>
        <v>0.44400000000000001</v>
      </c>
      <c r="P6" s="107"/>
      <c r="Q6" s="38" t="s">
        <v>36</v>
      </c>
      <c r="R6" s="38">
        <v>0</v>
      </c>
      <c r="S6" s="38">
        <v>0.01</v>
      </c>
      <c r="T6" s="38">
        <v>0.17</v>
      </c>
      <c r="U6" s="38">
        <v>0.20699999999999999</v>
      </c>
      <c r="V6" s="38">
        <v>0.3</v>
      </c>
      <c r="W6" s="38">
        <v>0.4</v>
      </c>
      <c r="X6" s="38">
        <v>0.47</v>
      </c>
      <c r="Y6" s="38">
        <v>0.41</v>
      </c>
      <c r="Z6" s="38">
        <v>0.39</v>
      </c>
      <c r="AA6" s="38">
        <v>0.41</v>
      </c>
      <c r="AB6" s="38">
        <v>0.44</v>
      </c>
      <c r="AC6" s="38">
        <v>0.38</v>
      </c>
      <c r="AD6" s="38">
        <v>0.33</v>
      </c>
      <c r="AE6" s="38">
        <v>0.41</v>
      </c>
      <c r="AF6" s="38">
        <v>0.33</v>
      </c>
      <c r="AG6" s="38">
        <v>0.36</v>
      </c>
      <c r="AH6" s="38">
        <v>0.32</v>
      </c>
      <c r="AI6" s="38">
        <v>0.35</v>
      </c>
      <c r="AJ6" s="38">
        <v>0.38</v>
      </c>
      <c r="AK6" s="38">
        <v>0.33</v>
      </c>
      <c r="AL6" s="38">
        <v>0.35</v>
      </c>
      <c r="AM6" s="38">
        <v>0.26</v>
      </c>
      <c r="AN6" s="38">
        <v>0.33</v>
      </c>
      <c r="AO6" s="38">
        <v>0.26</v>
      </c>
      <c r="AP6" s="38">
        <v>0.24</v>
      </c>
      <c r="AQ6" s="38">
        <v>0</v>
      </c>
    </row>
    <row r="7" spans="1:44" x14ac:dyDescent="0.2">
      <c r="A7" s="107"/>
      <c r="B7" s="2" t="s">
        <v>5</v>
      </c>
      <c r="C7" s="6">
        <v>1.26</v>
      </c>
      <c r="D7" s="6">
        <v>0.28999999999999998</v>
      </c>
      <c r="E7" s="6">
        <f t="shared" si="0"/>
        <v>0.3654</v>
      </c>
      <c r="F7" s="6">
        <v>1.1200000000000001</v>
      </c>
      <c r="G7" s="6">
        <v>0.41</v>
      </c>
      <c r="H7" s="6">
        <f t="shared" si="1"/>
        <v>0.4592</v>
      </c>
      <c r="I7" s="6">
        <v>1.1200000000000001</v>
      </c>
      <c r="J7" s="6">
        <v>0.42</v>
      </c>
      <c r="K7" s="6">
        <f t="shared" si="2"/>
        <v>0.47040000000000004</v>
      </c>
      <c r="L7" s="6">
        <v>1.1200000000000001</v>
      </c>
      <c r="M7" s="6">
        <v>0.37</v>
      </c>
      <c r="N7" s="6">
        <f t="shared" si="3"/>
        <v>0.41440000000000005</v>
      </c>
      <c r="P7" s="107"/>
      <c r="Q7" s="35" t="s">
        <v>37</v>
      </c>
      <c r="R7" s="38">
        <v>3.1079999999999997E-3</v>
      </c>
      <c r="S7" s="38">
        <v>8.2799999999999999E-2</v>
      </c>
      <c r="T7" s="38">
        <v>0.19227</v>
      </c>
      <c r="U7" s="38">
        <v>0.25857000000000013</v>
      </c>
      <c r="V7" s="38">
        <v>0.35699999999999998</v>
      </c>
      <c r="W7" s="38">
        <v>0.46545000000000003</v>
      </c>
      <c r="X7" s="38">
        <v>0.49279999999999996</v>
      </c>
      <c r="Y7" s="38">
        <v>0.45599999999999996</v>
      </c>
      <c r="Z7" s="38">
        <v>0.45199999999999996</v>
      </c>
      <c r="AA7" s="38">
        <v>0.47600000000000003</v>
      </c>
      <c r="AB7" s="38">
        <v>0.45920000000000005</v>
      </c>
      <c r="AC7" s="38">
        <v>0.39760000000000001</v>
      </c>
      <c r="AD7" s="38">
        <v>0.42180000000000006</v>
      </c>
      <c r="AE7" s="38">
        <v>0.42919999999999997</v>
      </c>
      <c r="AF7" s="38">
        <v>0.40364999999999995</v>
      </c>
      <c r="AG7" s="38">
        <v>0.40119999999999995</v>
      </c>
      <c r="AH7" s="38">
        <v>0.38859999999999995</v>
      </c>
      <c r="AI7" s="38">
        <v>0.40880000000000005</v>
      </c>
      <c r="AJ7" s="38">
        <v>0.39760000000000001</v>
      </c>
      <c r="AK7" s="38">
        <v>0.36719999999999997</v>
      </c>
      <c r="AL7" s="38">
        <v>0.31109999999999999</v>
      </c>
      <c r="AM7" s="38">
        <v>0.28320000000000001</v>
      </c>
      <c r="AN7" s="38">
        <v>0.25960000000000005</v>
      </c>
      <c r="AO7" s="38">
        <v>0.185</v>
      </c>
      <c r="AP7" s="38">
        <v>2.1575999999999936E-2</v>
      </c>
      <c r="AQ7" s="38">
        <v>0</v>
      </c>
    </row>
    <row r="8" spans="1:44" x14ac:dyDescent="0.2">
      <c r="A8" s="107"/>
      <c r="B8" s="2" t="s">
        <v>11</v>
      </c>
      <c r="C8" s="6">
        <v>1.22</v>
      </c>
      <c r="D8" s="6">
        <v>0.38</v>
      </c>
      <c r="E8" s="6">
        <f t="shared" si="0"/>
        <v>0.46360000000000001</v>
      </c>
      <c r="F8" s="6">
        <v>1.1599999999999999</v>
      </c>
      <c r="G8" s="6">
        <v>0.31</v>
      </c>
      <c r="H8" s="6">
        <f t="shared" si="1"/>
        <v>0.35959999999999998</v>
      </c>
      <c r="I8" s="6">
        <v>1.1599999999999999</v>
      </c>
      <c r="J8" s="6">
        <v>0.33</v>
      </c>
      <c r="K8" s="6">
        <f t="shared" si="2"/>
        <v>0.38279999999999997</v>
      </c>
      <c r="L8" s="6">
        <v>1.1599999999999999</v>
      </c>
      <c r="M8" s="6">
        <v>0.33</v>
      </c>
      <c r="N8" s="6">
        <f t="shared" si="3"/>
        <v>0.38279999999999997</v>
      </c>
      <c r="P8" s="107"/>
      <c r="Q8" s="50" t="s">
        <v>38</v>
      </c>
      <c r="R8" s="50">
        <v>0.38</v>
      </c>
      <c r="S8" s="50"/>
      <c r="T8" s="38"/>
      <c r="U8" s="51" t="s">
        <v>42</v>
      </c>
      <c r="V8" s="50">
        <v>8.3713239999999995</v>
      </c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5"/>
      <c r="AN8" s="35"/>
      <c r="AO8" s="35"/>
      <c r="AP8" s="35"/>
      <c r="AQ8" s="35"/>
    </row>
    <row r="9" spans="1:44" x14ac:dyDescent="0.2">
      <c r="A9" s="107"/>
      <c r="B9" s="2" t="s">
        <v>12</v>
      </c>
      <c r="C9" s="6">
        <v>1.28</v>
      </c>
      <c r="D9" s="6">
        <v>0.18</v>
      </c>
      <c r="E9" s="6">
        <f t="shared" si="0"/>
        <v>0.23039999999999999</v>
      </c>
      <c r="F9" s="6">
        <v>1.24</v>
      </c>
      <c r="G9" s="6">
        <v>0.37</v>
      </c>
      <c r="H9" s="6">
        <f t="shared" si="1"/>
        <v>0.45879999999999999</v>
      </c>
      <c r="I9" s="6">
        <v>1.2</v>
      </c>
      <c r="J9" s="6">
        <v>0.26</v>
      </c>
      <c r="K9" s="6">
        <f t="shared" si="2"/>
        <v>0.312</v>
      </c>
      <c r="L9" s="6">
        <v>1.2</v>
      </c>
      <c r="M9" s="6">
        <v>0.27</v>
      </c>
      <c r="N9" s="6">
        <f t="shared" si="3"/>
        <v>0.32400000000000001</v>
      </c>
      <c r="P9" s="107"/>
      <c r="U9" s="5"/>
    </row>
    <row r="10" spans="1:44" x14ac:dyDescent="0.2">
      <c r="A10" s="107">
        <v>43245</v>
      </c>
      <c r="B10" s="2" t="s">
        <v>1</v>
      </c>
      <c r="C10" s="2">
        <v>1.08</v>
      </c>
      <c r="D10" s="2">
        <v>0.40400000000000003</v>
      </c>
      <c r="E10" s="6">
        <f t="shared" si="0"/>
        <v>0.43632000000000004</v>
      </c>
      <c r="F10" s="2">
        <v>1.08</v>
      </c>
      <c r="G10" s="2">
        <v>0.42699999999999999</v>
      </c>
      <c r="H10" s="6">
        <f t="shared" si="1"/>
        <v>0.46116000000000001</v>
      </c>
      <c r="I10" s="2">
        <v>1.04</v>
      </c>
      <c r="J10" s="2">
        <v>0.437</v>
      </c>
      <c r="K10" s="6">
        <f t="shared" si="2"/>
        <v>0.45448</v>
      </c>
      <c r="L10" s="2">
        <v>1</v>
      </c>
      <c r="M10" s="2">
        <v>0.46899999999999997</v>
      </c>
      <c r="N10" s="6">
        <f t="shared" si="3"/>
        <v>0.46899999999999997</v>
      </c>
      <c r="P10" s="107">
        <v>43245</v>
      </c>
      <c r="U10" s="5"/>
    </row>
    <row r="11" spans="1:44" x14ac:dyDescent="0.2">
      <c r="A11" s="107"/>
      <c r="B11" s="2" t="s">
        <v>2</v>
      </c>
      <c r="C11" s="2">
        <v>1.1200000000000001</v>
      </c>
      <c r="D11" s="2">
        <v>0.40600000000000003</v>
      </c>
      <c r="E11" s="6">
        <f t="shared" si="0"/>
        <v>0.45472000000000007</v>
      </c>
      <c r="F11" s="2">
        <v>1.03</v>
      </c>
      <c r="G11" s="2">
        <v>0.47199999999999998</v>
      </c>
      <c r="H11" s="6">
        <f t="shared" si="1"/>
        <v>0.48615999999999998</v>
      </c>
      <c r="I11" s="2">
        <v>1.04</v>
      </c>
      <c r="J11" s="2">
        <v>0.377</v>
      </c>
      <c r="K11" s="6">
        <f t="shared" si="2"/>
        <v>0.39208000000000004</v>
      </c>
      <c r="L11" s="2">
        <v>1.05</v>
      </c>
      <c r="M11" s="2">
        <v>0.45100000000000001</v>
      </c>
      <c r="N11" s="6">
        <f t="shared" si="3"/>
        <v>0.47355000000000003</v>
      </c>
      <c r="P11" s="107"/>
      <c r="Q11" s="38" t="s">
        <v>35</v>
      </c>
      <c r="R11" s="38">
        <v>0</v>
      </c>
      <c r="S11" s="38">
        <v>0.92</v>
      </c>
      <c r="T11" s="38">
        <v>1.92</v>
      </c>
      <c r="U11" s="38">
        <v>2.92</v>
      </c>
      <c r="V11" s="38">
        <v>3.92</v>
      </c>
      <c r="W11" s="38">
        <v>4.92</v>
      </c>
      <c r="X11" s="38">
        <v>5.92</v>
      </c>
      <c r="Y11" s="38">
        <v>6.92</v>
      </c>
      <c r="Z11" s="38">
        <v>7.92</v>
      </c>
      <c r="AA11" s="38">
        <v>8.92</v>
      </c>
      <c r="AB11" s="38">
        <v>9.92</v>
      </c>
      <c r="AC11" s="38">
        <v>10.92</v>
      </c>
      <c r="AD11" s="38">
        <v>11.92</v>
      </c>
      <c r="AE11" s="38">
        <v>12.92</v>
      </c>
      <c r="AF11" s="38">
        <v>13.92</v>
      </c>
      <c r="AG11" s="38">
        <v>14.92</v>
      </c>
      <c r="AH11" s="38">
        <v>15.92</v>
      </c>
      <c r="AI11" s="38">
        <v>16.920000000000002</v>
      </c>
      <c r="AJ11" s="38">
        <v>17.920000000000002</v>
      </c>
      <c r="AK11" s="38">
        <v>18.920000000000002</v>
      </c>
      <c r="AL11" s="38">
        <v>19.920000000000002</v>
      </c>
      <c r="AM11" s="38">
        <v>20.92</v>
      </c>
      <c r="AN11" s="38">
        <v>21.92</v>
      </c>
      <c r="AO11" s="38">
        <v>22.92</v>
      </c>
      <c r="AP11" s="38">
        <v>23.92</v>
      </c>
      <c r="AQ11" s="38">
        <v>24.92</v>
      </c>
      <c r="AR11" s="38">
        <v>25.380000000000003</v>
      </c>
    </row>
    <row r="12" spans="1:44" x14ac:dyDescent="0.2">
      <c r="A12" s="107"/>
      <c r="B12" s="2" t="s">
        <v>3</v>
      </c>
      <c r="C12" s="2">
        <v>1.1499999999999999</v>
      </c>
      <c r="D12" s="2">
        <v>0.441</v>
      </c>
      <c r="E12" s="6">
        <f t="shared" si="0"/>
        <v>0.50714999999999999</v>
      </c>
      <c r="F12" s="2">
        <v>1.0900000000000001</v>
      </c>
      <c r="G12" s="2">
        <v>0.496</v>
      </c>
      <c r="H12" s="6">
        <f t="shared" si="1"/>
        <v>0.54064000000000001</v>
      </c>
      <c r="I12" s="2">
        <v>1.08</v>
      </c>
      <c r="J12" s="2">
        <v>0.54700000000000004</v>
      </c>
      <c r="K12" s="6">
        <f t="shared" si="2"/>
        <v>0.59076000000000006</v>
      </c>
      <c r="L12" s="2">
        <v>1.06</v>
      </c>
      <c r="M12" s="2">
        <v>0.48499999999999999</v>
      </c>
      <c r="N12" s="6">
        <f t="shared" si="3"/>
        <v>0.5141</v>
      </c>
      <c r="P12" s="107"/>
      <c r="Q12" s="38" t="s">
        <v>14</v>
      </c>
      <c r="R12" s="38">
        <v>0</v>
      </c>
      <c r="S12" s="38">
        <v>0.49</v>
      </c>
      <c r="T12" s="38">
        <v>0.7</v>
      </c>
      <c r="U12" s="38">
        <v>0.84</v>
      </c>
      <c r="V12" s="38">
        <v>0.88</v>
      </c>
      <c r="W12" s="38">
        <v>0.88</v>
      </c>
      <c r="X12" s="38">
        <v>0.89</v>
      </c>
      <c r="Y12" s="38">
        <v>0.95</v>
      </c>
      <c r="Z12" s="38">
        <v>0.97</v>
      </c>
      <c r="AA12" s="38">
        <v>1</v>
      </c>
      <c r="AB12" s="38">
        <v>0.99</v>
      </c>
      <c r="AC12" s="38">
        <v>0.98</v>
      </c>
      <c r="AD12" s="38">
        <v>0.97</v>
      </c>
      <c r="AE12" s="38">
        <v>1</v>
      </c>
      <c r="AF12" s="38">
        <v>1.01</v>
      </c>
      <c r="AG12" s="38">
        <v>1.02</v>
      </c>
      <c r="AH12" s="38">
        <v>1.07</v>
      </c>
      <c r="AI12" s="38">
        <v>1.08</v>
      </c>
      <c r="AJ12" s="38">
        <v>0.98</v>
      </c>
      <c r="AK12" s="38">
        <v>0.96</v>
      </c>
      <c r="AL12" s="38">
        <v>1</v>
      </c>
      <c r="AM12" s="38">
        <v>0.89</v>
      </c>
      <c r="AN12" s="38">
        <v>0.94</v>
      </c>
      <c r="AO12" s="38">
        <v>0.76</v>
      </c>
      <c r="AP12" s="38">
        <v>0.68</v>
      </c>
      <c r="AQ12" s="38">
        <v>0.53</v>
      </c>
      <c r="AR12" s="38">
        <v>0</v>
      </c>
    </row>
    <row r="13" spans="1:44" x14ac:dyDescent="0.2">
      <c r="A13" s="107"/>
      <c r="B13" s="2" t="s">
        <v>4</v>
      </c>
      <c r="C13" s="2">
        <v>1.1000000000000001</v>
      </c>
      <c r="D13" s="2">
        <v>0.39600000000000002</v>
      </c>
      <c r="E13" s="6">
        <f t="shared" si="0"/>
        <v>0.43560000000000004</v>
      </c>
      <c r="F13" s="2">
        <v>1.1000000000000001</v>
      </c>
      <c r="G13" s="2">
        <v>0.36399999999999999</v>
      </c>
      <c r="H13" s="6">
        <f t="shared" si="1"/>
        <v>0.40040000000000003</v>
      </c>
      <c r="I13" s="2">
        <v>1.1499999999999999</v>
      </c>
      <c r="J13" s="2">
        <v>0.32600000000000001</v>
      </c>
      <c r="K13" s="6">
        <f t="shared" si="2"/>
        <v>0.37490000000000001</v>
      </c>
      <c r="L13" s="2">
        <v>1.1499999999999999</v>
      </c>
      <c r="M13" s="2">
        <v>0.42899999999999999</v>
      </c>
      <c r="N13" s="6">
        <f t="shared" si="3"/>
        <v>0.49334999999999996</v>
      </c>
      <c r="P13" s="107"/>
      <c r="Q13" s="38" t="s">
        <v>36</v>
      </c>
      <c r="R13" s="38">
        <v>0</v>
      </c>
      <c r="S13" s="38">
        <v>2.4E-2</v>
      </c>
      <c r="T13" s="38">
        <v>7.0000000000000001E-3</v>
      </c>
      <c r="U13" s="38">
        <v>0.26700000000000002</v>
      </c>
      <c r="V13" s="38">
        <v>0.22900000000000001</v>
      </c>
      <c r="W13" s="38">
        <v>0.29599999999999999</v>
      </c>
      <c r="X13" s="38">
        <v>0.43</v>
      </c>
      <c r="Y13" s="38">
        <v>0.4</v>
      </c>
      <c r="Z13" s="38">
        <v>0.32</v>
      </c>
      <c r="AA13" s="38">
        <v>0.39700000000000002</v>
      </c>
      <c r="AB13" s="38">
        <v>0.43</v>
      </c>
      <c r="AC13" s="38">
        <v>0.44</v>
      </c>
      <c r="AD13" s="38">
        <v>0.36</v>
      </c>
      <c r="AE13" s="38">
        <v>0.45</v>
      </c>
      <c r="AF13" s="38">
        <v>0.24</v>
      </c>
      <c r="AG13" s="38">
        <v>0.39</v>
      </c>
      <c r="AH13" s="38">
        <v>0.4</v>
      </c>
      <c r="AI13" s="38">
        <v>0.35</v>
      </c>
      <c r="AJ13" s="38">
        <v>0.40400000000000003</v>
      </c>
      <c r="AK13" s="38">
        <v>0.4</v>
      </c>
      <c r="AL13" s="38">
        <v>0.34</v>
      </c>
      <c r="AM13" s="38">
        <v>0.37</v>
      </c>
      <c r="AN13" s="38">
        <v>0.3</v>
      </c>
      <c r="AO13" s="38">
        <v>0.21</v>
      </c>
      <c r="AP13" s="38">
        <v>0.3</v>
      </c>
      <c r="AQ13" s="38">
        <v>0.26</v>
      </c>
      <c r="AR13" s="38">
        <v>0</v>
      </c>
    </row>
    <row r="14" spans="1:44" x14ac:dyDescent="0.2">
      <c r="A14" s="107"/>
      <c r="B14" s="2" t="s">
        <v>5</v>
      </c>
      <c r="C14" s="2">
        <v>0.99</v>
      </c>
      <c r="D14" s="2">
        <v>0.35799999999999998</v>
      </c>
      <c r="E14" s="6">
        <f t="shared" si="0"/>
        <v>0.35441999999999996</v>
      </c>
      <c r="F14" s="2">
        <v>0.92</v>
      </c>
      <c r="G14" s="2">
        <v>0.35399999999999998</v>
      </c>
      <c r="H14" s="6">
        <f t="shared" si="1"/>
        <v>0.32567999999999997</v>
      </c>
      <c r="I14" s="2">
        <v>0.96</v>
      </c>
      <c r="J14" s="2">
        <v>0.39600000000000002</v>
      </c>
      <c r="K14" s="6">
        <f t="shared" si="2"/>
        <v>0.38016</v>
      </c>
      <c r="L14" s="2">
        <v>0.96</v>
      </c>
      <c r="M14" s="2">
        <v>0.436</v>
      </c>
      <c r="N14" s="6">
        <f t="shared" si="3"/>
        <v>0.41855999999999999</v>
      </c>
      <c r="P14" s="107"/>
      <c r="Q14" s="35" t="s">
        <v>37</v>
      </c>
      <c r="R14" s="38">
        <v>2.7048000000000003E-3</v>
      </c>
      <c r="S14" s="38">
        <v>9.2224999999999981E-3</v>
      </c>
      <c r="T14" s="38">
        <v>0.10549000000000001</v>
      </c>
      <c r="U14" s="38">
        <v>0.21328</v>
      </c>
      <c r="V14" s="38">
        <v>0.23100000000000001</v>
      </c>
      <c r="W14" s="38">
        <v>0.32125500000000001</v>
      </c>
      <c r="X14" s="38">
        <v>0.38180000000000003</v>
      </c>
      <c r="Y14" s="38">
        <v>0.34559999999999996</v>
      </c>
      <c r="Z14" s="38">
        <v>0.35312250000000006</v>
      </c>
      <c r="AA14" s="38">
        <v>0.41143249999999998</v>
      </c>
      <c r="AB14" s="38">
        <v>0.42847499999999999</v>
      </c>
      <c r="AC14" s="38">
        <v>0.39</v>
      </c>
      <c r="AD14" s="38">
        <v>0.39892500000000003</v>
      </c>
      <c r="AE14" s="38">
        <v>0.34672499999999995</v>
      </c>
      <c r="AF14" s="38">
        <v>0.31972500000000004</v>
      </c>
      <c r="AG14" s="38">
        <v>0.412775</v>
      </c>
      <c r="AH14" s="38">
        <v>0.40312500000000084</v>
      </c>
      <c r="AI14" s="38">
        <v>0.38830999999999999</v>
      </c>
      <c r="AJ14" s="38">
        <v>0.40803000000000006</v>
      </c>
      <c r="AK14" s="38">
        <v>0.38664999999999999</v>
      </c>
      <c r="AL14" s="38">
        <v>0.38162500000000005</v>
      </c>
      <c r="AM14" s="38">
        <v>0.34504999999999997</v>
      </c>
      <c r="AN14" s="38">
        <v>0.24734999999999999</v>
      </c>
      <c r="AO14" s="38">
        <v>0.24990000000000001</v>
      </c>
      <c r="AP14" s="38">
        <v>0.26460000000000006</v>
      </c>
      <c r="AQ14" s="38">
        <v>5.4717000000000106E-2</v>
      </c>
      <c r="AR14" s="38">
        <v>0</v>
      </c>
    </row>
    <row r="15" spans="1:44" x14ac:dyDescent="0.2">
      <c r="A15" s="107"/>
      <c r="B15" s="2" t="s">
        <v>11</v>
      </c>
      <c r="C15" s="2">
        <v>1.1499999999999999</v>
      </c>
      <c r="D15" s="2">
        <v>0.4</v>
      </c>
      <c r="E15" s="6">
        <f t="shared" si="0"/>
        <v>0.45999999999999996</v>
      </c>
      <c r="F15" s="2">
        <v>1.08</v>
      </c>
      <c r="G15" s="2">
        <v>0.42699999999999999</v>
      </c>
      <c r="H15" s="6">
        <f t="shared" si="1"/>
        <v>0.46116000000000001</v>
      </c>
      <c r="I15" s="2">
        <v>1.06</v>
      </c>
      <c r="J15" s="2">
        <v>0.49399999999999999</v>
      </c>
      <c r="K15" s="6">
        <f t="shared" si="2"/>
        <v>0.52363999999999999</v>
      </c>
      <c r="L15" s="2">
        <v>1.07</v>
      </c>
      <c r="M15" s="2">
        <v>0.47199999999999998</v>
      </c>
      <c r="N15" s="6">
        <f t="shared" si="3"/>
        <v>0.50504000000000004</v>
      </c>
      <c r="P15" s="107"/>
      <c r="Q15" s="50" t="s">
        <v>38</v>
      </c>
      <c r="R15" s="50">
        <v>0.4</v>
      </c>
      <c r="S15" s="38"/>
      <c r="T15" s="38"/>
      <c r="U15" s="51" t="s">
        <v>42</v>
      </c>
      <c r="V15" s="50">
        <v>7.8008893000000006</v>
      </c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5"/>
      <c r="AN15" s="35"/>
      <c r="AO15" s="35"/>
      <c r="AP15" s="35"/>
      <c r="AQ15" s="35"/>
      <c r="AR15" s="35"/>
    </row>
    <row r="16" spans="1:44" x14ac:dyDescent="0.2">
      <c r="A16" s="107"/>
      <c r="B16" s="2" t="s">
        <v>12</v>
      </c>
      <c r="C16" s="2">
        <v>1.2</v>
      </c>
      <c r="D16" s="2">
        <v>0.45500000000000002</v>
      </c>
      <c r="E16" s="6">
        <f t="shared" si="0"/>
        <v>0.54600000000000004</v>
      </c>
      <c r="F16" s="2">
        <v>1.1399999999999999</v>
      </c>
      <c r="G16" s="2">
        <v>0.39</v>
      </c>
      <c r="H16" s="6">
        <f t="shared" si="1"/>
        <v>0.4446</v>
      </c>
      <c r="I16" s="2">
        <v>1.1599999999999999</v>
      </c>
      <c r="J16" s="2">
        <v>0.39400000000000002</v>
      </c>
      <c r="K16" s="6">
        <f t="shared" si="2"/>
        <v>0.45704</v>
      </c>
      <c r="L16" s="2">
        <v>1.1499999999999999</v>
      </c>
      <c r="M16" s="2">
        <v>0.34399999999999997</v>
      </c>
      <c r="N16" s="6">
        <f t="shared" si="3"/>
        <v>0.39559999999999995</v>
      </c>
      <c r="P16" s="107"/>
      <c r="U16" s="5"/>
    </row>
    <row r="17" spans="1:44" x14ac:dyDescent="0.2">
      <c r="A17" s="107">
        <v>43246</v>
      </c>
      <c r="B17" s="6" t="s">
        <v>23</v>
      </c>
      <c r="C17" s="6">
        <v>1.1599999999999999</v>
      </c>
      <c r="D17" s="6">
        <v>0.36499999999999999</v>
      </c>
      <c r="E17" s="6">
        <f t="shared" si="0"/>
        <v>0.42339999999999994</v>
      </c>
      <c r="F17" s="6">
        <v>1.05</v>
      </c>
      <c r="G17" s="6">
        <v>0.495</v>
      </c>
      <c r="H17" s="6">
        <f t="shared" si="1"/>
        <v>0.51975000000000005</v>
      </c>
      <c r="I17" s="6">
        <v>1</v>
      </c>
      <c r="J17" s="6">
        <v>0.434</v>
      </c>
      <c r="K17" s="6">
        <f t="shared" si="2"/>
        <v>0.434</v>
      </c>
      <c r="L17" s="6">
        <v>1</v>
      </c>
      <c r="M17" s="6">
        <v>0.50900000000000001</v>
      </c>
      <c r="N17" s="6">
        <f t="shared" si="3"/>
        <v>0.50900000000000001</v>
      </c>
      <c r="P17" s="107">
        <v>43246</v>
      </c>
      <c r="Q17" s="38" t="s">
        <v>35</v>
      </c>
      <c r="R17" s="38">
        <v>0</v>
      </c>
      <c r="S17" s="38">
        <v>0.98</v>
      </c>
      <c r="T17" s="38">
        <v>1.98</v>
      </c>
      <c r="U17" s="38">
        <v>2.98</v>
      </c>
      <c r="V17" s="38">
        <v>3.98</v>
      </c>
      <c r="W17" s="38">
        <v>4.9800000000000004</v>
      </c>
      <c r="X17" s="38">
        <v>5.98</v>
      </c>
      <c r="Y17" s="38">
        <v>6.98</v>
      </c>
      <c r="Z17" s="38">
        <v>7.98</v>
      </c>
      <c r="AA17" s="38">
        <v>8.98</v>
      </c>
      <c r="AB17" s="38">
        <v>9.98</v>
      </c>
      <c r="AC17" s="38">
        <v>10.98</v>
      </c>
      <c r="AD17" s="38">
        <v>11.98</v>
      </c>
      <c r="AE17" s="38">
        <v>12.98</v>
      </c>
      <c r="AF17" s="38">
        <v>13.98</v>
      </c>
      <c r="AG17" s="38">
        <v>14.98</v>
      </c>
      <c r="AH17" s="38">
        <v>15.98</v>
      </c>
      <c r="AI17" s="38">
        <v>16.98</v>
      </c>
      <c r="AJ17" s="38">
        <v>17.98</v>
      </c>
      <c r="AK17" s="38">
        <v>18.98</v>
      </c>
      <c r="AL17" s="38">
        <v>19.98</v>
      </c>
      <c r="AM17" s="38">
        <v>20.98</v>
      </c>
      <c r="AN17" s="38">
        <v>21.98</v>
      </c>
      <c r="AO17" s="38">
        <v>22.98</v>
      </c>
      <c r="AP17" s="38">
        <v>23.98</v>
      </c>
      <c r="AQ17" s="38">
        <v>24.8</v>
      </c>
    </row>
    <row r="18" spans="1:44" x14ac:dyDescent="0.2">
      <c r="A18" s="107"/>
      <c r="B18" s="6" t="s">
        <v>24</v>
      </c>
      <c r="C18" s="6">
        <v>1.008</v>
      </c>
      <c r="D18" s="6">
        <v>0.40699999999999997</v>
      </c>
      <c r="E18" s="6">
        <f t="shared" si="0"/>
        <v>0.41025599999999995</v>
      </c>
      <c r="F18" s="6">
        <v>1.03</v>
      </c>
      <c r="G18" s="6">
        <v>0.47099999999999997</v>
      </c>
      <c r="H18" s="6">
        <f t="shared" si="1"/>
        <v>0.48513000000000001</v>
      </c>
      <c r="I18" s="6">
        <v>1.08</v>
      </c>
      <c r="J18" s="6">
        <v>0.35899999999999999</v>
      </c>
      <c r="K18" s="6">
        <f t="shared" si="2"/>
        <v>0.38772000000000001</v>
      </c>
      <c r="L18" s="6">
        <v>1.0900000000000001</v>
      </c>
      <c r="M18" s="6">
        <v>0.49199999999999999</v>
      </c>
      <c r="N18" s="6">
        <f t="shared" si="3"/>
        <v>0.53627999999999998</v>
      </c>
      <c r="P18" s="107"/>
      <c r="Q18" s="38" t="s">
        <v>14</v>
      </c>
      <c r="R18" s="38">
        <v>0</v>
      </c>
      <c r="S18" s="38">
        <v>0.5</v>
      </c>
      <c r="T18" s="38">
        <v>0.72</v>
      </c>
      <c r="U18" s="38">
        <v>0.76</v>
      </c>
      <c r="V18" s="38">
        <v>0.79</v>
      </c>
      <c r="W18" s="38">
        <v>0.8</v>
      </c>
      <c r="X18" s="38">
        <v>0.82</v>
      </c>
      <c r="Y18" s="38">
        <v>0.88</v>
      </c>
      <c r="Z18" s="38">
        <v>0.9</v>
      </c>
      <c r="AA18" s="38">
        <v>0.89</v>
      </c>
      <c r="AB18" s="38">
        <v>0.88</v>
      </c>
      <c r="AC18" s="38">
        <v>0.87</v>
      </c>
      <c r="AD18" s="38">
        <v>0.9</v>
      </c>
      <c r="AE18" s="38">
        <v>0.92</v>
      </c>
      <c r="AF18" s="38">
        <v>0.9</v>
      </c>
      <c r="AG18" s="38">
        <v>0.98</v>
      </c>
      <c r="AH18" s="38">
        <v>0.99</v>
      </c>
      <c r="AI18" s="38">
        <v>0.92</v>
      </c>
      <c r="AJ18" s="38">
        <v>0.86</v>
      </c>
      <c r="AK18" s="38">
        <v>0.89</v>
      </c>
      <c r="AL18" s="38">
        <v>0.82</v>
      </c>
      <c r="AM18" s="38">
        <v>0.87</v>
      </c>
      <c r="AN18" s="38">
        <v>0.78</v>
      </c>
      <c r="AO18" s="38">
        <v>0.66</v>
      </c>
      <c r="AP18" s="38">
        <v>0.51</v>
      </c>
      <c r="AQ18" s="38">
        <v>0</v>
      </c>
    </row>
    <row r="19" spans="1:44" x14ac:dyDescent="0.2">
      <c r="A19" s="107"/>
      <c r="B19" s="6" t="s">
        <v>25</v>
      </c>
      <c r="C19" s="6">
        <v>1.1599999999999999</v>
      </c>
      <c r="D19" s="6">
        <v>0.54500000000000004</v>
      </c>
      <c r="E19" s="6">
        <f t="shared" si="0"/>
        <v>0.63219999999999998</v>
      </c>
      <c r="F19" s="6">
        <v>1.06</v>
      </c>
      <c r="G19" s="6">
        <v>0.48099999999999998</v>
      </c>
      <c r="H19" s="6">
        <f t="shared" si="1"/>
        <v>0.50985999999999998</v>
      </c>
      <c r="I19" s="6">
        <v>1.04</v>
      </c>
      <c r="J19" s="6">
        <v>0.46899999999999997</v>
      </c>
      <c r="K19" s="6">
        <f t="shared" si="2"/>
        <v>0.48775999999999997</v>
      </c>
      <c r="L19" s="6">
        <v>1.06</v>
      </c>
      <c r="M19" s="6">
        <v>0.48299999999999998</v>
      </c>
      <c r="N19" s="6">
        <f t="shared" si="3"/>
        <v>0.51197999999999999</v>
      </c>
      <c r="P19" s="107"/>
      <c r="Q19" s="38" t="s">
        <v>36</v>
      </c>
      <c r="R19" s="38">
        <v>0</v>
      </c>
      <c r="S19" s="38">
        <v>8.0000000000000002E-3</v>
      </c>
      <c r="T19" s="38">
        <v>8.8999999999999996E-2</v>
      </c>
      <c r="U19" s="38">
        <v>0.14599999999999999</v>
      </c>
      <c r="V19" s="38">
        <v>0.38100000000000001</v>
      </c>
      <c r="W19" s="38">
        <v>0.438</v>
      </c>
      <c r="X19" s="38">
        <v>0.45</v>
      </c>
      <c r="Y19" s="38">
        <v>0.373</v>
      </c>
      <c r="Z19" s="38">
        <v>0.40400000000000003</v>
      </c>
      <c r="AA19" s="38">
        <v>0.38</v>
      </c>
      <c r="AB19" s="38">
        <v>0.46300000000000002</v>
      </c>
      <c r="AC19" s="38">
        <v>0.39400000000000002</v>
      </c>
      <c r="AD19" s="38">
        <v>0.47699999999999998</v>
      </c>
      <c r="AE19" s="38">
        <v>0.245</v>
      </c>
      <c r="AF19" s="38">
        <v>0.51500000000000001</v>
      </c>
      <c r="AG19" s="38">
        <v>0.35699999999999998</v>
      </c>
      <c r="AH19" s="38">
        <v>0.41</v>
      </c>
      <c r="AI19" s="38">
        <v>0.504</v>
      </c>
      <c r="AJ19" s="38">
        <v>0.42</v>
      </c>
      <c r="AK19" s="38">
        <v>0.34899999999999998</v>
      </c>
      <c r="AL19" s="38">
        <v>0.34499999999999997</v>
      </c>
      <c r="AM19" s="38">
        <v>0.40500000000000003</v>
      </c>
      <c r="AN19" s="38">
        <v>0.26700000000000002</v>
      </c>
      <c r="AO19" s="38">
        <v>0.28999999999999998</v>
      </c>
      <c r="AP19" s="38">
        <v>0.29499999999999998</v>
      </c>
      <c r="AQ19" s="38">
        <v>0</v>
      </c>
    </row>
    <row r="20" spans="1:44" x14ac:dyDescent="0.2">
      <c r="A20" s="107"/>
      <c r="B20" s="6" t="s">
        <v>26</v>
      </c>
      <c r="C20" s="6">
        <v>1.1599999999999999</v>
      </c>
      <c r="D20" s="6">
        <v>0.53100000000000003</v>
      </c>
      <c r="E20" s="6">
        <f t="shared" si="0"/>
        <v>0.61595999999999995</v>
      </c>
      <c r="F20" s="6">
        <v>1.1499999999999999</v>
      </c>
      <c r="G20" s="6">
        <v>0.40899999999999997</v>
      </c>
      <c r="H20" s="6">
        <f t="shared" si="1"/>
        <v>0.47034999999999993</v>
      </c>
      <c r="I20" s="6">
        <v>1.1200000000000001</v>
      </c>
      <c r="J20" s="6">
        <v>0.442</v>
      </c>
      <c r="K20" s="6">
        <f t="shared" si="2"/>
        <v>0.49504000000000004</v>
      </c>
      <c r="L20" s="6">
        <v>1.1200000000000001</v>
      </c>
      <c r="M20" s="6">
        <v>0.504</v>
      </c>
      <c r="N20" s="6">
        <f t="shared" si="3"/>
        <v>0.56448000000000009</v>
      </c>
      <c r="P20" s="107"/>
      <c r="Q20" s="35" t="s">
        <v>37</v>
      </c>
      <c r="R20" s="38">
        <v>9.7999999999999997E-4</v>
      </c>
      <c r="S20" s="38">
        <v>2.9585E-2</v>
      </c>
      <c r="T20" s="38">
        <v>8.695E-2</v>
      </c>
      <c r="U20" s="38">
        <v>0.20421250000000002</v>
      </c>
      <c r="V20" s="38">
        <v>0.32555250000000013</v>
      </c>
      <c r="W20" s="38">
        <v>0.35964000000000002</v>
      </c>
      <c r="X20" s="38">
        <v>0.34977499999999995</v>
      </c>
      <c r="Y20" s="38">
        <v>0.34576499999999999</v>
      </c>
      <c r="Z20" s="38">
        <v>0.35084000000000004</v>
      </c>
      <c r="AA20" s="38">
        <v>0.37302750000000001</v>
      </c>
      <c r="AB20" s="38">
        <v>0.37493749999999998</v>
      </c>
      <c r="AC20" s="38">
        <v>0.38541750000000002</v>
      </c>
      <c r="AD20" s="38">
        <v>0.32851000000000002</v>
      </c>
      <c r="AE20" s="38">
        <v>0.3458</v>
      </c>
      <c r="AF20" s="38">
        <v>0.40983999999999998</v>
      </c>
      <c r="AG20" s="38">
        <v>0.37774749999999996</v>
      </c>
      <c r="AH20" s="38">
        <v>0.43643500000000002</v>
      </c>
      <c r="AI20" s="38">
        <v>0.41117999999999999</v>
      </c>
      <c r="AJ20" s="38">
        <v>0.33643749999999994</v>
      </c>
      <c r="AK20" s="38">
        <v>0.29668499999999998</v>
      </c>
      <c r="AL20" s="38">
        <v>0.31687500000000002</v>
      </c>
      <c r="AM20" s="38">
        <v>0.2772</v>
      </c>
      <c r="AN20" s="38">
        <v>0.20051999999999998</v>
      </c>
      <c r="AO20" s="38">
        <v>0.17111249999999997</v>
      </c>
      <c r="AP20" s="38">
        <v>3.0842250000000009E-2</v>
      </c>
      <c r="AQ20" s="38">
        <v>0</v>
      </c>
    </row>
    <row r="21" spans="1:44" x14ac:dyDescent="0.2">
      <c r="A21" s="107"/>
      <c r="B21" s="6" t="s">
        <v>27</v>
      </c>
      <c r="C21" s="6">
        <v>1</v>
      </c>
      <c r="D21" s="6">
        <v>0.40600000000000003</v>
      </c>
      <c r="E21" s="6">
        <f t="shared" si="0"/>
        <v>0.40600000000000003</v>
      </c>
      <c r="F21" s="6">
        <v>0.94</v>
      </c>
      <c r="G21" s="6">
        <v>0.373</v>
      </c>
      <c r="H21" s="6">
        <f t="shared" si="1"/>
        <v>0.35061999999999999</v>
      </c>
      <c r="I21" s="6">
        <v>0.95</v>
      </c>
      <c r="J21" s="6">
        <v>0.40300000000000002</v>
      </c>
      <c r="K21" s="6">
        <f t="shared" si="2"/>
        <v>0.38285000000000002</v>
      </c>
      <c r="L21" s="6">
        <v>0.94</v>
      </c>
      <c r="M21" s="6">
        <v>0.436</v>
      </c>
      <c r="N21" s="6">
        <f t="shared" si="3"/>
        <v>0.40983999999999998</v>
      </c>
      <c r="P21" s="107"/>
      <c r="Q21" s="50" t="s">
        <v>38</v>
      </c>
      <c r="R21" s="50">
        <v>0.38</v>
      </c>
      <c r="S21" s="38"/>
      <c r="T21" s="38"/>
      <c r="U21" s="51" t="s">
        <v>42</v>
      </c>
      <c r="V21" s="50">
        <v>7.1258672499999998</v>
      </c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5"/>
      <c r="AN21" s="35"/>
      <c r="AO21" s="35"/>
      <c r="AP21" s="35"/>
      <c r="AQ21" s="35"/>
    </row>
    <row r="22" spans="1:44" x14ac:dyDescent="0.2">
      <c r="A22" s="107"/>
      <c r="B22" s="6" t="s">
        <v>28</v>
      </c>
      <c r="C22" s="6">
        <v>1.1299999999999999</v>
      </c>
      <c r="D22" s="6">
        <v>0.45300000000000001</v>
      </c>
      <c r="E22" s="6">
        <f t="shared" si="0"/>
        <v>0.51188999999999996</v>
      </c>
      <c r="F22" s="6">
        <v>1.04</v>
      </c>
      <c r="G22" s="6">
        <v>0.45600000000000002</v>
      </c>
      <c r="H22" s="6">
        <f t="shared" si="1"/>
        <v>0.47424000000000005</v>
      </c>
      <c r="I22" s="6">
        <v>1.04</v>
      </c>
      <c r="J22" s="6">
        <v>0.436</v>
      </c>
      <c r="K22" s="6">
        <f t="shared" si="2"/>
        <v>0.45344000000000001</v>
      </c>
      <c r="L22" s="6">
        <v>1.02</v>
      </c>
      <c r="M22" s="6">
        <v>0.51100000000000001</v>
      </c>
      <c r="N22" s="6">
        <f t="shared" si="3"/>
        <v>0.52122000000000002</v>
      </c>
      <c r="P22" s="107"/>
    </row>
    <row r="23" spans="1:44" x14ac:dyDescent="0.2">
      <c r="A23" s="107"/>
      <c r="B23" s="6" t="s">
        <v>29</v>
      </c>
      <c r="C23" s="6">
        <v>1.18</v>
      </c>
      <c r="D23" s="6">
        <v>0.53600000000000003</v>
      </c>
      <c r="E23" s="6">
        <f t="shared" si="0"/>
        <v>0.63248000000000004</v>
      </c>
      <c r="F23" s="6">
        <v>1.1599999999999999</v>
      </c>
      <c r="G23" s="6">
        <v>0.45400000000000001</v>
      </c>
      <c r="H23" s="6">
        <f t="shared" si="1"/>
        <v>0.52664</v>
      </c>
      <c r="I23" s="6">
        <v>1.1399999999999999</v>
      </c>
      <c r="J23" s="6">
        <v>0.39900000000000002</v>
      </c>
      <c r="K23" s="6">
        <f t="shared" si="2"/>
        <v>0.45485999999999999</v>
      </c>
      <c r="L23" s="6">
        <v>1.1299999999999999</v>
      </c>
      <c r="M23" s="6">
        <v>0.47199999999999998</v>
      </c>
      <c r="N23" s="6">
        <f t="shared" si="3"/>
        <v>0.53335999999999995</v>
      </c>
      <c r="P23" s="107"/>
    </row>
    <row r="24" spans="1:44" x14ac:dyDescent="0.2">
      <c r="A24" s="107">
        <v>43247</v>
      </c>
      <c r="B24" s="6" t="s">
        <v>23</v>
      </c>
      <c r="C24" s="6">
        <v>1.25</v>
      </c>
      <c r="D24" s="6">
        <v>0.29799999999999999</v>
      </c>
      <c r="E24" s="6">
        <f t="shared" si="0"/>
        <v>0.3725</v>
      </c>
      <c r="F24" s="6">
        <v>1.1599999999999999</v>
      </c>
      <c r="G24" s="6">
        <v>0.39900000000000002</v>
      </c>
      <c r="H24" s="6">
        <f t="shared" si="1"/>
        <v>0.46283999999999997</v>
      </c>
      <c r="I24" s="6">
        <v>1.1599999999999999</v>
      </c>
      <c r="J24" s="6">
        <v>0.41599999999999998</v>
      </c>
      <c r="K24" s="6">
        <f t="shared" si="2"/>
        <v>0.48255999999999993</v>
      </c>
      <c r="L24" s="6">
        <v>1.1499999999999999</v>
      </c>
      <c r="M24" s="6">
        <v>0.41299999999999998</v>
      </c>
      <c r="N24" s="6">
        <f t="shared" si="3"/>
        <v>0.47494999999999993</v>
      </c>
      <c r="P24" s="107">
        <v>43247</v>
      </c>
    </row>
    <row r="25" spans="1:44" ht="16" x14ac:dyDescent="0.2">
      <c r="A25" s="107"/>
      <c r="B25" s="6" t="s">
        <v>24</v>
      </c>
      <c r="C25" s="6">
        <v>1.2</v>
      </c>
      <c r="D25" s="6">
        <v>0.39</v>
      </c>
      <c r="E25" s="6">
        <f t="shared" si="0"/>
        <v>0.46799999999999997</v>
      </c>
      <c r="F25" s="6">
        <v>1.1399999999999999</v>
      </c>
      <c r="G25" s="6">
        <v>0.39700000000000002</v>
      </c>
      <c r="H25" s="6">
        <f t="shared" si="1"/>
        <v>0.45257999999999998</v>
      </c>
      <c r="I25" s="6">
        <v>1.1399999999999999</v>
      </c>
      <c r="J25" s="6">
        <v>0.27200000000000002</v>
      </c>
      <c r="K25" s="6">
        <f t="shared" si="2"/>
        <v>0.31008000000000002</v>
      </c>
      <c r="L25" s="6">
        <v>1.1599999999999999</v>
      </c>
      <c r="M25" s="6">
        <v>0.41099999999999998</v>
      </c>
      <c r="N25" s="6">
        <f t="shared" si="3"/>
        <v>0.47675999999999996</v>
      </c>
      <c r="P25" s="107"/>
      <c r="Q25" s="49" t="s">
        <v>35</v>
      </c>
      <c r="R25" s="49">
        <v>0</v>
      </c>
      <c r="S25" s="49">
        <v>0.24</v>
      </c>
      <c r="T25" s="49">
        <f t="shared" ref="T25:AQ25" si="4">S25+1</f>
        <v>1.24</v>
      </c>
      <c r="U25" s="49">
        <f t="shared" si="4"/>
        <v>2.2400000000000002</v>
      </c>
      <c r="V25" s="49">
        <f t="shared" si="4"/>
        <v>3.24</v>
      </c>
      <c r="W25" s="49">
        <f t="shared" si="4"/>
        <v>4.24</v>
      </c>
      <c r="X25" s="49">
        <f t="shared" si="4"/>
        <v>5.24</v>
      </c>
      <c r="Y25" s="49">
        <f t="shared" si="4"/>
        <v>6.24</v>
      </c>
      <c r="Z25" s="49">
        <f t="shared" si="4"/>
        <v>7.24</v>
      </c>
      <c r="AA25" s="49">
        <f t="shared" si="4"/>
        <v>8.24</v>
      </c>
      <c r="AB25" s="49">
        <f t="shared" si="4"/>
        <v>9.24</v>
      </c>
      <c r="AC25" s="49">
        <f t="shared" si="4"/>
        <v>10.24</v>
      </c>
      <c r="AD25" s="49">
        <f t="shared" si="4"/>
        <v>11.24</v>
      </c>
      <c r="AE25" s="49">
        <f t="shared" si="4"/>
        <v>12.24</v>
      </c>
      <c r="AF25" s="49">
        <f t="shared" si="4"/>
        <v>13.24</v>
      </c>
      <c r="AG25" s="49">
        <f t="shared" si="4"/>
        <v>14.24</v>
      </c>
      <c r="AH25" s="49">
        <f t="shared" si="4"/>
        <v>15.24</v>
      </c>
      <c r="AI25" s="49">
        <f t="shared" si="4"/>
        <v>16.240000000000002</v>
      </c>
      <c r="AJ25" s="49">
        <f t="shared" si="4"/>
        <v>17.240000000000002</v>
      </c>
      <c r="AK25" s="49">
        <f t="shared" si="4"/>
        <v>18.240000000000002</v>
      </c>
      <c r="AL25" s="49">
        <f t="shared" si="4"/>
        <v>19.240000000000002</v>
      </c>
      <c r="AM25" s="49">
        <f t="shared" si="4"/>
        <v>20.240000000000002</v>
      </c>
      <c r="AN25" s="49">
        <f t="shared" si="4"/>
        <v>21.240000000000002</v>
      </c>
      <c r="AO25" s="49">
        <f t="shared" si="4"/>
        <v>22.240000000000002</v>
      </c>
      <c r="AP25" s="49">
        <f t="shared" si="4"/>
        <v>23.240000000000002</v>
      </c>
      <c r="AQ25" s="49">
        <f t="shared" si="4"/>
        <v>24.240000000000002</v>
      </c>
      <c r="AR25" s="49">
        <f>AQ25+0.65</f>
        <v>24.89</v>
      </c>
    </row>
    <row r="26" spans="1:44" ht="16" x14ac:dyDescent="0.2">
      <c r="A26" s="107"/>
      <c r="B26" s="6" t="s">
        <v>25</v>
      </c>
      <c r="C26" s="6">
        <v>1.28</v>
      </c>
      <c r="D26" s="6">
        <v>0.433</v>
      </c>
      <c r="E26" s="6">
        <f t="shared" si="0"/>
        <v>0.55423999999999995</v>
      </c>
      <c r="F26" s="6">
        <v>1.25</v>
      </c>
      <c r="G26" s="6">
        <v>0.45500000000000002</v>
      </c>
      <c r="H26" s="6">
        <f t="shared" si="1"/>
        <v>0.56874999999999998</v>
      </c>
      <c r="I26" s="6">
        <v>1.2</v>
      </c>
      <c r="J26" s="6">
        <v>0.46400000000000002</v>
      </c>
      <c r="K26" s="6">
        <f t="shared" si="2"/>
        <v>0.55679999999999996</v>
      </c>
      <c r="L26" s="6">
        <v>1.2</v>
      </c>
      <c r="M26" s="6">
        <v>0.45</v>
      </c>
      <c r="N26" s="6">
        <f t="shared" si="3"/>
        <v>0.54</v>
      </c>
      <c r="P26" s="107"/>
      <c r="Q26" s="49" t="s">
        <v>14</v>
      </c>
      <c r="R26" s="49">
        <v>0</v>
      </c>
      <c r="S26" s="49">
        <v>0.6</v>
      </c>
      <c r="T26" s="49">
        <v>0.66</v>
      </c>
      <c r="U26" s="49">
        <v>0.8</v>
      </c>
      <c r="V26" s="49">
        <v>0.92</v>
      </c>
      <c r="W26" s="49">
        <v>0.89</v>
      </c>
      <c r="X26" s="49">
        <v>0.99</v>
      </c>
      <c r="Y26" s="49">
        <v>0.96</v>
      </c>
      <c r="Z26" s="49">
        <v>1</v>
      </c>
      <c r="AA26" s="49">
        <v>1.06</v>
      </c>
      <c r="AB26" s="49">
        <v>1.08</v>
      </c>
      <c r="AC26" s="49">
        <v>1</v>
      </c>
      <c r="AD26" s="49">
        <v>1</v>
      </c>
      <c r="AE26" s="49">
        <v>0.99</v>
      </c>
      <c r="AF26" s="49">
        <v>0.97</v>
      </c>
      <c r="AG26" s="49">
        <v>0.98</v>
      </c>
      <c r="AH26" s="49">
        <v>0.98</v>
      </c>
      <c r="AI26" s="49">
        <v>1</v>
      </c>
      <c r="AJ26" s="49">
        <v>0.98</v>
      </c>
      <c r="AK26" s="49">
        <v>0.92</v>
      </c>
      <c r="AL26" s="49">
        <v>0.88</v>
      </c>
      <c r="AM26" s="49">
        <v>0.84</v>
      </c>
      <c r="AN26" s="49">
        <v>0.88</v>
      </c>
      <c r="AO26" s="49">
        <v>0.82</v>
      </c>
      <c r="AP26" s="49">
        <v>0.72</v>
      </c>
      <c r="AQ26" s="49">
        <v>0.48</v>
      </c>
      <c r="AR26" s="49">
        <v>0</v>
      </c>
    </row>
    <row r="27" spans="1:44" ht="16" x14ac:dyDescent="0.2">
      <c r="A27" s="107"/>
      <c r="B27" s="6" t="s">
        <v>26</v>
      </c>
      <c r="C27" s="6">
        <v>1.25</v>
      </c>
      <c r="D27" s="6">
        <v>0.437</v>
      </c>
      <c r="E27" s="6">
        <f t="shared" si="0"/>
        <v>0.54625000000000001</v>
      </c>
      <c r="F27" s="6">
        <v>1.7</v>
      </c>
      <c r="G27" s="6">
        <v>0.37</v>
      </c>
      <c r="H27" s="6">
        <f t="shared" si="1"/>
        <v>0.629</v>
      </c>
      <c r="I27" s="6">
        <v>1.25</v>
      </c>
      <c r="J27" s="6">
        <v>0.41</v>
      </c>
      <c r="K27" s="6">
        <f t="shared" si="2"/>
        <v>0.51249999999999996</v>
      </c>
      <c r="L27" s="6">
        <v>1.25</v>
      </c>
      <c r="M27" s="6">
        <v>0.40400000000000003</v>
      </c>
      <c r="N27" s="6">
        <f t="shared" si="3"/>
        <v>0.505</v>
      </c>
      <c r="P27" s="107"/>
      <c r="Q27" s="49" t="s">
        <v>36</v>
      </c>
      <c r="R27" s="49">
        <v>0</v>
      </c>
      <c r="S27" s="49">
        <v>0.27800000000000002</v>
      </c>
      <c r="T27" s="49">
        <v>0.33100000000000002</v>
      </c>
      <c r="U27" s="49">
        <v>0.36</v>
      </c>
      <c r="V27" s="49">
        <v>0.26800000000000002</v>
      </c>
      <c r="W27" s="49">
        <v>0.371</v>
      </c>
      <c r="X27" s="49">
        <v>0.33100000000000002</v>
      </c>
      <c r="Y27" s="49">
        <v>0.45900000000000002</v>
      </c>
      <c r="Z27" s="49">
        <v>0.439</v>
      </c>
      <c r="AA27" s="49">
        <v>0.36799999999999999</v>
      </c>
      <c r="AB27" s="49">
        <v>0.48499999999999999</v>
      </c>
      <c r="AC27" s="49">
        <v>0.45</v>
      </c>
      <c r="AD27" s="49">
        <v>0.28599999999999998</v>
      </c>
      <c r="AE27" s="49">
        <v>0.40400000000000003</v>
      </c>
      <c r="AF27" s="49">
        <v>0.38500000000000001</v>
      </c>
      <c r="AG27" s="49">
        <v>0.443</v>
      </c>
      <c r="AH27" s="49">
        <v>0.33900000000000002</v>
      </c>
      <c r="AI27" s="49">
        <v>0.46500000000000002</v>
      </c>
      <c r="AJ27" s="49">
        <v>0.41799999999999998</v>
      </c>
      <c r="AK27" s="49">
        <v>0.379</v>
      </c>
      <c r="AL27" s="49">
        <v>0.34</v>
      </c>
      <c r="AM27" s="49">
        <v>0.35199999999999998</v>
      </c>
      <c r="AN27" s="49">
        <v>0.24399999999999999</v>
      </c>
      <c r="AO27" s="49">
        <v>0.129</v>
      </c>
      <c r="AP27" s="49">
        <v>7.0000000000000001E-3</v>
      </c>
      <c r="AQ27" s="49">
        <v>0</v>
      </c>
      <c r="AR27">
        <v>0</v>
      </c>
    </row>
    <row r="28" spans="1:44" ht="16" x14ac:dyDescent="0.2">
      <c r="A28" s="107"/>
      <c r="B28" s="6" t="s">
        <v>27</v>
      </c>
      <c r="C28" s="6">
        <v>1.1000000000000001</v>
      </c>
      <c r="D28" s="6">
        <v>0.371</v>
      </c>
      <c r="E28" s="6">
        <f t="shared" si="0"/>
        <v>0.40810000000000002</v>
      </c>
      <c r="F28" s="6">
        <v>1.04</v>
      </c>
      <c r="G28" s="6">
        <v>0.58099999999999996</v>
      </c>
      <c r="H28" s="6">
        <f t="shared" si="1"/>
        <v>0.60424</v>
      </c>
      <c r="I28" s="6">
        <v>1.04</v>
      </c>
      <c r="J28" s="6">
        <v>0.316</v>
      </c>
      <c r="K28" s="6">
        <f t="shared" si="2"/>
        <v>0.32863999999999999</v>
      </c>
      <c r="L28" s="6">
        <v>1.04</v>
      </c>
      <c r="M28" s="6">
        <v>0.372</v>
      </c>
      <c r="N28" s="6">
        <f t="shared" si="3"/>
        <v>0.38688</v>
      </c>
      <c r="P28" s="107"/>
      <c r="Q28" s="52" t="s">
        <v>37</v>
      </c>
      <c r="R28" s="49">
        <f t="shared" ref="R28:AQ28" si="5">(S25-R25)*((S26+R26)/2)*((S27+R27)/2)</f>
        <v>1.0008E-2</v>
      </c>
      <c r="S28" s="49">
        <f t="shared" si="5"/>
        <v>0.19183500000000001</v>
      </c>
      <c r="T28" s="49">
        <f t="shared" si="5"/>
        <v>0.25221500000000008</v>
      </c>
      <c r="U28" s="49">
        <f t="shared" si="5"/>
        <v>0.27004000000000006</v>
      </c>
      <c r="V28" s="49">
        <f t="shared" si="5"/>
        <v>0.2891475</v>
      </c>
      <c r="W28" s="49">
        <f t="shared" si="5"/>
        <v>0.32993999999999996</v>
      </c>
      <c r="X28" s="49">
        <f t="shared" si="5"/>
        <v>0.385125</v>
      </c>
      <c r="Y28" s="49">
        <f t="shared" si="5"/>
        <v>0.44002000000000002</v>
      </c>
      <c r="Z28" s="49">
        <f t="shared" si="5"/>
        <v>0.415605</v>
      </c>
      <c r="AA28" s="49">
        <f t="shared" si="5"/>
        <v>0.45635500000000001</v>
      </c>
      <c r="AB28" s="49">
        <f t="shared" si="5"/>
        <v>0.48620000000000002</v>
      </c>
      <c r="AC28" s="49">
        <f t="shared" si="5"/>
        <v>0.36799999999999999</v>
      </c>
      <c r="AD28" s="49">
        <f t="shared" si="5"/>
        <v>0.343275</v>
      </c>
      <c r="AE28" s="49">
        <f t="shared" si="5"/>
        <v>0.38661000000000001</v>
      </c>
      <c r="AF28" s="49">
        <f t="shared" si="5"/>
        <v>0.40365000000000001</v>
      </c>
      <c r="AG28" s="49">
        <f t="shared" si="5"/>
        <v>0.38318000000000002</v>
      </c>
      <c r="AH28" s="49">
        <f t="shared" si="5"/>
        <v>0.39798000000000072</v>
      </c>
      <c r="AI28" s="49">
        <f t="shared" si="5"/>
        <v>0.437085</v>
      </c>
      <c r="AJ28" s="49">
        <f t="shared" si="5"/>
        <v>0.37857499999999994</v>
      </c>
      <c r="AK28" s="49">
        <f t="shared" si="5"/>
        <v>0.32355000000000006</v>
      </c>
      <c r="AL28" s="49">
        <f t="shared" si="5"/>
        <v>0.29755999999999999</v>
      </c>
      <c r="AM28" s="49">
        <f t="shared" si="5"/>
        <v>0.25628000000000001</v>
      </c>
      <c r="AN28" s="49">
        <f t="shared" si="5"/>
        <v>0.158525</v>
      </c>
      <c r="AO28" s="49">
        <f t="shared" si="5"/>
        <v>5.2360000000000004E-2</v>
      </c>
      <c r="AP28" s="49">
        <f t="shared" si="5"/>
        <v>2.0999999999999999E-3</v>
      </c>
      <c r="AQ28" s="49">
        <f t="shared" si="5"/>
        <v>0</v>
      </c>
      <c r="AR28" s="49">
        <f>(AS39-AR25)*((AS40+AR26)/2)*((AS41+AR27)/2)</f>
        <v>0</v>
      </c>
    </row>
    <row r="29" spans="1:44" ht="19" x14ac:dyDescent="0.2">
      <c r="A29" s="107"/>
      <c r="B29" s="6" t="s">
        <v>28</v>
      </c>
      <c r="C29" s="6">
        <v>1.25</v>
      </c>
      <c r="D29" s="6">
        <v>0.45300000000000001</v>
      </c>
      <c r="E29" s="6">
        <f t="shared" si="0"/>
        <v>0.56625000000000003</v>
      </c>
      <c r="F29" s="6">
        <v>1.17</v>
      </c>
      <c r="G29" s="6">
        <v>0.439</v>
      </c>
      <c r="H29" s="6">
        <f t="shared" si="1"/>
        <v>0.51362999999999992</v>
      </c>
      <c r="I29" s="6">
        <v>1.1399999999999999</v>
      </c>
      <c r="J29" s="6">
        <v>0.36199999999999999</v>
      </c>
      <c r="K29" s="6">
        <f t="shared" si="2"/>
        <v>0.41267999999999994</v>
      </c>
      <c r="L29" s="6">
        <v>1.1299999999999999</v>
      </c>
      <c r="M29" s="6">
        <v>0.42299999999999999</v>
      </c>
      <c r="N29" s="6">
        <f t="shared" si="3"/>
        <v>0.47798999999999991</v>
      </c>
      <c r="P29" s="107"/>
      <c r="Q29" s="54" t="s">
        <v>38</v>
      </c>
      <c r="R29" s="54">
        <v>0.5</v>
      </c>
      <c r="S29" s="49"/>
      <c r="T29" s="49"/>
      <c r="U29" s="53" t="s">
        <v>41</v>
      </c>
      <c r="V29" s="54">
        <f>SUM(R28:AR28)</f>
        <v>7.7152205000000009</v>
      </c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/>
      <c r="AN29"/>
      <c r="AO29"/>
      <c r="AP29"/>
      <c r="AQ29"/>
      <c r="AR29"/>
    </row>
    <row r="30" spans="1:44" x14ac:dyDescent="0.2">
      <c r="A30" s="107"/>
      <c r="B30" s="6" t="s">
        <v>29</v>
      </c>
      <c r="C30" s="6">
        <v>1.3</v>
      </c>
      <c r="D30" s="6">
        <v>0.42</v>
      </c>
      <c r="E30" s="6">
        <f t="shared" si="0"/>
        <v>0.54600000000000004</v>
      </c>
      <c r="F30" s="6">
        <v>1.3</v>
      </c>
      <c r="G30" s="6">
        <v>0.435</v>
      </c>
      <c r="H30" s="6">
        <f t="shared" si="1"/>
        <v>0.5655</v>
      </c>
      <c r="I30" s="6">
        <v>1.25</v>
      </c>
      <c r="J30" s="6">
        <v>0.38300000000000001</v>
      </c>
      <c r="K30" s="6">
        <f t="shared" si="2"/>
        <v>0.47875000000000001</v>
      </c>
      <c r="L30" s="6">
        <v>1.25</v>
      </c>
      <c r="M30" s="6">
        <v>0.44700000000000001</v>
      </c>
      <c r="N30" s="6">
        <f t="shared" si="3"/>
        <v>0.55874999999999997</v>
      </c>
      <c r="P30" s="107"/>
    </row>
    <row r="31" spans="1:44" x14ac:dyDescent="0.2">
      <c r="A31" s="107">
        <v>43248</v>
      </c>
      <c r="B31" s="6" t="s">
        <v>23</v>
      </c>
      <c r="C31" s="6">
        <v>1.25</v>
      </c>
      <c r="D31" s="6">
        <v>0.46400000000000002</v>
      </c>
      <c r="E31" s="6">
        <f t="shared" si="0"/>
        <v>0.58000000000000007</v>
      </c>
      <c r="F31" s="6">
        <v>1.06</v>
      </c>
      <c r="G31" s="6">
        <v>0.495</v>
      </c>
      <c r="H31" s="6">
        <f t="shared" si="1"/>
        <v>0.52470000000000006</v>
      </c>
      <c r="I31" s="6">
        <v>1.04</v>
      </c>
      <c r="J31" s="6">
        <v>0.41499999999999998</v>
      </c>
      <c r="K31" s="6">
        <f t="shared" si="2"/>
        <v>0.43159999999999998</v>
      </c>
      <c r="L31" s="6">
        <v>1.02</v>
      </c>
      <c r="M31" s="6">
        <v>0.45100000000000001</v>
      </c>
      <c r="N31" s="6">
        <f t="shared" si="3"/>
        <v>0.46002000000000004</v>
      </c>
      <c r="P31" s="107">
        <v>43248</v>
      </c>
    </row>
    <row r="32" spans="1:44" x14ac:dyDescent="0.2">
      <c r="A32" s="107"/>
      <c r="B32" s="6" t="s">
        <v>24</v>
      </c>
      <c r="C32" s="6">
        <v>1.0900000000000001</v>
      </c>
      <c r="D32" s="6">
        <v>0.39500000000000002</v>
      </c>
      <c r="E32" s="6">
        <f t="shared" si="0"/>
        <v>0.43055000000000004</v>
      </c>
      <c r="F32" s="6">
        <v>1.02</v>
      </c>
      <c r="G32" s="6">
        <v>0.45200000000000001</v>
      </c>
      <c r="H32" s="6">
        <f t="shared" si="1"/>
        <v>0.46104000000000001</v>
      </c>
      <c r="I32" s="6">
        <v>1.02</v>
      </c>
      <c r="J32" s="6">
        <v>0.43099999999999999</v>
      </c>
      <c r="K32" s="6">
        <f t="shared" si="2"/>
        <v>0.43962000000000001</v>
      </c>
      <c r="L32" s="6">
        <v>1.03</v>
      </c>
      <c r="M32" s="6">
        <v>0.47399999999999998</v>
      </c>
      <c r="N32" s="6">
        <f t="shared" si="3"/>
        <v>0.48821999999999999</v>
      </c>
      <c r="P32" s="107"/>
      <c r="Q32" s="38" t="s">
        <v>35</v>
      </c>
      <c r="R32" s="38">
        <v>0</v>
      </c>
      <c r="S32" s="38">
        <v>1.25</v>
      </c>
      <c r="T32" s="38">
        <v>2.25</v>
      </c>
      <c r="U32" s="38">
        <v>3.25</v>
      </c>
      <c r="V32" s="38">
        <v>4.25</v>
      </c>
      <c r="W32" s="38">
        <v>5.25</v>
      </c>
      <c r="X32" s="38">
        <v>6.25</v>
      </c>
      <c r="Y32" s="38">
        <v>7.25</v>
      </c>
      <c r="Z32" s="38">
        <v>8.25</v>
      </c>
      <c r="AA32" s="38">
        <v>9.25</v>
      </c>
      <c r="AB32" s="38">
        <v>10.25</v>
      </c>
      <c r="AC32" s="38">
        <v>11.25</v>
      </c>
      <c r="AD32" s="38">
        <v>12.25</v>
      </c>
      <c r="AE32" s="38">
        <v>13.25</v>
      </c>
      <c r="AF32" s="38">
        <v>14.25</v>
      </c>
      <c r="AG32" s="38">
        <v>15.25</v>
      </c>
      <c r="AH32" s="38">
        <v>16.25</v>
      </c>
      <c r="AI32" s="38">
        <v>17.25</v>
      </c>
      <c r="AJ32" s="38">
        <v>18.25</v>
      </c>
      <c r="AK32" s="38">
        <v>19.25</v>
      </c>
      <c r="AL32" s="38">
        <v>20.25</v>
      </c>
      <c r="AM32" s="38">
        <v>21.25</v>
      </c>
      <c r="AN32" s="38">
        <v>22.25</v>
      </c>
      <c r="AO32" s="38">
        <v>23.25</v>
      </c>
      <c r="AP32" s="38">
        <v>24.25</v>
      </c>
      <c r="AQ32" s="38">
        <v>24.93</v>
      </c>
    </row>
    <row r="33" spans="1:44" x14ac:dyDescent="0.2">
      <c r="A33" s="107"/>
      <c r="B33" s="6" t="s">
        <v>25</v>
      </c>
      <c r="C33" s="6">
        <v>1.1200000000000001</v>
      </c>
      <c r="D33" s="6">
        <v>0.41399999999999998</v>
      </c>
      <c r="E33" s="6">
        <f t="shared" si="0"/>
        <v>0.46368000000000004</v>
      </c>
      <c r="F33" s="6">
        <v>1.04</v>
      </c>
      <c r="G33" s="6">
        <v>0.45</v>
      </c>
      <c r="H33" s="6">
        <f t="shared" si="1"/>
        <v>0.46800000000000003</v>
      </c>
      <c r="I33" s="6">
        <v>1.06</v>
      </c>
      <c r="J33" s="6">
        <v>0.5</v>
      </c>
      <c r="K33" s="6">
        <f t="shared" si="2"/>
        <v>0.53</v>
      </c>
      <c r="L33" s="6">
        <v>1.05</v>
      </c>
      <c r="M33" s="6">
        <v>0.38400000000000001</v>
      </c>
      <c r="N33" s="6">
        <f t="shared" si="3"/>
        <v>0.4032</v>
      </c>
      <c r="P33" s="107"/>
      <c r="Q33" s="38" t="s">
        <v>14</v>
      </c>
      <c r="R33" s="38">
        <v>0</v>
      </c>
      <c r="S33" s="38">
        <v>0.61</v>
      </c>
      <c r="T33" s="38">
        <v>0.8</v>
      </c>
      <c r="U33" s="38">
        <v>0.84</v>
      </c>
      <c r="V33" s="38">
        <v>0.86</v>
      </c>
      <c r="W33" s="38">
        <v>0.87</v>
      </c>
      <c r="X33" s="38">
        <v>0.92</v>
      </c>
      <c r="Y33" s="38">
        <v>0.94</v>
      </c>
      <c r="Z33" s="38">
        <v>0.99</v>
      </c>
      <c r="AA33" s="38">
        <v>0.98</v>
      </c>
      <c r="AB33" s="38">
        <v>0.94</v>
      </c>
      <c r="AC33" s="38">
        <v>0.95</v>
      </c>
      <c r="AD33" s="38">
        <v>0.94</v>
      </c>
      <c r="AE33" s="38">
        <v>0.98</v>
      </c>
      <c r="AF33" s="38">
        <v>1</v>
      </c>
      <c r="AG33" s="38">
        <v>1.05</v>
      </c>
      <c r="AH33" s="38">
        <v>1.06</v>
      </c>
      <c r="AI33" s="38">
        <v>1.02</v>
      </c>
      <c r="AJ33" s="38">
        <v>0.94</v>
      </c>
      <c r="AK33" s="38">
        <v>0.94</v>
      </c>
      <c r="AL33" s="38">
        <v>0.92</v>
      </c>
      <c r="AM33" s="38">
        <v>0.93</v>
      </c>
      <c r="AN33" s="38">
        <v>0.82</v>
      </c>
      <c r="AO33" s="38">
        <v>0.72</v>
      </c>
      <c r="AP33" s="38">
        <v>0.56000000000000005</v>
      </c>
      <c r="AQ33" s="38">
        <v>0</v>
      </c>
    </row>
    <row r="34" spans="1:44" x14ac:dyDescent="0.2">
      <c r="A34" s="107"/>
      <c r="B34" s="6" t="s">
        <v>26</v>
      </c>
      <c r="C34" s="6">
        <v>1.08</v>
      </c>
      <c r="D34" s="6">
        <v>0.41499999999999998</v>
      </c>
      <c r="E34" s="6">
        <f t="shared" si="0"/>
        <v>0.44819999999999999</v>
      </c>
      <c r="F34" s="6">
        <v>1.1000000000000001</v>
      </c>
      <c r="G34" s="6">
        <v>0.46200000000000002</v>
      </c>
      <c r="H34" s="6">
        <f t="shared" si="1"/>
        <v>0.5082000000000001</v>
      </c>
      <c r="I34" s="6">
        <v>1.1200000000000001</v>
      </c>
      <c r="J34" s="6">
        <v>0.40500000000000003</v>
      </c>
      <c r="K34" s="6">
        <f t="shared" si="2"/>
        <v>0.45360000000000006</v>
      </c>
      <c r="L34" s="6">
        <v>1.1399999999999999</v>
      </c>
      <c r="M34" s="6">
        <v>0.54300000000000004</v>
      </c>
      <c r="N34" s="6">
        <f t="shared" si="3"/>
        <v>0.61902000000000001</v>
      </c>
      <c r="P34" s="107"/>
      <c r="Q34" s="38" t="s">
        <v>36</v>
      </c>
      <c r="R34" s="38">
        <v>0</v>
      </c>
      <c r="S34" s="38">
        <v>0</v>
      </c>
      <c r="T34" s="38">
        <v>7.9000000000000001E-2</v>
      </c>
      <c r="U34" s="38">
        <v>0.223</v>
      </c>
      <c r="V34" s="38">
        <v>0.34899999999999998</v>
      </c>
      <c r="W34" s="38">
        <v>0.34399999999999997</v>
      </c>
      <c r="X34" s="38">
        <v>0.39700000000000002</v>
      </c>
      <c r="Y34" s="38">
        <v>0.23300000000000001</v>
      </c>
      <c r="Z34" s="38">
        <v>0.40300000000000002</v>
      </c>
      <c r="AA34" s="38">
        <v>0.38800000000000001</v>
      </c>
      <c r="AB34" s="38">
        <v>0.36699999999999999</v>
      </c>
      <c r="AC34" s="38">
        <v>0.38800000000000001</v>
      </c>
      <c r="AD34" s="38">
        <v>0.35</v>
      </c>
      <c r="AE34" s="38">
        <v>0.24299999999999999</v>
      </c>
      <c r="AF34" s="38">
        <v>0.37</v>
      </c>
      <c r="AG34" s="38">
        <v>0.23</v>
      </c>
      <c r="AH34" s="38">
        <v>0.37</v>
      </c>
      <c r="AI34" s="38">
        <v>0.34</v>
      </c>
      <c r="AJ34" s="38">
        <v>0.31</v>
      </c>
      <c r="AK34" s="38">
        <v>0.3</v>
      </c>
      <c r="AL34" s="38">
        <v>0.35</v>
      </c>
      <c r="AM34" s="38">
        <v>0.26</v>
      </c>
      <c r="AN34" s="38">
        <v>0.38</v>
      </c>
      <c r="AO34" s="38">
        <v>0.25</v>
      </c>
      <c r="AP34" s="38">
        <v>0.24</v>
      </c>
      <c r="AQ34" s="38">
        <v>0</v>
      </c>
    </row>
    <row r="35" spans="1:44" x14ac:dyDescent="0.2">
      <c r="A35" s="107"/>
      <c r="B35" s="6" t="s">
        <v>27</v>
      </c>
      <c r="C35" s="6">
        <v>0.99</v>
      </c>
      <c r="D35" s="6">
        <v>0.42699999999999999</v>
      </c>
      <c r="E35" s="6">
        <f t="shared" si="0"/>
        <v>0.42272999999999999</v>
      </c>
      <c r="F35" s="6">
        <v>0.94</v>
      </c>
      <c r="G35" s="6">
        <v>0.42699999999999999</v>
      </c>
      <c r="H35" s="6">
        <f t="shared" si="1"/>
        <v>0.40137999999999996</v>
      </c>
      <c r="I35" s="6">
        <v>0.94</v>
      </c>
      <c r="J35" s="6">
        <v>0.45900000000000002</v>
      </c>
      <c r="K35" s="6">
        <f t="shared" si="2"/>
        <v>0.43146000000000001</v>
      </c>
      <c r="L35" s="6">
        <v>0.92</v>
      </c>
      <c r="M35" s="6">
        <v>0.45800000000000002</v>
      </c>
      <c r="N35" s="6">
        <f t="shared" si="3"/>
        <v>0.42136000000000001</v>
      </c>
      <c r="P35" s="107"/>
      <c r="Q35" s="35" t="s">
        <v>37</v>
      </c>
      <c r="R35" s="38">
        <v>0</v>
      </c>
      <c r="S35" s="38">
        <v>2.7847500000000004E-2</v>
      </c>
      <c r="T35" s="38">
        <v>0.12382</v>
      </c>
      <c r="U35" s="38">
        <v>0.24309999999999998</v>
      </c>
      <c r="V35" s="38">
        <v>0.29972249999999995</v>
      </c>
      <c r="W35" s="38">
        <v>0.33159749999999999</v>
      </c>
      <c r="X35" s="38">
        <v>0.29294999999999999</v>
      </c>
      <c r="Y35" s="38">
        <v>0.30686999999999998</v>
      </c>
      <c r="Z35" s="38">
        <v>0.38956750000000001</v>
      </c>
      <c r="AA35" s="38">
        <v>0.3624</v>
      </c>
      <c r="AB35" s="38">
        <v>0.35673749999999999</v>
      </c>
      <c r="AC35" s="38">
        <v>0.34870499999999999</v>
      </c>
      <c r="AD35" s="38">
        <v>0.28463999999999995</v>
      </c>
      <c r="AE35" s="38">
        <v>0.30343500000000001</v>
      </c>
      <c r="AF35" s="38">
        <v>0.30749999999999994</v>
      </c>
      <c r="AG35" s="38">
        <v>0.31650000000000006</v>
      </c>
      <c r="AH35" s="38">
        <v>0.36919999999999997</v>
      </c>
      <c r="AI35" s="38">
        <v>0.31850000000000001</v>
      </c>
      <c r="AJ35" s="38">
        <v>0.28669999999999995</v>
      </c>
      <c r="AK35" s="38">
        <v>0.30224999999999996</v>
      </c>
      <c r="AL35" s="38">
        <v>0.28212500000000001</v>
      </c>
      <c r="AM35" s="38">
        <v>0.28000000000000003</v>
      </c>
      <c r="AN35" s="38">
        <v>0.24255000000000002</v>
      </c>
      <c r="AO35" s="38">
        <v>0.15679999999999999</v>
      </c>
      <c r="AP35" s="38">
        <v>2.284799999999999E-2</v>
      </c>
      <c r="AQ35" s="38">
        <v>0</v>
      </c>
    </row>
    <row r="36" spans="1:44" x14ac:dyDescent="0.2">
      <c r="A36" s="107"/>
      <c r="B36" s="6" t="s">
        <v>28</v>
      </c>
      <c r="C36" s="6">
        <v>1.1200000000000001</v>
      </c>
      <c r="D36" s="6">
        <v>0.45100000000000001</v>
      </c>
      <c r="E36" s="6">
        <f t="shared" si="0"/>
        <v>0.50512000000000001</v>
      </c>
      <c r="F36" s="6">
        <v>1.02</v>
      </c>
      <c r="G36" s="6">
        <v>0.45500000000000002</v>
      </c>
      <c r="H36" s="6">
        <f t="shared" si="1"/>
        <v>0.46410000000000001</v>
      </c>
      <c r="I36" s="6">
        <v>1.04</v>
      </c>
      <c r="J36" s="6">
        <v>0.495</v>
      </c>
      <c r="K36" s="6">
        <f t="shared" si="2"/>
        <v>0.51480000000000004</v>
      </c>
      <c r="L36" s="6">
        <v>1.02</v>
      </c>
      <c r="M36" s="6">
        <v>0.433</v>
      </c>
      <c r="N36" s="6">
        <f t="shared" si="3"/>
        <v>0.44166</v>
      </c>
      <c r="P36" s="107"/>
      <c r="Q36" s="50" t="s">
        <v>38</v>
      </c>
      <c r="R36" s="50">
        <v>0.48</v>
      </c>
      <c r="S36" s="38"/>
      <c r="T36" s="38"/>
      <c r="U36" s="51" t="s">
        <v>42</v>
      </c>
      <c r="V36" s="50">
        <v>6.5563654999999992</v>
      </c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5"/>
      <c r="AN36" s="35"/>
      <c r="AO36" s="35"/>
      <c r="AP36" s="35"/>
      <c r="AQ36" s="35"/>
    </row>
    <row r="37" spans="1:44" x14ac:dyDescent="0.2">
      <c r="A37" s="107"/>
      <c r="B37" s="6" t="s">
        <v>29</v>
      </c>
      <c r="C37" s="6">
        <v>1.2</v>
      </c>
      <c r="D37" s="6">
        <v>0.52300000000000002</v>
      </c>
      <c r="E37" s="6">
        <f t="shared" si="0"/>
        <v>0.62760000000000005</v>
      </c>
      <c r="F37" s="6">
        <v>1.1499999999999999</v>
      </c>
      <c r="G37" s="6">
        <v>0.496</v>
      </c>
      <c r="H37" s="6">
        <f t="shared" si="1"/>
        <v>0.57039999999999991</v>
      </c>
      <c r="I37" s="6">
        <v>1.1599999999999999</v>
      </c>
      <c r="J37" s="6">
        <v>0.48399999999999999</v>
      </c>
      <c r="K37" s="6">
        <f t="shared" si="2"/>
        <v>0.56143999999999994</v>
      </c>
      <c r="L37" s="6">
        <v>1.1299999999999999</v>
      </c>
      <c r="M37" s="6">
        <v>0.499</v>
      </c>
      <c r="N37" s="6">
        <f t="shared" si="3"/>
        <v>0.56386999999999998</v>
      </c>
      <c r="P37" s="107"/>
    </row>
    <row r="38" spans="1:44" x14ac:dyDescent="0.2">
      <c r="A38" s="107">
        <v>43249</v>
      </c>
      <c r="B38" s="6" t="s">
        <v>23</v>
      </c>
      <c r="C38" s="6">
        <v>1.3</v>
      </c>
      <c r="D38" s="6">
        <v>0.40600000000000003</v>
      </c>
      <c r="E38" s="6">
        <f t="shared" si="0"/>
        <v>0.52780000000000005</v>
      </c>
      <c r="F38" s="6">
        <v>1.1000000000000001</v>
      </c>
      <c r="G38" s="6">
        <v>0.442</v>
      </c>
      <c r="H38" s="6">
        <f t="shared" si="1"/>
        <v>0.48620000000000002</v>
      </c>
      <c r="I38" s="6">
        <v>1.08</v>
      </c>
      <c r="J38" s="6">
        <v>0.33200000000000002</v>
      </c>
      <c r="K38" s="6">
        <f t="shared" si="2"/>
        <v>0.35856000000000005</v>
      </c>
      <c r="L38" s="6">
        <v>1.06</v>
      </c>
      <c r="M38" s="6">
        <v>0.36699999999999999</v>
      </c>
      <c r="N38" s="6">
        <f t="shared" si="3"/>
        <v>0.38902000000000003</v>
      </c>
      <c r="P38" s="107">
        <v>43249</v>
      </c>
    </row>
    <row r="39" spans="1:44" ht="16" x14ac:dyDescent="0.2">
      <c r="A39" s="107"/>
      <c r="B39" s="6" t="s">
        <v>24</v>
      </c>
      <c r="C39" s="6">
        <v>1.1399999999999999</v>
      </c>
      <c r="D39" s="6">
        <v>0.379</v>
      </c>
      <c r="E39" s="6">
        <f t="shared" si="0"/>
        <v>0.43205999999999994</v>
      </c>
      <c r="F39" s="6">
        <v>1.1000000000000001</v>
      </c>
      <c r="G39" s="6">
        <v>0.42199999999999999</v>
      </c>
      <c r="H39" s="6">
        <f t="shared" si="1"/>
        <v>0.4642</v>
      </c>
      <c r="I39" s="6">
        <v>1.0900000000000001</v>
      </c>
      <c r="J39" s="6">
        <v>0.35</v>
      </c>
      <c r="K39" s="6">
        <f t="shared" si="2"/>
        <v>0.38150000000000001</v>
      </c>
      <c r="L39" s="6">
        <v>1.06</v>
      </c>
      <c r="M39" s="6">
        <v>0.42599999999999999</v>
      </c>
      <c r="N39" s="6">
        <f t="shared" si="3"/>
        <v>0.45156000000000002</v>
      </c>
      <c r="P39" s="107"/>
      <c r="Q39" s="49" t="s">
        <v>35</v>
      </c>
      <c r="R39" s="49">
        <v>0</v>
      </c>
      <c r="S39" s="49">
        <v>0.68</v>
      </c>
      <c r="T39" s="49">
        <f t="shared" ref="T39:AQ39" si="6">S39+1</f>
        <v>1.6800000000000002</v>
      </c>
      <c r="U39" s="49">
        <f t="shared" si="6"/>
        <v>2.68</v>
      </c>
      <c r="V39" s="49">
        <f t="shared" si="6"/>
        <v>3.68</v>
      </c>
      <c r="W39" s="49">
        <f t="shared" si="6"/>
        <v>4.68</v>
      </c>
      <c r="X39" s="49">
        <f t="shared" si="6"/>
        <v>5.68</v>
      </c>
      <c r="Y39" s="49">
        <f t="shared" si="6"/>
        <v>6.68</v>
      </c>
      <c r="Z39" s="49">
        <f t="shared" si="6"/>
        <v>7.68</v>
      </c>
      <c r="AA39" s="49">
        <f t="shared" si="6"/>
        <v>8.68</v>
      </c>
      <c r="AB39" s="49">
        <f t="shared" si="6"/>
        <v>9.68</v>
      </c>
      <c r="AC39" s="49">
        <f t="shared" si="6"/>
        <v>10.68</v>
      </c>
      <c r="AD39" s="49">
        <f t="shared" si="6"/>
        <v>11.68</v>
      </c>
      <c r="AE39" s="49">
        <f t="shared" si="6"/>
        <v>12.68</v>
      </c>
      <c r="AF39" s="49">
        <f t="shared" si="6"/>
        <v>13.68</v>
      </c>
      <c r="AG39" s="49">
        <f t="shared" si="6"/>
        <v>14.68</v>
      </c>
      <c r="AH39" s="49">
        <f t="shared" si="6"/>
        <v>15.68</v>
      </c>
      <c r="AI39" s="49">
        <f t="shared" si="6"/>
        <v>16.68</v>
      </c>
      <c r="AJ39" s="49">
        <f t="shared" si="6"/>
        <v>17.68</v>
      </c>
      <c r="AK39" s="49">
        <f t="shared" si="6"/>
        <v>18.68</v>
      </c>
      <c r="AL39" s="49">
        <f t="shared" si="6"/>
        <v>19.68</v>
      </c>
      <c r="AM39" s="49">
        <f t="shared" si="6"/>
        <v>20.68</v>
      </c>
      <c r="AN39" s="49">
        <f t="shared" si="6"/>
        <v>21.68</v>
      </c>
      <c r="AO39" s="49">
        <f t="shared" si="6"/>
        <v>22.68</v>
      </c>
      <c r="AP39" s="49">
        <f t="shared" si="6"/>
        <v>23.68</v>
      </c>
      <c r="AQ39" s="49">
        <f t="shared" si="6"/>
        <v>24.68</v>
      </c>
      <c r="AR39" s="49">
        <f>AQ39+0.45</f>
        <v>25.13</v>
      </c>
    </row>
    <row r="40" spans="1:44" ht="16" x14ac:dyDescent="0.2">
      <c r="A40" s="107"/>
      <c r="B40" s="6" t="s">
        <v>25</v>
      </c>
      <c r="C40" s="6">
        <v>1.22</v>
      </c>
      <c r="D40" s="6">
        <v>0.41399999999999998</v>
      </c>
      <c r="E40" s="6">
        <f t="shared" si="0"/>
        <v>0.50507999999999997</v>
      </c>
      <c r="F40" s="6">
        <v>1.1100000000000001</v>
      </c>
      <c r="G40" s="6">
        <v>0.44</v>
      </c>
      <c r="H40" s="6">
        <f t="shared" si="1"/>
        <v>0.48840000000000006</v>
      </c>
      <c r="I40" s="6">
        <v>1.0900000000000001</v>
      </c>
      <c r="J40" s="6">
        <v>0.46500000000000002</v>
      </c>
      <c r="K40" s="6">
        <f t="shared" si="2"/>
        <v>0.50685000000000002</v>
      </c>
      <c r="L40" s="6">
        <v>1.0900000000000001</v>
      </c>
      <c r="M40" s="6">
        <v>0.436</v>
      </c>
      <c r="N40" s="6">
        <f t="shared" si="3"/>
        <v>0.47524000000000005</v>
      </c>
      <c r="P40" s="107"/>
      <c r="Q40" s="49" t="s">
        <v>14</v>
      </c>
      <c r="R40" s="49">
        <v>0</v>
      </c>
      <c r="S40" s="49">
        <v>0.38</v>
      </c>
      <c r="T40" s="49">
        <v>0.64</v>
      </c>
      <c r="U40" s="49">
        <v>0.76</v>
      </c>
      <c r="V40" s="49">
        <v>0.82</v>
      </c>
      <c r="W40" s="49">
        <v>0.9</v>
      </c>
      <c r="X40" s="49">
        <v>0.92</v>
      </c>
      <c r="Y40" s="49">
        <v>0.89</v>
      </c>
      <c r="Z40" s="49">
        <v>0.91</v>
      </c>
      <c r="AA40" s="49">
        <v>0.92</v>
      </c>
      <c r="AB40" s="49">
        <v>0.91</v>
      </c>
      <c r="AC40" s="49">
        <v>0.9</v>
      </c>
      <c r="AD40" s="49">
        <v>0.89</v>
      </c>
      <c r="AE40" s="49">
        <v>0.92</v>
      </c>
      <c r="AF40" s="49">
        <v>0.94</v>
      </c>
      <c r="AG40" s="49">
        <v>0.96</v>
      </c>
      <c r="AH40" s="49">
        <v>0.99</v>
      </c>
      <c r="AI40" s="49">
        <v>0.99</v>
      </c>
      <c r="AJ40" s="49">
        <v>0.93</v>
      </c>
      <c r="AK40" s="49">
        <v>0.98</v>
      </c>
      <c r="AL40" s="49">
        <v>0.92</v>
      </c>
      <c r="AM40" s="49">
        <v>0.82</v>
      </c>
      <c r="AN40" s="49">
        <v>0.9</v>
      </c>
      <c r="AO40" s="49">
        <v>0.75</v>
      </c>
      <c r="AP40" s="49">
        <v>0.6</v>
      </c>
      <c r="AQ40" s="49">
        <v>0.53</v>
      </c>
      <c r="AR40" s="49">
        <v>0</v>
      </c>
    </row>
    <row r="41" spans="1:44" ht="16" x14ac:dyDescent="0.2">
      <c r="A41" s="107"/>
      <c r="B41" s="6" t="s">
        <v>26</v>
      </c>
      <c r="C41" s="6">
        <v>1.1399999999999999</v>
      </c>
      <c r="D41" s="6">
        <v>0.47199999999999998</v>
      </c>
      <c r="E41" s="6">
        <f t="shared" si="0"/>
        <v>0.53807999999999989</v>
      </c>
      <c r="F41" s="6">
        <v>1.1599999999999999</v>
      </c>
      <c r="G41" s="6">
        <v>0.38700000000000001</v>
      </c>
      <c r="H41" s="6">
        <f t="shared" si="1"/>
        <v>0.44891999999999999</v>
      </c>
      <c r="I41" s="6">
        <v>1.1200000000000001</v>
      </c>
      <c r="J41" s="6">
        <v>0.35199999999999998</v>
      </c>
      <c r="K41" s="6">
        <f t="shared" si="2"/>
        <v>0.39424000000000003</v>
      </c>
      <c r="L41" s="6">
        <v>1.1599999999999999</v>
      </c>
      <c r="M41" s="6">
        <v>0.31900000000000001</v>
      </c>
      <c r="N41" s="6">
        <f t="shared" si="3"/>
        <v>0.37003999999999998</v>
      </c>
      <c r="P41" s="107"/>
      <c r="Q41" s="49" t="s">
        <v>36</v>
      </c>
      <c r="R41" s="49">
        <v>0</v>
      </c>
      <c r="S41" s="49">
        <v>5.7000000000000002E-2</v>
      </c>
      <c r="T41" s="49">
        <v>3.5999999999999997E-2</v>
      </c>
      <c r="U41" s="49">
        <v>0.2</v>
      </c>
      <c r="V41" s="49">
        <v>0.28000000000000003</v>
      </c>
      <c r="W41" s="49">
        <v>0.24</v>
      </c>
      <c r="X41" s="49">
        <v>0.39</v>
      </c>
      <c r="Y41" s="49">
        <v>0.32</v>
      </c>
      <c r="Z41" s="49">
        <v>0.32</v>
      </c>
      <c r="AA41" s="49">
        <v>0.41</v>
      </c>
      <c r="AB41" s="49">
        <v>0.34</v>
      </c>
      <c r="AC41" s="49">
        <v>0.39</v>
      </c>
      <c r="AD41" s="49">
        <v>0.36</v>
      </c>
      <c r="AE41" s="49">
        <v>0.41</v>
      </c>
      <c r="AF41" s="49">
        <v>0.35</v>
      </c>
      <c r="AG41" s="49">
        <v>0.36</v>
      </c>
      <c r="AH41" s="49">
        <v>0.41</v>
      </c>
      <c r="AI41" s="49">
        <v>0.35</v>
      </c>
      <c r="AJ41" s="49">
        <v>0.38</v>
      </c>
      <c r="AK41" s="49">
        <v>0.34</v>
      </c>
      <c r="AL41" s="49">
        <v>0.3</v>
      </c>
      <c r="AM41" s="49">
        <v>0.37</v>
      </c>
      <c r="AN41" s="49">
        <v>0.32</v>
      </c>
      <c r="AO41" s="49">
        <v>0.33</v>
      </c>
      <c r="AP41" s="49">
        <v>0.31</v>
      </c>
      <c r="AQ41" s="49">
        <v>0.21</v>
      </c>
      <c r="AR41" s="49">
        <v>0</v>
      </c>
    </row>
    <row r="42" spans="1:44" ht="16" x14ac:dyDescent="0.2">
      <c r="A42" s="107"/>
      <c r="B42" s="6" t="s">
        <v>27</v>
      </c>
      <c r="C42" s="6">
        <v>1.02</v>
      </c>
      <c r="D42" s="6">
        <v>0.36599999999999999</v>
      </c>
      <c r="E42" s="6">
        <f t="shared" si="0"/>
        <v>0.37331999999999999</v>
      </c>
      <c r="F42" s="6">
        <v>0.97</v>
      </c>
      <c r="G42" s="6">
        <v>0.35899999999999999</v>
      </c>
      <c r="H42" s="6">
        <f t="shared" si="1"/>
        <v>0.34822999999999998</v>
      </c>
      <c r="I42" s="6">
        <v>0.98</v>
      </c>
      <c r="J42" s="6">
        <v>0.36599999999999999</v>
      </c>
      <c r="K42" s="6">
        <f t="shared" si="2"/>
        <v>0.35868</v>
      </c>
      <c r="L42" s="6">
        <v>0.99</v>
      </c>
      <c r="M42" s="6">
        <v>0.40699999999999997</v>
      </c>
      <c r="N42" s="6">
        <f t="shared" si="3"/>
        <v>0.40292999999999995</v>
      </c>
      <c r="P42" s="107"/>
      <c r="Q42" s="52" t="s">
        <v>37</v>
      </c>
      <c r="R42" s="49">
        <f t="shared" ref="R42:AR42" si="7">(S39-R39)*((S40+R40)/2)*((S41+R41)/2)</f>
        <v>3.6822000000000005E-3</v>
      </c>
      <c r="S42" s="49">
        <f t="shared" si="7"/>
        <v>2.3715E-2</v>
      </c>
      <c r="T42" s="49">
        <f t="shared" si="7"/>
        <v>8.2600000000000007E-2</v>
      </c>
      <c r="U42" s="49">
        <f t="shared" si="7"/>
        <v>0.18960000000000002</v>
      </c>
      <c r="V42" s="49">
        <f t="shared" si="7"/>
        <v>0.22359999999999991</v>
      </c>
      <c r="W42" s="49">
        <f t="shared" si="7"/>
        <v>0.28665000000000002</v>
      </c>
      <c r="X42" s="49">
        <f t="shared" si="7"/>
        <v>0.32127499999999998</v>
      </c>
      <c r="Y42" s="49">
        <f t="shared" si="7"/>
        <v>0.28800000000000003</v>
      </c>
      <c r="Z42" s="49">
        <f t="shared" si="7"/>
        <v>0.33397500000000002</v>
      </c>
      <c r="AA42" s="49">
        <f t="shared" si="7"/>
        <v>0.34312500000000001</v>
      </c>
      <c r="AB42" s="49">
        <f t="shared" si="7"/>
        <v>0.33032499999999998</v>
      </c>
      <c r="AC42" s="49">
        <f t="shared" si="7"/>
        <v>0.33562500000000001</v>
      </c>
      <c r="AD42" s="49">
        <f t="shared" si="7"/>
        <v>0.34842500000000004</v>
      </c>
      <c r="AE42" s="49">
        <f t="shared" si="7"/>
        <v>0.35339999999999999</v>
      </c>
      <c r="AF42" s="49">
        <f t="shared" si="7"/>
        <v>0.33724999999999999</v>
      </c>
      <c r="AG42" s="49">
        <f t="shared" si="7"/>
        <v>0.37537500000000001</v>
      </c>
      <c r="AH42" s="49">
        <f t="shared" si="7"/>
        <v>0.37619999999999998</v>
      </c>
      <c r="AI42" s="49">
        <f t="shared" si="7"/>
        <v>0.35039999999999999</v>
      </c>
      <c r="AJ42" s="49">
        <f t="shared" si="7"/>
        <v>0.34379999999999999</v>
      </c>
      <c r="AK42" s="49">
        <f t="shared" si="7"/>
        <v>0.30399999999999999</v>
      </c>
      <c r="AL42" s="49">
        <f t="shared" si="7"/>
        <v>0.29144999999999999</v>
      </c>
      <c r="AM42" s="49">
        <f t="shared" si="7"/>
        <v>0.29669999999999996</v>
      </c>
      <c r="AN42" s="49">
        <f t="shared" si="7"/>
        <v>0.268125</v>
      </c>
      <c r="AO42" s="49">
        <f t="shared" si="7"/>
        <v>0.21600000000000003</v>
      </c>
      <c r="AP42" s="49">
        <f t="shared" si="7"/>
        <v>0.1469</v>
      </c>
      <c r="AQ42" s="49">
        <f t="shared" si="7"/>
        <v>1.252124999999998E-2</v>
      </c>
      <c r="AR42" s="49">
        <f t="shared" si="7"/>
        <v>0</v>
      </c>
    </row>
    <row r="43" spans="1:44" ht="19" x14ac:dyDescent="0.2">
      <c r="A43" s="107"/>
      <c r="B43" s="6" t="s">
        <v>28</v>
      </c>
      <c r="C43" s="6">
        <v>1.2</v>
      </c>
      <c r="D43" s="6">
        <v>0.36299999999999999</v>
      </c>
      <c r="E43" s="6">
        <f t="shared" si="0"/>
        <v>0.43559999999999999</v>
      </c>
      <c r="F43" s="6">
        <v>1.1000000000000001</v>
      </c>
      <c r="G43" s="6">
        <v>0.441</v>
      </c>
      <c r="H43" s="6">
        <f t="shared" si="1"/>
        <v>0.48510000000000003</v>
      </c>
      <c r="I43" s="6">
        <v>1.04</v>
      </c>
      <c r="J43" s="6">
        <v>0.372</v>
      </c>
      <c r="K43" s="6">
        <f t="shared" si="2"/>
        <v>0.38688</v>
      </c>
      <c r="L43" s="6">
        <v>1.1000000000000001</v>
      </c>
      <c r="M43" s="6">
        <v>0.38</v>
      </c>
      <c r="N43" s="6">
        <f t="shared" si="3"/>
        <v>0.41800000000000004</v>
      </c>
      <c r="P43" s="107"/>
      <c r="Q43" s="54" t="s">
        <v>38</v>
      </c>
      <c r="R43" s="54">
        <v>0.4</v>
      </c>
      <c r="S43" s="49"/>
      <c r="T43" s="49"/>
      <c r="U43" s="53" t="s">
        <v>41</v>
      </c>
      <c r="V43" s="54">
        <f>SUM(R42:AR42)</f>
        <v>6.7827184500000008</v>
      </c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/>
      <c r="AN43"/>
      <c r="AO43"/>
      <c r="AP43"/>
      <c r="AQ43"/>
      <c r="AR43"/>
    </row>
    <row r="44" spans="1:44" x14ac:dyDescent="0.2">
      <c r="A44" s="107"/>
      <c r="B44" s="6" t="s">
        <v>29</v>
      </c>
      <c r="C44" s="6">
        <v>1.25</v>
      </c>
      <c r="D44" s="6">
        <v>0.46</v>
      </c>
      <c r="E44" s="6">
        <f t="shared" si="0"/>
        <v>0.57500000000000007</v>
      </c>
      <c r="F44" s="6">
        <v>1.18</v>
      </c>
      <c r="G44" s="6">
        <v>0.44400000000000001</v>
      </c>
      <c r="H44" s="6">
        <f t="shared" si="1"/>
        <v>0.52391999999999994</v>
      </c>
      <c r="I44" s="6">
        <v>1.2</v>
      </c>
      <c r="J44" s="6">
        <v>0.41699999999999998</v>
      </c>
      <c r="K44" s="6">
        <f t="shared" si="2"/>
        <v>0.50039999999999996</v>
      </c>
      <c r="L44" s="6">
        <v>1.1599999999999999</v>
      </c>
      <c r="M44" s="6">
        <v>0.41399999999999998</v>
      </c>
      <c r="N44" s="6">
        <f t="shared" si="3"/>
        <v>0.48023999999999994</v>
      </c>
      <c r="P44" s="107"/>
    </row>
    <row r="45" spans="1:44" x14ac:dyDescent="0.2">
      <c r="A45" s="107">
        <v>43250</v>
      </c>
      <c r="B45" s="6" t="s">
        <v>23</v>
      </c>
      <c r="C45" s="6">
        <v>1.2</v>
      </c>
      <c r="D45" s="6">
        <v>0.441</v>
      </c>
      <c r="E45" s="6">
        <f t="shared" si="0"/>
        <v>0.5292</v>
      </c>
      <c r="F45" s="6">
        <v>0.99</v>
      </c>
      <c r="G45" s="6">
        <v>0.376</v>
      </c>
      <c r="H45" s="6">
        <f t="shared" si="1"/>
        <v>0.37224000000000002</v>
      </c>
      <c r="I45" s="6">
        <v>0.97</v>
      </c>
      <c r="J45" s="6">
        <v>0.38700000000000001</v>
      </c>
      <c r="K45" s="6">
        <f t="shared" si="2"/>
        <v>0.37539</v>
      </c>
      <c r="L45" s="6">
        <v>0.95</v>
      </c>
      <c r="M45" s="6">
        <v>0.45300000000000001</v>
      </c>
      <c r="N45" s="6">
        <f t="shared" si="3"/>
        <v>0.43035000000000001</v>
      </c>
      <c r="P45" s="107">
        <v>43250</v>
      </c>
    </row>
    <row r="46" spans="1:44" ht="16" x14ac:dyDescent="0.2">
      <c r="A46" s="107"/>
      <c r="B46" s="6" t="s">
        <v>24</v>
      </c>
      <c r="C46" s="6">
        <v>1.04</v>
      </c>
      <c r="D46" s="6">
        <v>0.40899999999999997</v>
      </c>
      <c r="E46" s="6">
        <f t="shared" si="0"/>
        <v>0.42536000000000002</v>
      </c>
      <c r="F46" s="6">
        <v>0.98</v>
      </c>
      <c r="G46" s="6">
        <v>0.39</v>
      </c>
      <c r="H46" s="6">
        <f t="shared" si="1"/>
        <v>0.38219999999999998</v>
      </c>
      <c r="I46" s="6">
        <v>0.98</v>
      </c>
      <c r="J46" s="6">
        <v>0.436</v>
      </c>
      <c r="K46" s="6">
        <f t="shared" si="2"/>
        <v>0.42727999999999999</v>
      </c>
      <c r="L46" s="6">
        <v>1.01</v>
      </c>
      <c r="M46" s="6">
        <v>0.375</v>
      </c>
      <c r="N46" s="6">
        <f t="shared" si="3"/>
        <v>0.37875000000000003</v>
      </c>
      <c r="P46" s="107"/>
      <c r="Q46" s="49" t="s">
        <v>35</v>
      </c>
      <c r="R46" s="49">
        <v>0</v>
      </c>
      <c r="S46" s="49">
        <v>1.2</v>
      </c>
      <c r="T46" s="49">
        <f t="shared" ref="T46:AO46" si="8">S46+1</f>
        <v>2.2000000000000002</v>
      </c>
      <c r="U46" s="49">
        <f t="shared" si="8"/>
        <v>3.2</v>
      </c>
      <c r="V46" s="49">
        <f t="shared" si="8"/>
        <v>4.2</v>
      </c>
      <c r="W46" s="49">
        <f t="shared" si="8"/>
        <v>5.2</v>
      </c>
      <c r="X46" s="49">
        <f t="shared" si="8"/>
        <v>6.2</v>
      </c>
      <c r="Y46" s="49">
        <f t="shared" si="8"/>
        <v>7.2</v>
      </c>
      <c r="Z46" s="49">
        <f t="shared" si="8"/>
        <v>8.1999999999999993</v>
      </c>
      <c r="AA46" s="49">
        <f t="shared" si="8"/>
        <v>9.1999999999999993</v>
      </c>
      <c r="AB46" s="49">
        <f t="shared" si="8"/>
        <v>10.199999999999999</v>
      </c>
      <c r="AC46" s="49">
        <f t="shared" si="8"/>
        <v>11.2</v>
      </c>
      <c r="AD46" s="49">
        <f t="shared" si="8"/>
        <v>12.2</v>
      </c>
      <c r="AE46" s="49">
        <f t="shared" si="8"/>
        <v>13.2</v>
      </c>
      <c r="AF46" s="49">
        <f t="shared" si="8"/>
        <v>14.2</v>
      </c>
      <c r="AG46" s="49">
        <f t="shared" si="8"/>
        <v>15.2</v>
      </c>
      <c r="AH46" s="49">
        <f t="shared" si="8"/>
        <v>16.2</v>
      </c>
      <c r="AI46" s="49">
        <f t="shared" si="8"/>
        <v>17.2</v>
      </c>
      <c r="AJ46" s="49">
        <f t="shared" si="8"/>
        <v>18.2</v>
      </c>
      <c r="AK46" s="49">
        <f t="shared" si="8"/>
        <v>19.2</v>
      </c>
      <c r="AL46" s="49">
        <f t="shared" si="8"/>
        <v>20.2</v>
      </c>
      <c r="AM46" s="49">
        <f t="shared" si="8"/>
        <v>21.2</v>
      </c>
      <c r="AN46" s="49">
        <f t="shared" si="8"/>
        <v>22.2</v>
      </c>
      <c r="AO46" s="49">
        <f t="shared" si="8"/>
        <v>23.2</v>
      </c>
      <c r="AP46" s="49">
        <f>AO46+1</f>
        <v>24.2</v>
      </c>
      <c r="AQ46" s="49">
        <f>AP46+0.77</f>
        <v>24.97</v>
      </c>
    </row>
    <row r="47" spans="1:44" ht="16" x14ac:dyDescent="0.2">
      <c r="A47" s="107"/>
      <c r="B47" s="6" t="s">
        <v>25</v>
      </c>
      <c r="C47" s="6">
        <v>1.0900000000000001</v>
      </c>
      <c r="D47" s="6">
        <v>0.502</v>
      </c>
      <c r="E47" s="6">
        <f t="shared" si="0"/>
        <v>0.54718</v>
      </c>
      <c r="F47" s="6">
        <v>1</v>
      </c>
      <c r="G47" s="6">
        <v>0.44</v>
      </c>
      <c r="H47" s="6">
        <f t="shared" si="1"/>
        <v>0.44</v>
      </c>
      <c r="I47" s="6">
        <v>1</v>
      </c>
      <c r="J47" s="6">
        <v>0.36299999999999999</v>
      </c>
      <c r="K47" s="6">
        <f t="shared" si="2"/>
        <v>0.36299999999999999</v>
      </c>
      <c r="L47" s="6">
        <v>1.02</v>
      </c>
      <c r="M47" s="6">
        <v>0.43</v>
      </c>
      <c r="N47" s="6">
        <f t="shared" si="3"/>
        <v>0.43859999999999999</v>
      </c>
      <c r="P47" s="107"/>
      <c r="Q47" s="49" t="s">
        <v>14</v>
      </c>
      <c r="R47" s="49">
        <v>0</v>
      </c>
      <c r="S47" s="49">
        <v>0.44</v>
      </c>
      <c r="T47" s="49">
        <v>0.66</v>
      </c>
      <c r="U47" s="49">
        <v>0.72</v>
      </c>
      <c r="V47" s="49">
        <v>0.74</v>
      </c>
      <c r="W47" s="49">
        <v>0.74</v>
      </c>
      <c r="X47" s="49">
        <v>0.79</v>
      </c>
      <c r="Y47" s="49">
        <v>0.81</v>
      </c>
      <c r="Z47" s="49">
        <v>0.87</v>
      </c>
      <c r="AA47" s="49">
        <v>0.85</v>
      </c>
      <c r="AB47" s="49">
        <v>0.84</v>
      </c>
      <c r="AC47" s="49">
        <v>0.82</v>
      </c>
      <c r="AD47" s="49">
        <v>0.83</v>
      </c>
      <c r="AE47" s="49">
        <v>0.86</v>
      </c>
      <c r="AF47" s="49">
        <v>0.82</v>
      </c>
      <c r="AG47" s="49">
        <v>0.91</v>
      </c>
      <c r="AH47" s="49">
        <v>0.93</v>
      </c>
      <c r="AI47" s="49">
        <v>0.88</v>
      </c>
      <c r="AJ47" s="49">
        <v>0.82</v>
      </c>
      <c r="AK47" s="49">
        <v>0.82</v>
      </c>
      <c r="AL47" s="49">
        <v>0.78</v>
      </c>
      <c r="AM47" s="49">
        <v>0.79</v>
      </c>
      <c r="AN47" s="49">
        <v>0.72</v>
      </c>
      <c r="AO47" s="49">
        <v>0.6</v>
      </c>
      <c r="AP47" s="49">
        <v>0.42</v>
      </c>
      <c r="AQ47" s="49">
        <v>0</v>
      </c>
    </row>
    <row r="48" spans="1:44" ht="16" x14ac:dyDescent="0.2">
      <c r="A48" s="107"/>
      <c r="B48" s="6" t="s">
        <v>26</v>
      </c>
      <c r="C48" s="6">
        <v>1.04</v>
      </c>
      <c r="D48" s="6">
        <v>0.47899999999999998</v>
      </c>
      <c r="E48" s="6">
        <f t="shared" si="0"/>
        <v>0.49815999999999999</v>
      </c>
      <c r="F48" s="6">
        <v>0.98</v>
      </c>
      <c r="G48" s="6">
        <v>0.36399999999999999</v>
      </c>
      <c r="H48" s="6">
        <f t="shared" si="1"/>
        <v>0.35671999999999998</v>
      </c>
      <c r="I48" s="6">
        <v>1.05</v>
      </c>
      <c r="J48" s="6">
        <v>0.41299999999999998</v>
      </c>
      <c r="K48" s="6">
        <f t="shared" si="2"/>
        <v>0.43364999999999998</v>
      </c>
      <c r="L48" s="6">
        <v>1.08</v>
      </c>
      <c r="M48" s="6">
        <v>0.41299999999999998</v>
      </c>
      <c r="N48" s="6">
        <f t="shared" si="3"/>
        <v>0.44603999999999999</v>
      </c>
      <c r="P48" s="107"/>
      <c r="Q48" s="49" t="s">
        <v>36</v>
      </c>
      <c r="R48" s="49">
        <v>0</v>
      </c>
      <c r="S48" s="49">
        <v>0</v>
      </c>
      <c r="T48" s="49">
        <v>0.114</v>
      </c>
      <c r="U48" s="49">
        <v>0.20399999999999999</v>
      </c>
      <c r="V48" s="49">
        <v>0.307</v>
      </c>
      <c r="W48" s="49">
        <v>0.46</v>
      </c>
      <c r="X48" s="49">
        <v>0.44</v>
      </c>
      <c r="Y48" s="49">
        <v>0.186</v>
      </c>
      <c r="Z48" s="49">
        <v>0.47</v>
      </c>
      <c r="AA48" s="49">
        <v>0.5</v>
      </c>
      <c r="AB48" s="49">
        <v>0.22</v>
      </c>
      <c r="AC48" s="49">
        <v>0.47</v>
      </c>
      <c r="AD48" s="49">
        <v>0.45</v>
      </c>
      <c r="AE48" s="49">
        <v>0.42</v>
      </c>
      <c r="AF48" s="49">
        <v>0.48</v>
      </c>
      <c r="AG48" s="49">
        <v>0.26</v>
      </c>
      <c r="AH48" s="49">
        <v>0.49</v>
      </c>
      <c r="AI48" s="49">
        <v>0.27</v>
      </c>
      <c r="AJ48" s="49">
        <v>0.34</v>
      </c>
      <c r="AK48" s="49">
        <v>0.39</v>
      </c>
      <c r="AL48" s="49">
        <v>0.28999999999999998</v>
      </c>
      <c r="AM48" s="49">
        <v>0.34</v>
      </c>
      <c r="AN48" s="49">
        <v>0.32</v>
      </c>
      <c r="AO48" s="49">
        <v>0.15</v>
      </c>
      <c r="AP48" s="49">
        <v>0.23</v>
      </c>
      <c r="AQ48" s="49">
        <v>0</v>
      </c>
    </row>
    <row r="49" spans="1:43" ht="16" x14ac:dyDescent="0.2">
      <c r="A49" s="107"/>
      <c r="B49" s="6" t="s">
        <v>27</v>
      </c>
      <c r="C49" s="6">
        <v>0.92</v>
      </c>
      <c r="D49" s="6">
        <v>0.41399999999999998</v>
      </c>
      <c r="E49" s="6">
        <f t="shared" si="0"/>
        <v>0.38088</v>
      </c>
      <c r="F49" s="6">
        <v>0.9</v>
      </c>
      <c r="G49" s="6">
        <v>0.371</v>
      </c>
      <c r="H49" s="6">
        <f t="shared" si="1"/>
        <v>0.33390000000000003</v>
      </c>
      <c r="I49" s="6">
        <v>0.9</v>
      </c>
      <c r="J49" s="6">
        <v>0.372</v>
      </c>
      <c r="K49" s="6">
        <f t="shared" si="2"/>
        <v>0.33479999999999999</v>
      </c>
      <c r="L49" s="6">
        <v>0.9</v>
      </c>
      <c r="M49" s="6">
        <v>0.42099999999999999</v>
      </c>
      <c r="N49" s="6">
        <f t="shared" si="3"/>
        <v>0.37890000000000001</v>
      </c>
      <c r="P49" s="107"/>
      <c r="Q49" s="52" t="s">
        <v>37</v>
      </c>
      <c r="R49" s="49">
        <f t="shared" ref="R49:AQ49" si="9">(S46-R46)*((S47+R47)/2)*((S48+R48)/2)</f>
        <v>0</v>
      </c>
      <c r="S49" s="49">
        <f t="shared" si="9"/>
        <v>3.135000000000001E-2</v>
      </c>
      <c r="T49" s="49">
        <f t="shared" si="9"/>
        <v>0.10970999999999999</v>
      </c>
      <c r="U49" s="49">
        <f t="shared" si="9"/>
        <v>0.18651499999999999</v>
      </c>
      <c r="V49" s="49">
        <f t="shared" si="9"/>
        <v>0.28378999999999999</v>
      </c>
      <c r="W49" s="49">
        <f t="shared" si="9"/>
        <v>0.34425</v>
      </c>
      <c r="X49" s="49">
        <f t="shared" si="9"/>
        <v>0.25040000000000001</v>
      </c>
      <c r="Y49" s="49">
        <f t="shared" si="9"/>
        <v>0.27551999999999971</v>
      </c>
      <c r="Z49" s="49">
        <f t="shared" si="9"/>
        <v>0.41709999999999997</v>
      </c>
      <c r="AA49" s="49">
        <f t="shared" si="9"/>
        <v>0.30419999999999997</v>
      </c>
      <c r="AB49" s="49">
        <f t="shared" si="9"/>
        <v>0.28634999999999994</v>
      </c>
      <c r="AC49" s="49">
        <f t="shared" si="9"/>
        <v>0.37949999999999995</v>
      </c>
      <c r="AD49" s="49">
        <f t="shared" si="9"/>
        <v>0.36757499999999999</v>
      </c>
      <c r="AE49" s="49">
        <f t="shared" si="9"/>
        <v>0.37799999999999995</v>
      </c>
      <c r="AF49" s="49">
        <f t="shared" si="9"/>
        <v>0.32005</v>
      </c>
      <c r="AG49" s="49">
        <f t="shared" si="9"/>
        <v>0.34500000000000003</v>
      </c>
      <c r="AH49" s="49">
        <f t="shared" si="9"/>
        <v>0.34390000000000004</v>
      </c>
      <c r="AI49" s="49">
        <f t="shared" si="9"/>
        <v>0.25925000000000004</v>
      </c>
      <c r="AJ49" s="49">
        <f t="shared" si="9"/>
        <v>0.29929999999999995</v>
      </c>
      <c r="AK49" s="49">
        <f t="shared" si="9"/>
        <v>0.27199999999999996</v>
      </c>
      <c r="AL49" s="49">
        <f t="shared" si="9"/>
        <v>0.24727500000000002</v>
      </c>
      <c r="AM49" s="49">
        <f t="shared" si="9"/>
        <v>0.24915000000000001</v>
      </c>
      <c r="AN49" s="49">
        <f t="shared" si="9"/>
        <v>0.15509999999999996</v>
      </c>
      <c r="AO49" s="49">
        <f t="shared" si="9"/>
        <v>9.69E-2</v>
      </c>
      <c r="AP49" s="49">
        <f t="shared" si="9"/>
        <v>1.8595499999999991E-2</v>
      </c>
      <c r="AQ49" s="49">
        <f t="shared" si="9"/>
        <v>0</v>
      </c>
    </row>
    <row r="50" spans="1:43" ht="19" x14ac:dyDescent="0.2">
      <c r="A50" s="107"/>
      <c r="B50" s="6" t="s">
        <v>28</v>
      </c>
      <c r="C50" s="6">
        <v>1.1000000000000001</v>
      </c>
      <c r="D50" s="6">
        <v>0.41699999999999998</v>
      </c>
      <c r="E50" s="6">
        <f t="shared" si="0"/>
        <v>0.4587</v>
      </c>
      <c r="F50" s="6">
        <v>1</v>
      </c>
      <c r="G50" s="6">
        <v>0.45100000000000001</v>
      </c>
      <c r="H50" s="6">
        <f t="shared" si="1"/>
        <v>0.45100000000000001</v>
      </c>
      <c r="I50" s="6">
        <v>1</v>
      </c>
      <c r="J50" s="6">
        <v>0.373</v>
      </c>
      <c r="K50" s="6">
        <f t="shared" si="2"/>
        <v>0.373</v>
      </c>
      <c r="L50" s="6">
        <v>0.99</v>
      </c>
      <c r="M50" s="6">
        <v>0.46500000000000002</v>
      </c>
      <c r="N50" s="6">
        <f t="shared" si="3"/>
        <v>0.46035000000000004</v>
      </c>
      <c r="P50" s="107"/>
      <c r="Q50" s="54" t="s">
        <v>38</v>
      </c>
      <c r="R50" s="54">
        <v>0.32</v>
      </c>
      <c r="S50" s="54"/>
      <c r="T50" s="54"/>
      <c r="U50" s="53" t="s">
        <v>41</v>
      </c>
      <c r="V50" s="54">
        <f>SUM(R49:AR49)</f>
        <v>6.2207804999999992</v>
      </c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/>
      <c r="AN50"/>
      <c r="AO50"/>
      <c r="AP50"/>
      <c r="AQ50"/>
    </row>
    <row r="51" spans="1:43" x14ac:dyDescent="0.2">
      <c r="A51" s="107"/>
      <c r="B51" s="6" t="s">
        <v>29</v>
      </c>
      <c r="C51" s="6">
        <v>1.1399999999999999</v>
      </c>
      <c r="D51" s="6">
        <v>0.46100000000000002</v>
      </c>
      <c r="E51" s="6">
        <f t="shared" si="0"/>
        <v>0.52554000000000001</v>
      </c>
      <c r="F51" s="6">
        <v>1.08</v>
      </c>
      <c r="G51" s="6">
        <v>0.47599999999999998</v>
      </c>
      <c r="H51" s="6">
        <f t="shared" si="1"/>
        <v>0.51407999999999998</v>
      </c>
      <c r="I51" s="6">
        <v>1.0900000000000001</v>
      </c>
      <c r="J51" s="6">
        <v>0.46</v>
      </c>
      <c r="K51" s="6">
        <f t="shared" si="2"/>
        <v>0.50140000000000007</v>
      </c>
      <c r="L51" s="6">
        <v>1.08</v>
      </c>
      <c r="M51" s="6">
        <v>0.41599999999999998</v>
      </c>
      <c r="N51" s="6">
        <f t="shared" si="3"/>
        <v>0.44928000000000001</v>
      </c>
      <c r="P51" s="107"/>
    </row>
    <row r="52" spans="1:43" x14ac:dyDescent="0.2">
      <c r="A52" s="107">
        <v>43251</v>
      </c>
      <c r="B52" s="6" t="s">
        <v>23</v>
      </c>
      <c r="C52" s="6">
        <v>1.35</v>
      </c>
      <c r="D52" s="6">
        <v>0.34799999999999998</v>
      </c>
      <c r="E52" s="6">
        <f t="shared" si="0"/>
        <v>0.4698</v>
      </c>
      <c r="F52" s="6">
        <v>1.1000000000000001</v>
      </c>
      <c r="G52" s="6">
        <v>0.45500000000000002</v>
      </c>
      <c r="H52" s="6">
        <f t="shared" si="1"/>
        <v>0.50050000000000006</v>
      </c>
      <c r="I52" s="6">
        <v>1.08</v>
      </c>
      <c r="J52" s="6">
        <v>0.376</v>
      </c>
      <c r="K52" s="6">
        <f t="shared" si="2"/>
        <v>0.40608000000000005</v>
      </c>
      <c r="L52" s="6">
        <v>1.06</v>
      </c>
      <c r="M52" s="6">
        <v>0.432</v>
      </c>
      <c r="N52" s="6">
        <f t="shared" si="3"/>
        <v>0.45791999999999999</v>
      </c>
      <c r="P52" s="107">
        <v>43251</v>
      </c>
    </row>
    <row r="53" spans="1:43" ht="16" x14ac:dyDescent="0.2">
      <c r="A53" s="107"/>
      <c r="B53" s="6" t="s">
        <v>24</v>
      </c>
      <c r="C53" s="6">
        <v>1.18</v>
      </c>
      <c r="D53" s="6">
        <v>0.41499999999999998</v>
      </c>
      <c r="E53" s="6">
        <f t="shared" si="0"/>
        <v>0.48969999999999997</v>
      </c>
      <c r="F53" s="6">
        <v>1.08</v>
      </c>
      <c r="G53" s="6">
        <v>0.39200000000000002</v>
      </c>
      <c r="H53" s="6">
        <f t="shared" si="1"/>
        <v>0.42336000000000007</v>
      </c>
      <c r="I53" s="6">
        <v>1.1000000000000001</v>
      </c>
      <c r="J53" s="6">
        <v>0.34599999999999997</v>
      </c>
      <c r="K53" s="6">
        <f t="shared" si="2"/>
        <v>0.38059999999999999</v>
      </c>
      <c r="L53" s="6">
        <v>1.1000000000000001</v>
      </c>
      <c r="M53" s="6">
        <v>0.39</v>
      </c>
      <c r="N53" s="6">
        <f t="shared" si="3"/>
        <v>0.42900000000000005</v>
      </c>
      <c r="P53" s="107"/>
      <c r="Q53" s="49" t="s">
        <v>35</v>
      </c>
      <c r="R53" s="49">
        <v>0</v>
      </c>
      <c r="S53" s="49">
        <v>1.08</v>
      </c>
      <c r="T53" s="49">
        <f t="shared" ref="T53:AP53" si="10">S53+1</f>
        <v>2.08</v>
      </c>
      <c r="U53" s="49">
        <f t="shared" si="10"/>
        <v>3.08</v>
      </c>
      <c r="V53" s="49">
        <f t="shared" si="10"/>
        <v>4.08</v>
      </c>
      <c r="W53" s="49">
        <f t="shared" si="10"/>
        <v>5.08</v>
      </c>
      <c r="X53" s="49">
        <f t="shared" si="10"/>
        <v>6.08</v>
      </c>
      <c r="Y53" s="49">
        <f t="shared" si="10"/>
        <v>7.08</v>
      </c>
      <c r="Z53" s="49">
        <f t="shared" si="10"/>
        <v>8.08</v>
      </c>
      <c r="AA53" s="49">
        <f t="shared" si="10"/>
        <v>9.08</v>
      </c>
      <c r="AB53" s="49">
        <f t="shared" si="10"/>
        <v>10.08</v>
      </c>
      <c r="AC53" s="49">
        <f t="shared" si="10"/>
        <v>11.08</v>
      </c>
      <c r="AD53" s="49">
        <f t="shared" si="10"/>
        <v>12.08</v>
      </c>
      <c r="AE53" s="49">
        <f t="shared" si="10"/>
        <v>13.08</v>
      </c>
      <c r="AF53" s="49">
        <f t="shared" si="10"/>
        <v>14.08</v>
      </c>
      <c r="AG53" s="49">
        <f t="shared" si="10"/>
        <v>15.08</v>
      </c>
      <c r="AH53" s="49">
        <f t="shared" si="10"/>
        <v>16.079999999999998</v>
      </c>
      <c r="AI53" s="49">
        <f t="shared" si="10"/>
        <v>17.079999999999998</v>
      </c>
      <c r="AJ53" s="49">
        <f t="shared" si="10"/>
        <v>18.079999999999998</v>
      </c>
      <c r="AK53" s="49">
        <f t="shared" si="10"/>
        <v>19.079999999999998</v>
      </c>
      <c r="AL53" s="49">
        <f t="shared" si="10"/>
        <v>20.079999999999998</v>
      </c>
      <c r="AM53" s="49">
        <f t="shared" si="10"/>
        <v>21.08</v>
      </c>
      <c r="AN53" s="49">
        <f t="shared" si="10"/>
        <v>22.08</v>
      </c>
      <c r="AO53" s="49">
        <f t="shared" si="10"/>
        <v>23.08</v>
      </c>
      <c r="AP53" s="49">
        <f t="shared" si="10"/>
        <v>24.08</v>
      </c>
      <c r="AQ53" s="49">
        <f>AP53+0.85</f>
        <v>24.93</v>
      </c>
    </row>
    <row r="54" spans="1:43" ht="16" x14ac:dyDescent="0.2">
      <c r="A54" s="107"/>
      <c r="B54" s="6" t="s">
        <v>25</v>
      </c>
      <c r="C54" s="6">
        <v>1.24</v>
      </c>
      <c r="D54" s="6">
        <v>0.39700000000000002</v>
      </c>
      <c r="E54" s="6">
        <f t="shared" ref="E54:E119" si="11">C54*D54</f>
        <v>0.49228</v>
      </c>
      <c r="F54" s="6">
        <v>1.1200000000000001</v>
      </c>
      <c r="G54" s="6">
        <v>0.39300000000000002</v>
      </c>
      <c r="H54" s="6">
        <f t="shared" ref="H54:H119" si="12">F54*G54</f>
        <v>0.44016000000000005</v>
      </c>
      <c r="I54" s="6">
        <v>1.1399999999999999</v>
      </c>
      <c r="J54" s="6">
        <v>0.40699999999999997</v>
      </c>
      <c r="K54" s="6">
        <f t="shared" ref="K54:K119" si="13">I54*J54</f>
        <v>0.46397999999999995</v>
      </c>
      <c r="L54" s="6">
        <v>1.1299999999999999</v>
      </c>
      <c r="M54" s="6">
        <v>0.46700000000000003</v>
      </c>
      <c r="N54" s="6">
        <f t="shared" ref="N54:N119" si="14">L54*M54</f>
        <v>0.52771000000000001</v>
      </c>
      <c r="P54" s="107"/>
      <c r="Q54" s="49" t="s">
        <v>14</v>
      </c>
      <c r="R54" s="49">
        <v>0</v>
      </c>
      <c r="S54" s="49">
        <v>0.54</v>
      </c>
      <c r="T54" s="49">
        <v>0.76</v>
      </c>
      <c r="U54" s="49">
        <v>0.82</v>
      </c>
      <c r="V54" s="49">
        <v>0.81</v>
      </c>
      <c r="W54" s="49">
        <v>0.82</v>
      </c>
      <c r="X54" s="49">
        <v>0.88</v>
      </c>
      <c r="Y54" s="49">
        <v>0.94</v>
      </c>
      <c r="Z54" s="49">
        <v>0.96</v>
      </c>
      <c r="AA54" s="49">
        <v>0.94</v>
      </c>
      <c r="AB54" s="49">
        <v>0.93</v>
      </c>
      <c r="AC54" s="49">
        <v>0.92</v>
      </c>
      <c r="AD54" s="49">
        <v>0.92</v>
      </c>
      <c r="AE54" s="49">
        <v>0.96</v>
      </c>
      <c r="AF54" s="49">
        <v>0.96</v>
      </c>
      <c r="AG54" s="49">
        <v>1.01</v>
      </c>
      <c r="AH54" s="49">
        <v>1.03</v>
      </c>
      <c r="AI54" s="49">
        <v>0.98</v>
      </c>
      <c r="AJ54" s="49">
        <v>0.93</v>
      </c>
      <c r="AK54" s="49">
        <v>0.94</v>
      </c>
      <c r="AL54" s="49">
        <v>0.86</v>
      </c>
      <c r="AM54" s="49">
        <v>0.89</v>
      </c>
      <c r="AN54" s="49">
        <v>0.82</v>
      </c>
      <c r="AO54" s="49">
        <v>0.7</v>
      </c>
      <c r="AP54" s="49">
        <v>0.55000000000000004</v>
      </c>
      <c r="AQ54" s="49">
        <v>0</v>
      </c>
    </row>
    <row r="55" spans="1:43" ht="16" x14ac:dyDescent="0.2">
      <c r="A55" s="107"/>
      <c r="B55" s="6" t="s">
        <v>26</v>
      </c>
      <c r="C55" s="6">
        <v>1.1100000000000001</v>
      </c>
      <c r="D55" s="6">
        <v>0.40100000000000002</v>
      </c>
      <c r="E55" s="6">
        <f t="shared" si="11"/>
        <v>0.44511000000000006</v>
      </c>
      <c r="F55" s="6">
        <v>1.1599999999999999</v>
      </c>
      <c r="G55" s="6">
        <v>0.40200000000000002</v>
      </c>
      <c r="H55" s="6">
        <f t="shared" si="12"/>
        <v>0.46632000000000001</v>
      </c>
      <c r="I55" s="6">
        <v>1.18</v>
      </c>
      <c r="J55" s="6">
        <v>0.40100000000000002</v>
      </c>
      <c r="K55" s="6">
        <f t="shared" si="13"/>
        <v>0.47317999999999999</v>
      </c>
      <c r="L55" s="6">
        <v>1.2</v>
      </c>
      <c r="M55" s="6">
        <v>0.47099999999999997</v>
      </c>
      <c r="N55" s="6">
        <f t="shared" si="14"/>
        <v>0.56519999999999992</v>
      </c>
      <c r="P55" s="107"/>
      <c r="Q55" s="49" t="s">
        <v>36</v>
      </c>
      <c r="R55" s="49">
        <v>0</v>
      </c>
      <c r="S55" s="49">
        <v>0</v>
      </c>
      <c r="T55" s="49">
        <v>4.5999999999999999E-2</v>
      </c>
      <c r="U55" s="49">
        <v>0.24399999999999999</v>
      </c>
      <c r="V55" s="49">
        <v>0.247</v>
      </c>
      <c r="W55" s="49">
        <v>0.32</v>
      </c>
      <c r="X55" s="49">
        <v>0.47799999999999998</v>
      </c>
      <c r="Y55" s="49">
        <v>0.312</v>
      </c>
      <c r="Z55" s="49">
        <v>0.33800000000000002</v>
      </c>
      <c r="AA55" s="49">
        <v>0.442</v>
      </c>
      <c r="AB55" s="49">
        <v>0.318</v>
      </c>
      <c r="AC55" s="49">
        <v>0.41799999999999998</v>
      </c>
      <c r="AD55" s="49">
        <v>0.28999999999999998</v>
      </c>
      <c r="AE55" s="49">
        <v>0.28999999999999998</v>
      </c>
      <c r="AF55" s="49">
        <v>0.44</v>
      </c>
      <c r="AG55" s="49">
        <v>0.34</v>
      </c>
      <c r="AH55" s="49">
        <v>0.48</v>
      </c>
      <c r="AI55" s="49">
        <v>0.40100000000000002</v>
      </c>
      <c r="AJ55" s="49">
        <v>0.42899999999999999</v>
      </c>
      <c r="AK55" s="49">
        <v>0.45</v>
      </c>
      <c r="AL55" s="49">
        <v>0.39</v>
      </c>
      <c r="AM55" s="49">
        <v>0.36</v>
      </c>
      <c r="AN55" s="49">
        <v>0.39</v>
      </c>
      <c r="AO55" s="49">
        <v>0.27</v>
      </c>
      <c r="AP55" s="49">
        <v>0.24</v>
      </c>
      <c r="AQ55" s="49">
        <v>0</v>
      </c>
    </row>
    <row r="56" spans="1:43" ht="16" x14ac:dyDescent="0.2">
      <c r="A56" s="107"/>
      <c r="B56" s="6" t="s">
        <v>27</v>
      </c>
      <c r="C56" s="6">
        <v>1.03</v>
      </c>
      <c r="D56" s="6">
        <v>0.378</v>
      </c>
      <c r="E56" s="6">
        <f t="shared" si="11"/>
        <v>0.38934000000000002</v>
      </c>
      <c r="F56" s="6">
        <v>1</v>
      </c>
      <c r="G56" s="6">
        <v>0.36</v>
      </c>
      <c r="H56" s="6">
        <f t="shared" si="12"/>
        <v>0.36</v>
      </c>
      <c r="I56" s="6">
        <v>1.02</v>
      </c>
      <c r="J56" s="6">
        <v>0.375</v>
      </c>
      <c r="K56" s="6">
        <f t="shared" si="13"/>
        <v>0.38250000000000001</v>
      </c>
      <c r="L56" s="6">
        <v>1.03</v>
      </c>
      <c r="M56" s="6">
        <v>0.38400000000000001</v>
      </c>
      <c r="N56" s="6">
        <f t="shared" si="14"/>
        <v>0.39552000000000004</v>
      </c>
      <c r="P56" s="107"/>
      <c r="Q56" s="52" t="s">
        <v>37</v>
      </c>
      <c r="R56" s="49">
        <f t="shared" ref="R56:AQ56" si="15">(S53-R53)*((S54+R54)/2)*((S55+R55)/2)</f>
        <v>0</v>
      </c>
      <c r="S56" s="49">
        <f t="shared" si="15"/>
        <v>1.495E-2</v>
      </c>
      <c r="T56" s="49">
        <f t="shared" si="15"/>
        <v>0.11455</v>
      </c>
      <c r="U56" s="49">
        <f t="shared" si="15"/>
        <v>0.2000825</v>
      </c>
      <c r="V56" s="49">
        <f t="shared" si="15"/>
        <v>0.23105249999999997</v>
      </c>
      <c r="W56" s="49">
        <f t="shared" si="15"/>
        <v>0.33915000000000001</v>
      </c>
      <c r="X56" s="49">
        <f t="shared" si="15"/>
        <v>0.35944999999999999</v>
      </c>
      <c r="Y56" s="49">
        <f t="shared" si="15"/>
        <v>0.30874999999999997</v>
      </c>
      <c r="Z56" s="49">
        <f t="shared" si="15"/>
        <v>0.3705</v>
      </c>
      <c r="AA56" s="49">
        <f t="shared" si="15"/>
        <v>0.3553</v>
      </c>
      <c r="AB56" s="49">
        <f t="shared" si="15"/>
        <v>0.34040000000000004</v>
      </c>
      <c r="AC56" s="49">
        <f t="shared" si="15"/>
        <v>0.32567999999999997</v>
      </c>
      <c r="AD56" s="49">
        <f t="shared" si="15"/>
        <v>0.27259999999999995</v>
      </c>
      <c r="AE56" s="49">
        <f t="shared" si="15"/>
        <v>0.35039999999999999</v>
      </c>
      <c r="AF56" s="49">
        <f t="shared" si="15"/>
        <v>0.38414999999999999</v>
      </c>
      <c r="AG56" s="49">
        <f t="shared" si="15"/>
        <v>0.41819999999999929</v>
      </c>
      <c r="AH56" s="49">
        <f t="shared" si="15"/>
        <v>0.44270249999999994</v>
      </c>
      <c r="AI56" s="49">
        <f t="shared" si="15"/>
        <v>0.39632500000000004</v>
      </c>
      <c r="AJ56" s="49">
        <f t="shared" si="15"/>
        <v>0.41093250000000003</v>
      </c>
      <c r="AK56" s="49">
        <f t="shared" si="15"/>
        <v>0.378</v>
      </c>
      <c r="AL56" s="49">
        <f t="shared" si="15"/>
        <v>0.328125</v>
      </c>
      <c r="AM56" s="49">
        <f t="shared" si="15"/>
        <v>0.32062499999999999</v>
      </c>
      <c r="AN56" s="49">
        <f t="shared" si="15"/>
        <v>0.25080000000000002</v>
      </c>
      <c r="AO56" s="49">
        <f t="shared" si="15"/>
        <v>0.15937499999999999</v>
      </c>
      <c r="AP56" s="49">
        <f t="shared" si="15"/>
        <v>2.8050000000000047E-2</v>
      </c>
      <c r="AQ56" s="49">
        <f t="shared" si="15"/>
        <v>0</v>
      </c>
    </row>
    <row r="57" spans="1:43" ht="19" x14ac:dyDescent="0.2">
      <c r="A57" s="107"/>
      <c r="B57" s="6" t="s">
        <v>28</v>
      </c>
      <c r="C57" s="6">
        <v>1.2</v>
      </c>
      <c r="D57" s="6">
        <v>0.39100000000000001</v>
      </c>
      <c r="E57" s="6">
        <f t="shared" si="11"/>
        <v>0.46920000000000001</v>
      </c>
      <c r="F57" s="6">
        <v>1.1399999999999999</v>
      </c>
      <c r="G57" s="6">
        <v>0.39</v>
      </c>
      <c r="H57" s="6">
        <f t="shared" si="12"/>
        <v>0.4446</v>
      </c>
      <c r="I57" s="6">
        <v>1.1200000000000001</v>
      </c>
      <c r="J57" s="6">
        <v>0.372</v>
      </c>
      <c r="K57" s="6">
        <f t="shared" si="13"/>
        <v>0.41664000000000001</v>
      </c>
      <c r="L57" s="6">
        <v>1.1200000000000001</v>
      </c>
      <c r="M57" s="6">
        <v>0.42299999999999999</v>
      </c>
      <c r="N57" s="6">
        <f t="shared" si="14"/>
        <v>0.47376000000000001</v>
      </c>
      <c r="P57" s="107"/>
      <c r="Q57" s="54" t="s">
        <v>38</v>
      </c>
      <c r="R57" s="54">
        <v>0.42</v>
      </c>
      <c r="S57" s="54"/>
      <c r="T57" s="54"/>
      <c r="U57" s="53" t="s">
        <v>41</v>
      </c>
      <c r="V57" s="54">
        <f>SUM(R56:AR56)</f>
        <v>7.1001500000000002</v>
      </c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/>
      <c r="AN57"/>
      <c r="AO57"/>
      <c r="AP57"/>
      <c r="AQ57"/>
    </row>
    <row r="58" spans="1:43" x14ac:dyDescent="0.2">
      <c r="A58" s="107"/>
      <c r="B58" s="6" t="s">
        <v>29</v>
      </c>
      <c r="C58" s="6">
        <v>1.3</v>
      </c>
      <c r="D58" s="6">
        <v>0.40200000000000002</v>
      </c>
      <c r="E58" s="6">
        <f t="shared" si="11"/>
        <v>0.52260000000000006</v>
      </c>
      <c r="F58" s="6">
        <v>1.22</v>
      </c>
      <c r="G58" s="6">
        <v>0.40300000000000002</v>
      </c>
      <c r="H58" s="6">
        <f t="shared" si="12"/>
        <v>0.49166000000000004</v>
      </c>
      <c r="I58" s="6">
        <v>1.24</v>
      </c>
      <c r="J58" s="6">
        <v>0.36599999999999999</v>
      </c>
      <c r="K58" s="6">
        <f t="shared" si="13"/>
        <v>0.45383999999999997</v>
      </c>
      <c r="L58" s="6">
        <v>1.2</v>
      </c>
      <c r="M58" s="6">
        <v>0.49299999999999999</v>
      </c>
      <c r="N58" s="6">
        <f t="shared" si="14"/>
        <v>0.59160000000000001</v>
      </c>
      <c r="P58" s="107"/>
    </row>
    <row r="59" spans="1:43" x14ac:dyDescent="0.2">
      <c r="A59" s="107">
        <v>43252</v>
      </c>
      <c r="B59" s="6" t="s">
        <v>23</v>
      </c>
      <c r="C59" s="6">
        <v>1.4</v>
      </c>
      <c r="D59" s="6">
        <v>0.35</v>
      </c>
      <c r="E59" s="6">
        <f t="shared" si="11"/>
        <v>0.48999999999999994</v>
      </c>
      <c r="F59" s="6">
        <v>1.1599999999999999</v>
      </c>
      <c r="G59" s="6">
        <v>0.30599999999999999</v>
      </c>
      <c r="H59" s="6">
        <f t="shared" si="12"/>
        <v>0.35495999999999994</v>
      </c>
      <c r="I59" s="6">
        <v>1.1299999999999999</v>
      </c>
      <c r="J59" s="6">
        <v>0.39900000000000002</v>
      </c>
      <c r="K59" s="6">
        <f t="shared" si="13"/>
        <v>0.45086999999999999</v>
      </c>
      <c r="L59" s="6">
        <v>1.1200000000000001</v>
      </c>
      <c r="M59" s="6">
        <v>0.374</v>
      </c>
      <c r="N59" s="6">
        <f t="shared" si="14"/>
        <v>0.41888000000000003</v>
      </c>
      <c r="P59" s="107">
        <v>43252</v>
      </c>
    </row>
    <row r="60" spans="1:43" ht="16" x14ac:dyDescent="0.2">
      <c r="A60" s="107"/>
      <c r="B60" s="6" t="s">
        <v>24</v>
      </c>
      <c r="C60" s="6">
        <v>1.25</v>
      </c>
      <c r="D60" s="6">
        <v>0.40200000000000002</v>
      </c>
      <c r="E60" s="6">
        <f t="shared" si="11"/>
        <v>0.50250000000000006</v>
      </c>
      <c r="F60" s="6">
        <v>1.1399999999999999</v>
      </c>
      <c r="G60" s="6">
        <v>0.39700000000000002</v>
      </c>
      <c r="H60" s="6">
        <f t="shared" si="12"/>
        <v>0.45257999999999998</v>
      </c>
      <c r="I60" s="6">
        <v>1.1200000000000001</v>
      </c>
      <c r="J60" s="6">
        <v>0.35399999999999998</v>
      </c>
      <c r="K60" s="6">
        <f t="shared" si="13"/>
        <v>0.39648</v>
      </c>
      <c r="L60" s="6">
        <v>1.1599999999999999</v>
      </c>
      <c r="M60" s="6">
        <v>0.373</v>
      </c>
      <c r="N60" s="6">
        <f t="shared" si="14"/>
        <v>0.43267999999999995</v>
      </c>
      <c r="P60" s="107"/>
      <c r="Q60" s="49" t="s">
        <v>35</v>
      </c>
      <c r="R60" s="49">
        <v>0</v>
      </c>
      <c r="S60" s="49">
        <v>1.1200000000000001</v>
      </c>
      <c r="T60" s="49">
        <f t="shared" ref="T60:AP60" si="16">S60+1</f>
        <v>2.12</v>
      </c>
      <c r="U60" s="49">
        <f t="shared" si="16"/>
        <v>3.12</v>
      </c>
      <c r="V60" s="49">
        <f t="shared" si="16"/>
        <v>4.12</v>
      </c>
      <c r="W60" s="49">
        <f t="shared" si="16"/>
        <v>5.12</v>
      </c>
      <c r="X60" s="49">
        <f t="shared" si="16"/>
        <v>6.12</v>
      </c>
      <c r="Y60" s="49">
        <f t="shared" si="16"/>
        <v>7.12</v>
      </c>
      <c r="Z60" s="49">
        <f t="shared" si="16"/>
        <v>8.120000000000001</v>
      </c>
      <c r="AA60" s="49">
        <f t="shared" si="16"/>
        <v>9.120000000000001</v>
      </c>
      <c r="AB60" s="49">
        <f t="shared" si="16"/>
        <v>10.120000000000001</v>
      </c>
      <c r="AC60" s="49">
        <f t="shared" si="16"/>
        <v>11.120000000000001</v>
      </c>
      <c r="AD60" s="49">
        <f t="shared" si="16"/>
        <v>12.120000000000001</v>
      </c>
      <c r="AE60" s="49">
        <f t="shared" si="16"/>
        <v>13.120000000000001</v>
      </c>
      <c r="AF60" s="49">
        <f t="shared" si="16"/>
        <v>14.120000000000001</v>
      </c>
      <c r="AG60" s="49">
        <f t="shared" si="16"/>
        <v>15.120000000000001</v>
      </c>
      <c r="AH60" s="49">
        <f t="shared" si="16"/>
        <v>16.12</v>
      </c>
      <c r="AI60" s="49">
        <f t="shared" si="16"/>
        <v>17.12</v>
      </c>
      <c r="AJ60" s="49">
        <f t="shared" si="16"/>
        <v>18.12</v>
      </c>
      <c r="AK60" s="49">
        <f t="shared" si="16"/>
        <v>19.12</v>
      </c>
      <c r="AL60" s="49">
        <f t="shared" si="16"/>
        <v>20.12</v>
      </c>
      <c r="AM60" s="49">
        <f t="shared" si="16"/>
        <v>21.12</v>
      </c>
      <c r="AN60" s="49">
        <f t="shared" si="16"/>
        <v>22.12</v>
      </c>
      <c r="AO60" s="49">
        <f t="shared" si="16"/>
        <v>23.12</v>
      </c>
      <c r="AP60" s="49">
        <f t="shared" si="16"/>
        <v>24.12</v>
      </c>
      <c r="AQ60" s="49">
        <f>AP60+0.66</f>
        <v>24.78</v>
      </c>
    </row>
    <row r="61" spans="1:43" ht="16" x14ac:dyDescent="0.2">
      <c r="A61" s="107"/>
      <c r="B61" s="6" t="s">
        <v>25</v>
      </c>
      <c r="C61" s="6">
        <v>1.3</v>
      </c>
      <c r="D61" s="6">
        <v>0.39700000000000002</v>
      </c>
      <c r="E61" s="6">
        <f t="shared" si="11"/>
        <v>0.5161</v>
      </c>
      <c r="F61" s="6">
        <v>1.2</v>
      </c>
      <c r="G61" s="6">
        <v>0.48699999999999999</v>
      </c>
      <c r="H61" s="6">
        <f t="shared" si="12"/>
        <v>0.58439999999999992</v>
      </c>
      <c r="I61" s="6">
        <v>1.1499999999999999</v>
      </c>
      <c r="J61" s="6">
        <v>0.43</v>
      </c>
      <c r="K61" s="6">
        <f t="shared" si="13"/>
        <v>0.49449999999999994</v>
      </c>
      <c r="L61" s="6">
        <v>1.19</v>
      </c>
      <c r="M61" s="6">
        <v>0.42</v>
      </c>
      <c r="N61" s="6">
        <f t="shared" si="14"/>
        <v>0.49979999999999997</v>
      </c>
      <c r="P61" s="107"/>
      <c r="Q61" s="49" t="s">
        <v>14</v>
      </c>
      <c r="R61" s="49">
        <v>0</v>
      </c>
      <c r="S61" s="49">
        <v>0.61</v>
      </c>
      <c r="T61" s="49">
        <v>0.84</v>
      </c>
      <c r="U61" s="49">
        <v>0.88</v>
      </c>
      <c r="V61" s="49">
        <v>0.88</v>
      </c>
      <c r="W61" s="49">
        <v>0.89</v>
      </c>
      <c r="X61" s="49">
        <v>0.94</v>
      </c>
      <c r="Y61" s="49">
        <v>0.99</v>
      </c>
      <c r="Z61" s="49">
        <v>1.02</v>
      </c>
      <c r="AA61" s="49">
        <v>1.02</v>
      </c>
      <c r="AB61" s="49">
        <v>1</v>
      </c>
      <c r="AC61" s="49">
        <v>0.98</v>
      </c>
      <c r="AD61" s="49">
        <v>0.99</v>
      </c>
      <c r="AE61" s="49">
        <v>1.02</v>
      </c>
      <c r="AF61" s="49">
        <v>1.02</v>
      </c>
      <c r="AG61" s="49">
        <v>1.06</v>
      </c>
      <c r="AH61" s="49">
        <v>1.07</v>
      </c>
      <c r="AI61" s="49">
        <v>1.04</v>
      </c>
      <c r="AJ61" s="49">
        <v>0.98</v>
      </c>
      <c r="AK61" s="49">
        <v>0.99</v>
      </c>
      <c r="AL61" s="49">
        <v>0.93</v>
      </c>
      <c r="AM61" s="49">
        <v>0.94</v>
      </c>
      <c r="AN61" s="49">
        <v>0.91</v>
      </c>
      <c r="AO61" s="49">
        <v>0.75</v>
      </c>
      <c r="AP61" s="49">
        <v>0.61</v>
      </c>
      <c r="AQ61" s="49">
        <v>0</v>
      </c>
    </row>
    <row r="62" spans="1:43" ht="16" x14ac:dyDescent="0.2">
      <c r="A62" s="107"/>
      <c r="B62" s="6" t="s">
        <v>26</v>
      </c>
      <c r="C62" s="6">
        <v>1.22</v>
      </c>
      <c r="D62" s="6">
        <v>0.45500000000000002</v>
      </c>
      <c r="E62" s="6">
        <f t="shared" si="11"/>
        <v>0.55510000000000004</v>
      </c>
      <c r="F62" s="6">
        <v>1.04</v>
      </c>
      <c r="G62" s="6">
        <v>0.45400000000000001</v>
      </c>
      <c r="H62" s="6">
        <f t="shared" si="12"/>
        <v>0.47216000000000002</v>
      </c>
      <c r="I62" s="6">
        <v>1.1499999999999999</v>
      </c>
      <c r="J62" s="6">
        <v>0.377</v>
      </c>
      <c r="K62" s="6">
        <f t="shared" si="13"/>
        <v>0.43354999999999999</v>
      </c>
      <c r="L62" s="6">
        <v>1.28</v>
      </c>
      <c r="M62" s="6">
        <v>0.41799999999999998</v>
      </c>
      <c r="N62" s="6">
        <f t="shared" si="14"/>
        <v>0.53503999999999996</v>
      </c>
      <c r="P62" s="107"/>
      <c r="Q62" s="49" t="s">
        <v>36</v>
      </c>
      <c r="R62" s="49">
        <v>0</v>
      </c>
      <c r="S62" s="49">
        <v>0.02</v>
      </c>
      <c r="T62" s="49">
        <v>0.1</v>
      </c>
      <c r="U62" s="49">
        <v>0.28000000000000003</v>
      </c>
      <c r="V62" s="49">
        <v>0.35</v>
      </c>
      <c r="W62" s="49">
        <v>0.31</v>
      </c>
      <c r="X62" s="49">
        <v>0.41</v>
      </c>
      <c r="Y62" s="49">
        <v>0.33</v>
      </c>
      <c r="Z62" s="49">
        <v>0.42</v>
      </c>
      <c r="AA62" s="49">
        <v>0.45</v>
      </c>
      <c r="AB62" s="49">
        <v>0.35</v>
      </c>
      <c r="AC62" s="49">
        <v>0.37</v>
      </c>
      <c r="AD62" s="49">
        <v>0.4</v>
      </c>
      <c r="AE62" s="49">
        <v>0.37</v>
      </c>
      <c r="AF62" s="49">
        <v>0.45</v>
      </c>
      <c r="AG62" s="49">
        <v>0.32</v>
      </c>
      <c r="AH62" s="49">
        <v>0.46</v>
      </c>
      <c r="AI62" s="49">
        <v>0.37</v>
      </c>
      <c r="AJ62" s="49">
        <v>0.43</v>
      </c>
      <c r="AK62" s="49">
        <v>0.43</v>
      </c>
      <c r="AL62" s="49">
        <v>0.3</v>
      </c>
      <c r="AM62" s="49">
        <v>0.27</v>
      </c>
      <c r="AN62" s="49">
        <v>0.32</v>
      </c>
      <c r="AO62" s="49">
        <v>0.26</v>
      </c>
      <c r="AP62" s="49">
        <v>0.24</v>
      </c>
      <c r="AQ62" s="49">
        <v>0</v>
      </c>
    </row>
    <row r="63" spans="1:43" ht="16" x14ac:dyDescent="0.2">
      <c r="A63" s="107"/>
      <c r="B63" s="6" t="s">
        <v>27</v>
      </c>
      <c r="C63" s="6">
        <v>1.07</v>
      </c>
      <c r="D63" s="6">
        <v>0.38300000000000001</v>
      </c>
      <c r="E63" s="6">
        <f t="shared" si="11"/>
        <v>0.40981000000000001</v>
      </c>
      <c r="F63" s="6">
        <v>1.04</v>
      </c>
      <c r="G63" s="6">
        <v>0.40300000000000002</v>
      </c>
      <c r="H63" s="6">
        <f t="shared" si="12"/>
        <v>0.41912000000000005</v>
      </c>
      <c r="I63" s="6">
        <v>1.05</v>
      </c>
      <c r="J63" s="6">
        <v>0.35299999999999998</v>
      </c>
      <c r="K63" s="6">
        <f t="shared" si="13"/>
        <v>0.37064999999999998</v>
      </c>
      <c r="L63" s="6">
        <v>1.07</v>
      </c>
      <c r="M63" s="6">
        <v>0.34300000000000003</v>
      </c>
      <c r="N63" s="6">
        <f t="shared" si="14"/>
        <v>0.36701000000000006</v>
      </c>
      <c r="P63" s="107"/>
      <c r="Q63" s="52" t="s">
        <v>37</v>
      </c>
      <c r="R63" s="49">
        <f t="shared" ref="R63:AQ63" si="17">(S60-R60)*((S61+R61)/2)*((S62+R62)/2)</f>
        <v>3.4160000000000002E-3</v>
      </c>
      <c r="S63" s="49">
        <f t="shared" si="17"/>
        <v>4.3500000000000004E-2</v>
      </c>
      <c r="T63" s="49">
        <f t="shared" si="17"/>
        <v>0.16339999999999999</v>
      </c>
      <c r="U63" s="49">
        <f t="shared" si="17"/>
        <v>0.2772</v>
      </c>
      <c r="V63" s="49">
        <f t="shared" si="17"/>
        <v>0.29204999999999998</v>
      </c>
      <c r="W63" s="49">
        <f t="shared" si="17"/>
        <v>0.32940000000000003</v>
      </c>
      <c r="X63" s="49">
        <f t="shared" si="17"/>
        <v>0.35704999999999998</v>
      </c>
      <c r="Y63" s="49">
        <f t="shared" si="17"/>
        <v>0.37687500000000029</v>
      </c>
      <c r="Z63" s="49">
        <f t="shared" si="17"/>
        <v>0.44369999999999998</v>
      </c>
      <c r="AA63" s="49">
        <f t="shared" si="17"/>
        <v>0.40400000000000003</v>
      </c>
      <c r="AB63" s="49">
        <f t="shared" si="17"/>
        <v>0.35639999999999999</v>
      </c>
      <c r="AC63" s="49">
        <f t="shared" si="17"/>
        <v>0.37922499999999998</v>
      </c>
      <c r="AD63" s="49">
        <f t="shared" si="17"/>
        <v>0.38692499999999996</v>
      </c>
      <c r="AE63" s="49">
        <f t="shared" si="17"/>
        <v>0.41820000000000002</v>
      </c>
      <c r="AF63" s="49">
        <f t="shared" si="17"/>
        <v>0.40040000000000003</v>
      </c>
      <c r="AG63" s="49">
        <f t="shared" si="17"/>
        <v>0.41535</v>
      </c>
      <c r="AH63" s="49">
        <f t="shared" si="17"/>
        <v>0.43782500000000013</v>
      </c>
      <c r="AI63" s="49">
        <f t="shared" si="17"/>
        <v>0.40400000000000003</v>
      </c>
      <c r="AJ63" s="49">
        <f t="shared" si="17"/>
        <v>0.42354999999999998</v>
      </c>
      <c r="AK63" s="49">
        <f t="shared" si="17"/>
        <v>0.35039999999999999</v>
      </c>
      <c r="AL63" s="49">
        <f t="shared" si="17"/>
        <v>0.26647500000000002</v>
      </c>
      <c r="AM63" s="49">
        <f t="shared" si="17"/>
        <v>0.27287500000000003</v>
      </c>
      <c r="AN63" s="49">
        <f t="shared" si="17"/>
        <v>0.24070000000000005</v>
      </c>
      <c r="AO63" s="49">
        <f t="shared" si="17"/>
        <v>0.16999999999999998</v>
      </c>
      <c r="AP63" s="49">
        <f t="shared" si="17"/>
        <v>2.4156000000000004E-2</v>
      </c>
      <c r="AQ63" s="49">
        <f t="shared" si="17"/>
        <v>0</v>
      </c>
    </row>
    <row r="64" spans="1:43" ht="19" x14ac:dyDescent="0.2">
      <c r="A64" s="107"/>
      <c r="B64" s="6" t="s">
        <v>28</v>
      </c>
      <c r="C64" s="6">
        <v>1.3</v>
      </c>
      <c r="D64" s="6">
        <v>0.41699999999999998</v>
      </c>
      <c r="E64" s="6">
        <f t="shared" si="11"/>
        <v>0.54210000000000003</v>
      </c>
      <c r="F64" s="6">
        <v>1.1599999999999999</v>
      </c>
      <c r="G64" s="6">
        <v>0.47699999999999998</v>
      </c>
      <c r="H64" s="6">
        <f t="shared" si="12"/>
        <v>0.55331999999999992</v>
      </c>
      <c r="I64" s="6">
        <v>1.1599999999999999</v>
      </c>
      <c r="J64" s="6">
        <v>0.36699999999999999</v>
      </c>
      <c r="K64" s="6">
        <f t="shared" si="13"/>
        <v>0.42571999999999999</v>
      </c>
      <c r="L64" s="6">
        <v>1.1100000000000001</v>
      </c>
      <c r="M64" s="6">
        <v>0.42099999999999999</v>
      </c>
      <c r="N64" s="6">
        <f t="shared" si="14"/>
        <v>0.46731</v>
      </c>
      <c r="P64" s="107"/>
      <c r="Q64" s="54" t="s">
        <v>38</v>
      </c>
      <c r="R64" s="54">
        <v>0.51</v>
      </c>
      <c r="S64" s="54"/>
      <c r="T64" s="54"/>
      <c r="U64" s="53" t="s">
        <v>41</v>
      </c>
      <c r="V64" s="54">
        <f>SUM(R63:AR63)</f>
        <v>7.637071999999999</v>
      </c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/>
      <c r="AN64"/>
      <c r="AO64"/>
      <c r="AP64"/>
      <c r="AQ64"/>
    </row>
    <row r="65" spans="1:43" x14ac:dyDescent="0.2">
      <c r="A65" s="107"/>
      <c r="B65" s="6" t="s">
        <v>29</v>
      </c>
      <c r="C65" s="6">
        <v>1.3</v>
      </c>
      <c r="D65" s="6">
        <v>0.436</v>
      </c>
      <c r="E65" s="6">
        <f t="shared" si="11"/>
        <v>0.56679999999999997</v>
      </c>
      <c r="F65" s="6">
        <v>1.3</v>
      </c>
      <c r="G65" s="6">
        <v>0.44400000000000001</v>
      </c>
      <c r="H65" s="6">
        <f t="shared" si="12"/>
        <v>0.57720000000000005</v>
      </c>
      <c r="I65" s="6">
        <v>1.32</v>
      </c>
      <c r="J65" s="6">
        <v>0.42899999999999999</v>
      </c>
      <c r="K65" s="6">
        <f t="shared" si="13"/>
        <v>0.56628000000000001</v>
      </c>
      <c r="L65" s="6">
        <v>1.3</v>
      </c>
      <c r="M65" s="6">
        <v>0.45400000000000001</v>
      </c>
      <c r="N65" s="6">
        <f t="shared" si="14"/>
        <v>0.59020000000000006</v>
      </c>
      <c r="P65" s="107"/>
    </row>
    <row r="66" spans="1:43" x14ac:dyDescent="0.2">
      <c r="A66" s="5">
        <v>43253</v>
      </c>
      <c r="B66" s="90" t="s">
        <v>22</v>
      </c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P66" s="5">
        <v>43253</v>
      </c>
      <c r="Q66" s="90" t="s">
        <v>22</v>
      </c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</row>
    <row r="67" spans="1:43" x14ac:dyDescent="0.2">
      <c r="A67" s="5">
        <v>43254</v>
      </c>
      <c r="B67" s="90" t="s">
        <v>22</v>
      </c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P67" s="5">
        <v>43254</v>
      </c>
      <c r="Q67" s="90" t="s">
        <v>22</v>
      </c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</row>
    <row r="68" spans="1:43" x14ac:dyDescent="0.2">
      <c r="A68" s="107">
        <v>43255</v>
      </c>
      <c r="B68" s="6" t="s">
        <v>23</v>
      </c>
      <c r="C68" s="6">
        <v>1.1200000000000001</v>
      </c>
      <c r="D68" s="6">
        <v>0.38</v>
      </c>
      <c r="E68" s="6">
        <f t="shared" si="11"/>
        <v>0.42560000000000003</v>
      </c>
      <c r="F68" s="6">
        <v>1.02</v>
      </c>
      <c r="G68" s="6">
        <v>0.39</v>
      </c>
      <c r="H68" s="6">
        <f t="shared" si="12"/>
        <v>0.39780000000000004</v>
      </c>
      <c r="I68" s="6">
        <v>1</v>
      </c>
      <c r="J68" s="6">
        <v>0.38</v>
      </c>
      <c r="K68" s="6">
        <f t="shared" si="13"/>
        <v>0.38</v>
      </c>
      <c r="L68" s="6">
        <v>0.98</v>
      </c>
      <c r="M68" s="6">
        <v>0.42</v>
      </c>
      <c r="N68" s="6">
        <f t="shared" si="14"/>
        <v>0.41159999999999997</v>
      </c>
      <c r="P68" s="107">
        <v>43255</v>
      </c>
      <c r="Q68" s="38" t="s">
        <v>35</v>
      </c>
      <c r="R68" s="38">
        <v>0</v>
      </c>
      <c r="S68" s="38">
        <v>1.1200000000000001</v>
      </c>
      <c r="T68" s="38">
        <v>2.12</v>
      </c>
      <c r="U68" s="38">
        <v>3.12</v>
      </c>
      <c r="V68" s="38">
        <v>4.12</v>
      </c>
      <c r="W68" s="38">
        <v>5.12</v>
      </c>
      <c r="X68" s="38">
        <v>6.12</v>
      </c>
      <c r="Y68" s="38">
        <v>7.12</v>
      </c>
      <c r="Z68" s="38">
        <v>8.120000000000001</v>
      </c>
      <c r="AA68" s="38">
        <v>9.120000000000001</v>
      </c>
      <c r="AB68" s="38">
        <v>10.120000000000001</v>
      </c>
      <c r="AC68" s="38">
        <v>11.120000000000001</v>
      </c>
      <c r="AD68" s="38">
        <v>12.120000000000001</v>
      </c>
      <c r="AE68" s="38">
        <v>13.120000000000001</v>
      </c>
      <c r="AF68" s="38">
        <v>14.120000000000001</v>
      </c>
      <c r="AG68" s="38">
        <v>15.120000000000001</v>
      </c>
      <c r="AH68" s="38">
        <v>16.12</v>
      </c>
      <c r="AI68" s="38">
        <v>17.12</v>
      </c>
      <c r="AJ68" s="38">
        <v>18.12</v>
      </c>
      <c r="AK68" s="38">
        <v>19.12</v>
      </c>
      <c r="AL68" s="38">
        <v>20.12</v>
      </c>
      <c r="AM68" s="38">
        <v>21.12</v>
      </c>
      <c r="AN68" s="38">
        <v>22.12</v>
      </c>
      <c r="AO68" s="38">
        <v>23.12</v>
      </c>
      <c r="AP68" s="38">
        <v>24.12</v>
      </c>
      <c r="AQ68" s="38">
        <v>24.720000000000002</v>
      </c>
    </row>
    <row r="69" spans="1:43" x14ac:dyDescent="0.2">
      <c r="A69" s="107"/>
      <c r="B69" s="6" t="s">
        <v>24</v>
      </c>
      <c r="C69" s="6">
        <v>1.08</v>
      </c>
      <c r="D69" s="6">
        <v>0.4</v>
      </c>
      <c r="E69" s="6">
        <f t="shared" si="11"/>
        <v>0.43200000000000005</v>
      </c>
      <c r="F69" s="6">
        <v>1</v>
      </c>
      <c r="G69" s="6">
        <v>0.28000000000000003</v>
      </c>
      <c r="H69" s="6">
        <f t="shared" si="12"/>
        <v>0.28000000000000003</v>
      </c>
      <c r="I69" s="6">
        <v>1</v>
      </c>
      <c r="J69" s="6">
        <v>0.28000000000000003</v>
      </c>
      <c r="K69" s="6">
        <f t="shared" si="13"/>
        <v>0.28000000000000003</v>
      </c>
      <c r="L69" s="6">
        <v>1.04</v>
      </c>
      <c r="M69" s="6">
        <v>0.39</v>
      </c>
      <c r="N69" s="6">
        <f t="shared" si="14"/>
        <v>0.40560000000000002</v>
      </c>
      <c r="P69" s="107"/>
      <c r="Q69" s="38" t="s">
        <v>14</v>
      </c>
      <c r="R69" s="38">
        <v>0</v>
      </c>
      <c r="S69" s="38">
        <v>0.48</v>
      </c>
      <c r="T69" s="38">
        <v>0.72</v>
      </c>
      <c r="U69" s="38">
        <v>0.76</v>
      </c>
      <c r="V69" s="38">
        <v>0.76</v>
      </c>
      <c r="W69" s="38">
        <v>0.76</v>
      </c>
      <c r="X69" s="38">
        <v>0.82</v>
      </c>
      <c r="Y69" s="38">
        <v>0.88</v>
      </c>
      <c r="Z69" s="38">
        <v>0.9</v>
      </c>
      <c r="AA69" s="38">
        <v>0.9</v>
      </c>
      <c r="AB69" s="38">
        <v>0.86</v>
      </c>
      <c r="AC69" s="38">
        <v>0.86</v>
      </c>
      <c r="AD69" s="38">
        <v>0.86</v>
      </c>
      <c r="AE69" s="38">
        <v>0.88</v>
      </c>
      <c r="AF69" s="38">
        <v>0.92</v>
      </c>
      <c r="AG69" s="38">
        <v>0.96</v>
      </c>
      <c r="AH69" s="38">
        <v>0.94</v>
      </c>
      <c r="AI69" s="38">
        <v>0.9</v>
      </c>
      <c r="AJ69" s="38">
        <v>0.86</v>
      </c>
      <c r="AK69" s="38">
        <v>0.88</v>
      </c>
      <c r="AL69" s="38">
        <v>0.8</v>
      </c>
      <c r="AM69" s="38">
        <v>0.82</v>
      </c>
      <c r="AN69" s="38">
        <v>0.76</v>
      </c>
      <c r="AO69" s="38">
        <v>0.6</v>
      </c>
      <c r="AP69" s="38">
        <v>0.46</v>
      </c>
      <c r="AQ69" s="38">
        <v>0</v>
      </c>
    </row>
    <row r="70" spans="1:43" x14ac:dyDescent="0.2">
      <c r="A70" s="107"/>
      <c r="B70" s="6" t="s">
        <v>25</v>
      </c>
      <c r="C70" s="6">
        <v>1.1200000000000001</v>
      </c>
      <c r="D70" s="6">
        <v>0.45</v>
      </c>
      <c r="E70" s="6">
        <f t="shared" si="11"/>
        <v>0.50400000000000011</v>
      </c>
      <c r="F70" s="6">
        <v>1.02</v>
      </c>
      <c r="G70" s="6">
        <v>0.4</v>
      </c>
      <c r="H70" s="6">
        <f t="shared" si="12"/>
        <v>0.40800000000000003</v>
      </c>
      <c r="I70" s="6">
        <v>1.04</v>
      </c>
      <c r="J70" s="6">
        <v>0.39</v>
      </c>
      <c r="K70" s="6">
        <f t="shared" si="13"/>
        <v>0.40560000000000002</v>
      </c>
      <c r="L70" s="6">
        <v>1.04</v>
      </c>
      <c r="M70" s="6">
        <v>0.45</v>
      </c>
      <c r="N70" s="6">
        <f t="shared" si="14"/>
        <v>0.46800000000000003</v>
      </c>
      <c r="P70" s="107"/>
      <c r="Q70" s="38" t="s">
        <v>36</v>
      </c>
      <c r="R70" s="38">
        <v>0</v>
      </c>
      <c r="S70" s="38">
        <v>2.3E-2</v>
      </c>
      <c r="T70" s="38">
        <v>0.06</v>
      </c>
      <c r="U70" s="38">
        <v>0.23</v>
      </c>
      <c r="V70" s="38">
        <v>0.33</v>
      </c>
      <c r="W70" s="38">
        <v>0.34</v>
      </c>
      <c r="X70" s="38">
        <v>0.43</v>
      </c>
      <c r="Y70" s="38">
        <v>0.45</v>
      </c>
      <c r="Z70" s="38">
        <v>0.45</v>
      </c>
      <c r="AA70" s="38">
        <v>0.46</v>
      </c>
      <c r="AB70" s="38">
        <v>0.41</v>
      </c>
      <c r="AC70" s="38">
        <v>0.45</v>
      </c>
      <c r="AD70" s="38">
        <v>0.44</v>
      </c>
      <c r="AE70" s="38">
        <v>0.43</v>
      </c>
      <c r="AF70" s="38">
        <v>0.41</v>
      </c>
      <c r="AG70" s="38">
        <v>0.47</v>
      </c>
      <c r="AH70" s="38">
        <v>0.47</v>
      </c>
      <c r="AI70" s="38">
        <v>0.37</v>
      </c>
      <c r="AJ70" s="38">
        <v>0.42</v>
      </c>
      <c r="AK70" s="38">
        <v>0.43</v>
      </c>
      <c r="AL70" s="38">
        <v>0.37</v>
      </c>
      <c r="AM70" s="38">
        <v>0.35</v>
      </c>
      <c r="AN70" s="38">
        <v>0.28999999999999998</v>
      </c>
      <c r="AO70" s="38">
        <v>0.25</v>
      </c>
      <c r="AP70" s="38">
        <v>0.24</v>
      </c>
      <c r="AQ70" s="38">
        <v>0</v>
      </c>
    </row>
    <row r="71" spans="1:43" x14ac:dyDescent="0.2">
      <c r="A71" s="107"/>
      <c r="B71" s="6" t="s">
        <v>26</v>
      </c>
      <c r="C71" s="6">
        <v>1.04</v>
      </c>
      <c r="D71" s="6">
        <v>0.45</v>
      </c>
      <c r="E71" s="6">
        <f t="shared" si="11"/>
        <v>0.46800000000000003</v>
      </c>
      <c r="F71" s="6">
        <v>1.06</v>
      </c>
      <c r="G71" s="6">
        <v>0.36</v>
      </c>
      <c r="H71" s="6">
        <f t="shared" si="12"/>
        <v>0.38159999999999999</v>
      </c>
      <c r="I71" s="6">
        <v>1.1000000000000001</v>
      </c>
      <c r="J71" s="6">
        <v>0.39</v>
      </c>
      <c r="K71" s="6">
        <f t="shared" si="13"/>
        <v>0.42900000000000005</v>
      </c>
      <c r="L71" s="6">
        <v>1.1000000000000001</v>
      </c>
      <c r="M71" s="6">
        <v>0.44</v>
      </c>
      <c r="N71" s="6">
        <f t="shared" si="14"/>
        <v>0.48400000000000004</v>
      </c>
      <c r="P71" s="107"/>
      <c r="Q71" s="35" t="s">
        <v>37</v>
      </c>
      <c r="R71" s="38">
        <v>3.0912000000000005E-3</v>
      </c>
      <c r="S71" s="38">
        <v>2.4899999999999995E-2</v>
      </c>
      <c r="T71" s="38">
        <v>0.10730000000000001</v>
      </c>
      <c r="U71" s="38">
        <v>0.21280000000000002</v>
      </c>
      <c r="V71" s="38">
        <v>0.25459999999999999</v>
      </c>
      <c r="W71" s="38">
        <v>0.30415000000000003</v>
      </c>
      <c r="X71" s="38">
        <v>0.374</v>
      </c>
      <c r="Y71" s="38">
        <v>0.40050000000000036</v>
      </c>
      <c r="Z71" s="38">
        <v>0.40950000000000003</v>
      </c>
      <c r="AA71" s="38">
        <v>0.38279999999999997</v>
      </c>
      <c r="AB71" s="38">
        <v>0.36979999999999996</v>
      </c>
      <c r="AC71" s="38">
        <v>0.38269999999999998</v>
      </c>
      <c r="AD71" s="38">
        <v>0.37845000000000001</v>
      </c>
      <c r="AE71" s="38">
        <v>0.378</v>
      </c>
      <c r="AF71" s="38">
        <v>0.41359999999999991</v>
      </c>
      <c r="AG71" s="38">
        <v>0.44649999999999995</v>
      </c>
      <c r="AH71" s="38">
        <v>0.38639999999999997</v>
      </c>
      <c r="AI71" s="38">
        <v>0.34760000000000002</v>
      </c>
      <c r="AJ71" s="38">
        <v>0.36974999999999997</v>
      </c>
      <c r="AK71" s="38">
        <v>0.33600000000000008</v>
      </c>
      <c r="AL71" s="38">
        <v>0.29160000000000003</v>
      </c>
      <c r="AM71" s="38">
        <v>0.25279999999999997</v>
      </c>
      <c r="AN71" s="38">
        <v>0.18359999999999999</v>
      </c>
      <c r="AO71" s="38">
        <v>0.12984999999999999</v>
      </c>
      <c r="AP71" s="38">
        <v>1.656000000000004E-2</v>
      </c>
      <c r="AQ71" s="38">
        <v>0</v>
      </c>
    </row>
    <row r="72" spans="1:43" x14ac:dyDescent="0.2">
      <c r="A72" s="107"/>
      <c r="B72" s="6" t="s">
        <v>27</v>
      </c>
      <c r="C72" s="6">
        <v>0.92</v>
      </c>
      <c r="D72" s="6">
        <v>0.44</v>
      </c>
      <c r="E72" s="6">
        <f t="shared" si="11"/>
        <v>0.40479999999999999</v>
      </c>
      <c r="F72" s="6">
        <v>0.9</v>
      </c>
      <c r="G72" s="6">
        <v>0.32</v>
      </c>
      <c r="H72" s="6">
        <f t="shared" si="12"/>
        <v>0.28800000000000003</v>
      </c>
      <c r="I72" s="6">
        <v>0.92</v>
      </c>
      <c r="J72" s="6">
        <v>0.34</v>
      </c>
      <c r="K72" s="6">
        <f t="shared" si="13"/>
        <v>0.31280000000000002</v>
      </c>
      <c r="L72" s="6">
        <v>0.94</v>
      </c>
      <c r="M72" s="6">
        <v>0.41</v>
      </c>
      <c r="N72" s="6">
        <f t="shared" si="14"/>
        <v>0.38539999999999996</v>
      </c>
      <c r="P72" s="107"/>
      <c r="Q72" s="50" t="s">
        <v>38</v>
      </c>
      <c r="R72" s="50">
        <v>0.38</v>
      </c>
      <c r="S72" s="38"/>
      <c r="T72" s="38"/>
      <c r="U72" s="51" t="s">
        <v>42</v>
      </c>
      <c r="V72" s="50">
        <v>7.1568512000000011</v>
      </c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5"/>
      <c r="AN72" s="35"/>
      <c r="AO72" s="35"/>
      <c r="AP72" s="35"/>
      <c r="AQ72" s="35"/>
    </row>
    <row r="73" spans="1:43" x14ac:dyDescent="0.2">
      <c r="A73" s="107">
        <v>43256</v>
      </c>
      <c r="B73" s="6" t="s">
        <v>23</v>
      </c>
      <c r="C73" s="6">
        <v>1.1200000000000001</v>
      </c>
      <c r="D73" s="6">
        <v>0.42299999999999999</v>
      </c>
      <c r="E73" s="6">
        <f t="shared" si="11"/>
        <v>0.47376000000000001</v>
      </c>
      <c r="F73" s="6">
        <v>1.1000000000000001</v>
      </c>
      <c r="G73" s="6">
        <v>0.42299999999999999</v>
      </c>
      <c r="H73" s="6">
        <f t="shared" si="12"/>
        <v>0.46530000000000005</v>
      </c>
      <c r="I73" s="6">
        <v>1.08</v>
      </c>
      <c r="J73" s="6">
        <v>0.372</v>
      </c>
      <c r="K73" s="6">
        <f t="shared" si="13"/>
        <v>0.40176000000000001</v>
      </c>
      <c r="L73" s="6">
        <v>1.06</v>
      </c>
      <c r="M73" s="6">
        <v>0.31900000000000001</v>
      </c>
      <c r="N73" s="6">
        <f t="shared" si="14"/>
        <v>0.33814</v>
      </c>
      <c r="P73" s="107">
        <v>43256</v>
      </c>
      <c r="Q73" s="38" t="s">
        <v>35</v>
      </c>
      <c r="R73" s="38">
        <v>0</v>
      </c>
      <c r="S73" s="38">
        <v>1.42</v>
      </c>
      <c r="T73" s="38">
        <v>2.42</v>
      </c>
      <c r="U73" s="38">
        <v>3.42</v>
      </c>
      <c r="V73" s="38">
        <v>4.42</v>
      </c>
      <c r="W73" s="38">
        <v>5.42</v>
      </c>
      <c r="X73" s="38">
        <v>6.42</v>
      </c>
      <c r="Y73" s="38">
        <v>7.42</v>
      </c>
      <c r="Z73" s="38">
        <v>8.42</v>
      </c>
      <c r="AA73" s="38">
        <v>9.42</v>
      </c>
      <c r="AB73" s="38">
        <v>10.42</v>
      </c>
      <c r="AC73" s="38">
        <v>11.42</v>
      </c>
      <c r="AD73" s="38">
        <v>12.42</v>
      </c>
      <c r="AE73" s="38">
        <v>13.42</v>
      </c>
      <c r="AF73" s="38">
        <v>14.42</v>
      </c>
      <c r="AG73" s="38">
        <v>15.42</v>
      </c>
      <c r="AH73" s="38">
        <v>16.420000000000002</v>
      </c>
      <c r="AI73" s="38">
        <v>17.420000000000002</v>
      </c>
      <c r="AJ73" s="38">
        <v>18.420000000000002</v>
      </c>
      <c r="AK73" s="38">
        <v>19.420000000000002</v>
      </c>
      <c r="AL73" s="38">
        <v>20.420000000000002</v>
      </c>
      <c r="AM73" s="38">
        <v>21.42</v>
      </c>
      <c r="AN73" s="38">
        <v>22.42</v>
      </c>
      <c r="AO73" s="38">
        <v>23.42</v>
      </c>
      <c r="AP73" s="38">
        <v>24.42</v>
      </c>
      <c r="AQ73" s="38">
        <v>25.040000000000003</v>
      </c>
    </row>
    <row r="74" spans="1:43" x14ac:dyDescent="0.2">
      <c r="A74" s="107"/>
      <c r="B74" s="6" t="s">
        <v>24</v>
      </c>
      <c r="C74" s="6">
        <v>1.1399999999999999</v>
      </c>
      <c r="D74" s="6">
        <v>0.40699999999999997</v>
      </c>
      <c r="E74" s="6">
        <f t="shared" si="11"/>
        <v>0.46397999999999995</v>
      </c>
      <c r="F74" s="6">
        <v>1.1000000000000001</v>
      </c>
      <c r="G74" s="6">
        <v>0.35499999999999998</v>
      </c>
      <c r="H74" s="6">
        <f t="shared" si="12"/>
        <v>0.39050000000000001</v>
      </c>
      <c r="I74" s="6">
        <v>1.1000000000000001</v>
      </c>
      <c r="J74" s="6">
        <v>0.39700000000000002</v>
      </c>
      <c r="K74" s="6">
        <f t="shared" si="13"/>
        <v>0.43670000000000003</v>
      </c>
      <c r="L74" s="6">
        <v>1.1100000000000001</v>
      </c>
      <c r="M74" s="6">
        <v>0.39</v>
      </c>
      <c r="N74" s="6">
        <f t="shared" si="14"/>
        <v>0.43290000000000006</v>
      </c>
      <c r="P74" s="107"/>
      <c r="Q74" s="38" t="s">
        <v>14</v>
      </c>
      <c r="R74" s="38">
        <v>0</v>
      </c>
      <c r="S74" s="38">
        <v>0.69</v>
      </c>
      <c r="T74" s="38">
        <v>0.86</v>
      </c>
      <c r="U74" s="38">
        <v>0.88</v>
      </c>
      <c r="V74" s="38">
        <v>0.86</v>
      </c>
      <c r="W74" s="38">
        <v>0.88</v>
      </c>
      <c r="X74" s="38">
        <v>0.96</v>
      </c>
      <c r="Y74" s="38">
        <v>0.99</v>
      </c>
      <c r="Z74" s="38">
        <v>1.02</v>
      </c>
      <c r="AA74" s="38">
        <v>1.02</v>
      </c>
      <c r="AB74" s="38">
        <v>1</v>
      </c>
      <c r="AC74" s="38">
        <v>0.98</v>
      </c>
      <c r="AD74" s="38">
        <v>1</v>
      </c>
      <c r="AE74" s="38">
        <v>1.02</v>
      </c>
      <c r="AF74" s="38">
        <v>1.04</v>
      </c>
      <c r="AG74" s="38">
        <v>1.08</v>
      </c>
      <c r="AH74" s="38">
        <v>1.08</v>
      </c>
      <c r="AI74" s="38">
        <v>1</v>
      </c>
      <c r="AJ74" s="38">
        <v>0.96</v>
      </c>
      <c r="AK74" s="38">
        <v>1</v>
      </c>
      <c r="AL74" s="38">
        <v>0.9</v>
      </c>
      <c r="AM74" s="38">
        <v>0.94</v>
      </c>
      <c r="AN74" s="38">
        <v>0.9</v>
      </c>
      <c r="AO74" s="38">
        <v>0.7</v>
      </c>
      <c r="AP74" s="38">
        <v>0.6</v>
      </c>
      <c r="AQ74" s="38">
        <v>0</v>
      </c>
    </row>
    <row r="75" spans="1:43" x14ac:dyDescent="0.2">
      <c r="A75" s="107"/>
      <c r="B75" s="6" t="s">
        <v>25</v>
      </c>
      <c r="C75" s="6">
        <v>1.22</v>
      </c>
      <c r="D75" s="6">
        <v>0.42899999999999999</v>
      </c>
      <c r="E75" s="6">
        <f t="shared" si="11"/>
        <v>0.52337999999999996</v>
      </c>
      <c r="F75" s="6">
        <v>1.1399999999999999</v>
      </c>
      <c r="G75" s="6">
        <v>0.40400000000000003</v>
      </c>
      <c r="H75" s="6">
        <f t="shared" si="12"/>
        <v>0.46055999999999997</v>
      </c>
      <c r="I75" s="6">
        <v>1.1299999999999999</v>
      </c>
      <c r="J75" s="6">
        <v>0.38900000000000001</v>
      </c>
      <c r="K75" s="6">
        <f t="shared" si="13"/>
        <v>0.43956999999999996</v>
      </c>
      <c r="L75" s="6">
        <v>1.1299999999999999</v>
      </c>
      <c r="M75" s="6">
        <v>0.504</v>
      </c>
      <c r="N75" s="6">
        <f t="shared" si="14"/>
        <v>0.56951999999999992</v>
      </c>
      <c r="P75" s="107"/>
      <c r="Q75" s="38" t="s">
        <v>36</v>
      </c>
      <c r="R75" s="38">
        <v>0</v>
      </c>
      <c r="S75" s="38">
        <v>6.3E-2</v>
      </c>
      <c r="T75" s="38">
        <v>9.5000000000000001E-2</v>
      </c>
      <c r="U75" s="38">
        <v>0.19400000000000001</v>
      </c>
      <c r="V75" s="38">
        <v>0.28999999999999998</v>
      </c>
      <c r="W75" s="38">
        <v>0.35299999999999998</v>
      </c>
      <c r="X75" s="38">
        <v>0.432</v>
      </c>
      <c r="Y75" s="38">
        <v>0.39100000000000001</v>
      </c>
      <c r="Z75" s="38">
        <v>0.40699999999999997</v>
      </c>
      <c r="AA75" s="38">
        <v>0.40300000000000002</v>
      </c>
      <c r="AB75" s="38">
        <v>0.375</v>
      </c>
      <c r="AC75" s="38">
        <v>0.42099999999999999</v>
      </c>
      <c r="AD75" s="38">
        <v>0.40699999999999997</v>
      </c>
      <c r="AE75" s="38">
        <v>0.36199999999999999</v>
      </c>
      <c r="AF75" s="38">
        <v>0.38200000000000001</v>
      </c>
      <c r="AG75" s="38">
        <v>0.42099999999999999</v>
      </c>
      <c r="AH75" s="38">
        <v>0.41699999999999998</v>
      </c>
      <c r="AI75" s="38">
        <v>0.36399999999999999</v>
      </c>
      <c r="AJ75" s="38">
        <v>0.39600000000000002</v>
      </c>
      <c r="AK75" s="38">
        <v>0.35699999999999998</v>
      </c>
      <c r="AL75" s="38">
        <v>0.34899999999999998</v>
      </c>
      <c r="AM75" s="38">
        <v>0.26600000000000001</v>
      </c>
      <c r="AN75" s="38">
        <v>0.29899999999999999</v>
      </c>
      <c r="AO75" s="38">
        <v>0.24399999999999999</v>
      </c>
      <c r="AP75" s="38">
        <v>0.24099999999999999</v>
      </c>
      <c r="AQ75" s="38">
        <v>0</v>
      </c>
    </row>
    <row r="76" spans="1:43" x14ac:dyDescent="0.2">
      <c r="A76" s="107"/>
      <c r="B76" s="6" t="s">
        <v>26</v>
      </c>
      <c r="C76" s="6">
        <v>1.07</v>
      </c>
      <c r="D76" s="6">
        <v>0.41799999999999998</v>
      </c>
      <c r="E76" s="6">
        <f t="shared" si="11"/>
        <v>0.44725999999999999</v>
      </c>
      <c r="F76" s="6">
        <v>1.2</v>
      </c>
      <c r="G76" s="6">
        <v>0.42199999999999999</v>
      </c>
      <c r="H76" s="6">
        <f t="shared" si="12"/>
        <v>0.50639999999999996</v>
      </c>
      <c r="I76" s="6">
        <v>1.2</v>
      </c>
      <c r="J76" s="6">
        <v>0.35499999999999998</v>
      </c>
      <c r="K76" s="6">
        <f t="shared" si="13"/>
        <v>0.42599999999999999</v>
      </c>
      <c r="L76" s="6">
        <v>1.21</v>
      </c>
      <c r="M76" s="6">
        <v>0.44400000000000001</v>
      </c>
      <c r="N76" s="6">
        <f t="shared" si="14"/>
        <v>0.53723999999999994</v>
      </c>
      <c r="P76" s="107"/>
      <c r="Q76" s="35" t="s">
        <v>37</v>
      </c>
      <c r="R76" s="38">
        <v>1.5431849999999999E-2</v>
      </c>
      <c r="S76" s="38">
        <v>6.1224999999999995E-2</v>
      </c>
      <c r="T76" s="38">
        <v>0.12571500000000002</v>
      </c>
      <c r="U76" s="38">
        <v>0.21054</v>
      </c>
      <c r="V76" s="38">
        <v>0.27970499999999998</v>
      </c>
      <c r="W76" s="38">
        <v>0.36109999999999992</v>
      </c>
      <c r="X76" s="38">
        <v>0.40121249999999997</v>
      </c>
      <c r="Y76" s="38">
        <v>0.40099499999999999</v>
      </c>
      <c r="Z76" s="38">
        <v>0.41310000000000002</v>
      </c>
      <c r="AA76" s="38">
        <v>0.39289000000000002</v>
      </c>
      <c r="AB76" s="38">
        <v>0.39402000000000004</v>
      </c>
      <c r="AC76" s="38">
        <v>0.40986</v>
      </c>
      <c r="AD76" s="38">
        <v>0.38834499999999994</v>
      </c>
      <c r="AE76" s="38">
        <v>0.38316</v>
      </c>
      <c r="AF76" s="38">
        <v>0.42558999999999997</v>
      </c>
      <c r="AG76" s="38">
        <v>0.45252000000000087</v>
      </c>
      <c r="AH76" s="38">
        <v>0.40611999999999998</v>
      </c>
      <c r="AI76" s="38">
        <v>0.37240000000000001</v>
      </c>
      <c r="AJ76" s="38">
        <v>0.36897000000000002</v>
      </c>
      <c r="AK76" s="38">
        <v>0.33534999999999998</v>
      </c>
      <c r="AL76" s="38">
        <v>0.28289999999999998</v>
      </c>
      <c r="AM76" s="38">
        <v>0.25989999999999996</v>
      </c>
      <c r="AN76" s="38">
        <v>0.21719999999999998</v>
      </c>
      <c r="AO76" s="38">
        <v>0.15762499999999999</v>
      </c>
      <c r="AP76" s="38">
        <v>2.2413000000000037E-2</v>
      </c>
      <c r="AQ76" s="38">
        <v>0</v>
      </c>
    </row>
    <row r="77" spans="1:43" x14ac:dyDescent="0.2">
      <c r="A77" s="107"/>
      <c r="B77" s="6" t="s">
        <v>27</v>
      </c>
      <c r="C77" s="6">
        <v>1.01</v>
      </c>
      <c r="D77" s="6">
        <v>0.38700000000000001</v>
      </c>
      <c r="E77" s="6">
        <f t="shared" si="11"/>
        <v>0.39087</v>
      </c>
      <c r="F77" s="6">
        <v>0.99</v>
      </c>
      <c r="G77" s="6">
        <v>0.34899999999999998</v>
      </c>
      <c r="H77" s="6">
        <f t="shared" si="12"/>
        <v>0.34550999999999998</v>
      </c>
      <c r="I77" s="6">
        <v>1.01</v>
      </c>
      <c r="J77" s="6">
        <v>0.35599999999999998</v>
      </c>
      <c r="K77" s="6">
        <f t="shared" si="13"/>
        <v>0.35955999999999999</v>
      </c>
      <c r="L77" s="6">
        <v>1</v>
      </c>
      <c r="M77" s="6">
        <v>0.35599999999999998</v>
      </c>
      <c r="N77" s="6">
        <f t="shared" si="14"/>
        <v>0.35599999999999998</v>
      </c>
      <c r="P77" s="107"/>
      <c r="Q77" s="50" t="s">
        <v>38</v>
      </c>
      <c r="R77" s="50">
        <v>0.51</v>
      </c>
      <c r="S77" s="38"/>
      <c r="T77" s="38"/>
      <c r="U77" s="51" t="s">
        <v>42</v>
      </c>
      <c r="V77" s="50">
        <v>7.5382873500000009</v>
      </c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5"/>
      <c r="AN77" s="35"/>
      <c r="AO77" s="35"/>
      <c r="AP77" s="35"/>
      <c r="AQ77" s="35"/>
    </row>
    <row r="78" spans="1:43" x14ac:dyDescent="0.2">
      <c r="A78" s="107">
        <v>43257</v>
      </c>
      <c r="B78" s="6" t="s">
        <v>23</v>
      </c>
      <c r="C78" s="6">
        <v>1.24</v>
      </c>
      <c r="D78" s="6">
        <v>0.41099999999999998</v>
      </c>
      <c r="E78" s="6">
        <f t="shared" si="11"/>
        <v>0.50963999999999998</v>
      </c>
      <c r="F78" s="6">
        <v>1.1299999999999999</v>
      </c>
      <c r="G78" s="6">
        <v>0.375</v>
      </c>
      <c r="H78" s="6">
        <f t="shared" si="12"/>
        <v>0.42374999999999996</v>
      </c>
      <c r="I78" s="6">
        <v>1.1000000000000001</v>
      </c>
      <c r="J78" s="6">
        <v>0.35299999999999998</v>
      </c>
      <c r="K78" s="6">
        <f t="shared" si="13"/>
        <v>0.38830000000000003</v>
      </c>
      <c r="L78" s="6">
        <v>1.08</v>
      </c>
      <c r="M78" s="6">
        <v>0.42499999999999999</v>
      </c>
      <c r="N78" s="6">
        <f t="shared" si="14"/>
        <v>0.45900000000000002</v>
      </c>
      <c r="P78" s="107">
        <v>43257</v>
      </c>
      <c r="Q78" s="38" t="s">
        <v>35</v>
      </c>
      <c r="R78" s="38">
        <v>0</v>
      </c>
      <c r="S78" s="38">
        <v>1.4</v>
      </c>
      <c r="T78" s="38">
        <v>2.4</v>
      </c>
      <c r="U78" s="38">
        <v>3.4</v>
      </c>
      <c r="V78" s="38">
        <v>4.4000000000000004</v>
      </c>
      <c r="W78" s="38">
        <v>5.4</v>
      </c>
      <c r="X78" s="38">
        <v>6.4</v>
      </c>
      <c r="Y78" s="38">
        <v>7.4</v>
      </c>
      <c r="Z78" s="38">
        <v>8.4</v>
      </c>
      <c r="AA78" s="38">
        <v>9.4</v>
      </c>
      <c r="AB78" s="38">
        <v>10.4</v>
      </c>
      <c r="AC78" s="38">
        <v>11.4</v>
      </c>
      <c r="AD78" s="38">
        <v>12.4</v>
      </c>
      <c r="AE78" s="38">
        <v>13.4</v>
      </c>
      <c r="AF78" s="38">
        <v>14.4</v>
      </c>
      <c r="AG78" s="38">
        <v>15.4</v>
      </c>
      <c r="AH78" s="38">
        <v>16.399999999999999</v>
      </c>
      <c r="AI78" s="38">
        <v>17.399999999999999</v>
      </c>
      <c r="AJ78" s="38">
        <v>18.399999999999999</v>
      </c>
      <c r="AK78" s="38">
        <v>19.399999999999999</v>
      </c>
      <c r="AL78" s="38">
        <v>20.399999999999999</v>
      </c>
      <c r="AM78" s="38">
        <v>21.4</v>
      </c>
      <c r="AN78" s="38">
        <v>22.4</v>
      </c>
      <c r="AO78" s="38">
        <v>22.779999999999998</v>
      </c>
      <c r="AP78" s="35"/>
      <c r="AQ78" s="35"/>
    </row>
    <row r="79" spans="1:43" x14ac:dyDescent="0.2">
      <c r="A79" s="107"/>
      <c r="B79" s="6" t="s">
        <v>24</v>
      </c>
      <c r="C79" s="6">
        <v>1.1599999999999999</v>
      </c>
      <c r="D79" s="6">
        <v>0.35099999999999998</v>
      </c>
      <c r="E79" s="6">
        <f t="shared" si="11"/>
        <v>0.40715999999999997</v>
      </c>
      <c r="F79" s="6">
        <v>1.1399999999999999</v>
      </c>
      <c r="G79" s="6">
        <v>0.40899999999999997</v>
      </c>
      <c r="H79" s="6">
        <f t="shared" si="12"/>
        <v>0.46625999999999995</v>
      </c>
      <c r="I79" s="6">
        <v>1.0900000000000001</v>
      </c>
      <c r="J79" s="6">
        <v>0.40600000000000003</v>
      </c>
      <c r="K79" s="6">
        <f t="shared" si="13"/>
        <v>0.44254000000000004</v>
      </c>
      <c r="L79" s="6">
        <v>1.1100000000000001</v>
      </c>
      <c r="M79" s="6">
        <v>0.34100000000000003</v>
      </c>
      <c r="N79" s="6">
        <f t="shared" si="14"/>
        <v>0.37851000000000007</v>
      </c>
      <c r="P79" s="107"/>
      <c r="Q79" s="38" t="s">
        <v>14</v>
      </c>
      <c r="R79" s="38">
        <v>0</v>
      </c>
      <c r="S79" s="38">
        <v>0.75</v>
      </c>
      <c r="T79" s="38">
        <v>0.87</v>
      </c>
      <c r="U79" s="38">
        <v>0.85</v>
      </c>
      <c r="V79" s="38">
        <v>0.89</v>
      </c>
      <c r="W79" s="38">
        <v>0.95</v>
      </c>
      <c r="X79" s="38">
        <v>1</v>
      </c>
      <c r="Y79" s="38">
        <v>1</v>
      </c>
      <c r="Z79" s="38">
        <v>0.98</v>
      </c>
      <c r="AA79" s="38">
        <v>0.99</v>
      </c>
      <c r="AB79" s="38">
        <v>0.97</v>
      </c>
      <c r="AC79" s="38">
        <v>0.99</v>
      </c>
      <c r="AD79" s="38">
        <v>1.01</v>
      </c>
      <c r="AE79" s="38">
        <v>1.02</v>
      </c>
      <c r="AF79" s="38">
        <v>1.07</v>
      </c>
      <c r="AG79" s="38">
        <v>1.01</v>
      </c>
      <c r="AH79" s="38">
        <v>0.93</v>
      </c>
      <c r="AI79" s="38">
        <v>0.99</v>
      </c>
      <c r="AJ79" s="38">
        <v>0.88</v>
      </c>
      <c r="AK79" s="38">
        <v>0.92</v>
      </c>
      <c r="AL79" s="38">
        <v>0.84</v>
      </c>
      <c r="AM79" s="38">
        <v>0.66</v>
      </c>
      <c r="AN79" s="38">
        <v>0.59</v>
      </c>
      <c r="AO79" s="38">
        <v>0</v>
      </c>
      <c r="AP79" s="35"/>
      <c r="AQ79" s="35"/>
    </row>
    <row r="80" spans="1:43" x14ac:dyDescent="0.2">
      <c r="A80" s="107"/>
      <c r="B80" s="6" t="s">
        <v>25</v>
      </c>
      <c r="C80" s="6">
        <v>1.2</v>
      </c>
      <c r="D80" s="6">
        <v>0.38800000000000001</v>
      </c>
      <c r="E80" s="6">
        <f t="shared" si="11"/>
        <v>0.46560000000000001</v>
      </c>
      <c r="F80" s="6">
        <v>1.1399999999999999</v>
      </c>
      <c r="G80" s="6">
        <v>0.38100000000000001</v>
      </c>
      <c r="H80" s="6">
        <f t="shared" si="12"/>
        <v>0.43433999999999995</v>
      </c>
      <c r="I80" s="6">
        <v>1.1499999999999999</v>
      </c>
      <c r="J80" s="6">
        <v>0.36399999999999999</v>
      </c>
      <c r="K80" s="6">
        <f t="shared" si="13"/>
        <v>0.41859999999999997</v>
      </c>
      <c r="L80" s="6">
        <v>1.1499999999999999</v>
      </c>
      <c r="M80" s="6">
        <v>0.45600000000000002</v>
      </c>
      <c r="N80" s="6">
        <f t="shared" si="14"/>
        <v>0.52439999999999998</v>
      </c>
      <c r="P80" s="107"/>
      <c r="Q80" s="38" t="s">
        <v>36</v>
      </c>
      <c r="R80" s="38">
        <v>0</v>
      </c>
      <c r="S80" s="38">
        <v>1.4999999999999999E-2</v>
      </c>
      <c r="T80" s="38">
        <v>0.26300000000000001</v>
      </c>
      <c r="U80" s="38">
        <v>0.31900000000000001</v>
      </c>
      <c r="V80" s="38">
        <v>0.38500000000000001</v>
      </c>
      <c r="W80" s="38">
        <v>0.38700000000000001</v>
      </c>
      <c r="X80" s="38">
        <v>0.39100000000000001</v>
      </c>
      <c r="Y80" s="38">
        <v>0.435</v>
      </c>
      <c r="Z80" s="38">
        <v>0.4</v>
      </c>
      <c r="AA80" s="38">
        <v>0.32100000000000001</v>
      </c>
      <c r="AB80" s="38">
        <v>0.40400000000000003</v>
      </c>
      <c r="AC80" s="38">
        <v>0.39200000000000002</v>
      </c>
      <c r="AD80" s="38">
        <v>0.39900000000000002</v>
      </c>
      <c r="AE80" s="38">
        <v>0.436</v>
      </c>
      <c r="AF80" s="38">
        <v>0.38</v>
      </c>
      <c r="AG80" s="38">
        <v>0.27200000000000002</v>
      </c>
      <c r="AH80" s="38">
        <v>0.40100000000000002</v>
      </c>
      <c r="AI80" s="38">
        <v>0.221</v>
      </c>
      <c r="AJ80" s="38">
        <v>0.36599999999999999</v>
      </c>
      <c r="AK80" s="38">
        <v>0.308</v>
      </c>
      <c r="AL80" s="38">
        <v>0.32500000000000001</v>
      </c>
      <c r="AM80" s="38">
        <v>0.31</v>
      </c>
      <c r="AN80" s="38">
        <v>0.27700000000000002</v>
      </c>
      <c r="AO80" s="38">
        <v>0</v>
      </c>
      <c r="AP80" s="35"/>
      <c r="AQ80" s="35"/>
    </row>
    <row r="81" spans="1:43" x14ac:dyDescent="0.2">
      <c r="A81" s="107"/>
      <c r="B81" s="6" t="s">
        <v>26</v>
      </c>
      <c r="C81" s="6">
        <v>1.163</v>
      </c>
      <c r="D81" s="6">
        <v>0.42899999999999999</v>
      </c>
      <c r="E81" s="6">
        <f t="shared" si="11"/>
        <v>0.49892700000000001</v>
      </c>
      <c r="F81" s="6">
        <v>1.1299999999999999</v>
      </c>
      <c r="G81" s="6">
        <v>0.40799999999999997</v>
      </c>
      <c r="H81" s="6">
        <f t="shared" si="12"/>
        <v>0.46103999999999995</v>
      </c>
      <c r="I81" s="6">
        <v>1.18</v>
      </c>
      <c r="J81" s="6">
        <v>0.36919999999999997</v>
      </c>
      <c r="K81" s="6">
        <f t="shared" si="13"/>
        <v>0.43565599999999993</v>
      </c>
      <c r="L81" s="6">
        <v>1.18</v>
      </c>
      <c r="M81" s="6">
        <v>0.39300000000000002</v>
      </c>
      <c r="N81" s="6">
        <f t="shared" si="14"/>
        <v>0.46373999999999999</v>
      </c>
      <c r="P81" s="107"/>
      <c r="Q81" s="35" t="s">
        <v>37</v>
      </c>
      <c r="R81" s="38">
        <v>3.9374999999999992E-3</v>
      </c>
      <c r="S81" s="38">
        <v>0.11259000000000002</v>
      </c>
      <c r="T81" s="38">
        <v>0.25026000000000004</v>
      </c>
      <c r="U81" s="38">
        <v>0.30624000000000012</v>
      </c>
      <c r="V81" s="38">
        <v>0.35511999999999999</v>
      </c>
      <c r="W81" s="38">
        <v>0.37927500000000003</v>
      </c>
      <c r="X81" s="38">
        <v>0.41300000000000003</v>
      </c>
      <c r="Y81" s="38">
        <v>0.413325</v>
      </c>
      <c r="Z81" s="38">
        <v>0.35509250000000003</v>
      </c>
      <c r="AA81" s="38">
        <v>0.35525000000000001</v>
      </c>
      <c r="AB81" s="38">
        <v>0.39004</v>
      </c>
      <c r="AC81" s="38">
        <v>0.39550000000000002</v>
      </c>
      <c r="AD81" s="38">
        <v>0.42376250000000004</v>
      </c>
      <c r="AE81" s="38">
        <v>0.42636000000000002</v>
      </c>
      <c r="AF81" s="38">
        <v>0.33904000000000001</v>
      </c>
      <c r="AG81" s="38">
        <v>0.32640499999999939</v>
      </c>
      <c r="AH81" s="38">
        <v>0.29855999999999999</v>
      </c>
      <c r="AI81" s="38">
        <v>0.27442250000000001</v>
      </c>
      <c r="AJ81" s="38">
        <v>0.30329999999999996</v>
      </c>
      <c r="AK81" s="38">
        <v>0.27851999999999999</v>
      </c>
      <c r="AL81" s="38">
        <v>0.238125</v>
      </c>
      <c r="AM81" s="38">
        <v>0.18343749999999998</v>
      </c>
      <c r="AN81" s="38">
        <v>1.5525849999999959E-2</v>
      </c>
      <c r="AO81" s="38">
        <v>0</v>
      </c>
      <c r="AP81" s="35"/>
      <c r="AQ81" s="35"/>
    </row>
    <row r="82" spans="1:43" x14ac:dyDescent="0.2">
      <c r="A82" s="107"/>
      <c r="B82" s="6" t="s">
        <v>27</v>
      </c>
      <c r="C82" s="6">
        <v>1.01</v>
      </c>
      <c r="D82" s="6">
        <v>0.38200000000000001</v>
      </c>
      <c r="E82" s="6">
        <f t="shared" si="11"/>
        <v>0.38582</v>
      </c>
      <c r="F82" s="6">
        <v>1</v>
      </c>
      <c r="G82" s="6">
        <v>0.38</v>
      </c>
      <c r="H82" s="6">
        <f t="shared" si="12"/>
        <v>0.38</v>
      </c>
      <c r="I82" s="6">
        <v>1.02</v>
      </c>
      <c r="J82" s="6">
        <v>0.32200000000000001</v>
      </c>
      <c r="K82" s="6">
        <f t="shared" si="13"/>
        <v>0.32844000000000001</v>
      </c>
      <c r="L82" s="6">
        <v>1.03</v>
      </c>
      <c r="M82" s="6">
        <v>0.39100000000000001</v>
      </c>
      <c r="N82" s="6">
        <f t="shared" si="14"/>
        <v>0.40273000000000003</v>
      </c>
      <c r="P82" s="107"/>
      <c r="Q82" s="50" t="s">
        <v>38</v>
      </c>
      <c r="R82" s="50">
        <v>0.45</v>
      </c>
      <c r="S82" s="38"/>
      <c r="T82" s="38"/>
      <c r="U82" s="51" t="s">
        <v>42</v>
      </c>
      <c r="V82" s="50">
        <v>6.837088350000001</v>
      </c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5"/>
      <c r="AN82" s="35"/>
      <c r="AO82" s="35"/>
      <c r="AP82" s="35"/>
      <c r="AQ82" s="35"/>
    </row>
    <row r="83" spans="1:43" x14ac:dyDescent="0.2">
      <c r="A83" s="107">
        <v>43258</v>
      </c>
      <c r="B83" s="6" t="s">
        <v>23</v>
      </c>
      <c r="C83" s="6">
        <v>1.2</v>
      </c>
      <c r="D83" s="6">
        <v>0.46899999999999997</v>
      </c>
      <c r="E83" s="6">
        <f t="shared" si="11"/>
        <v>0.56279999999999997</v>
      </c>
      <c r="F83" s="6">
        <v>1.08</v>
      </c>
      <c r="G83" s="6">
        <v>0.39700000000000002</v>
      </c>
      <c r="H83" s="6">
        <f t="shared" si="12"/>
        <v>0.42876000000000003</v>
      </c>
      <c r="I83" s="6">
        <v>1.05</v>
      </c>
      <c r="J83" s="6">
        <v>0.39600000000000002</v>
      </c>
      <c r="K83" s="6">
        <f t="shared" si="13"/>
        <v>0.41580000000000006</v>
      </c>
      <c r="L83" s="6">
        <v>1.02</v>
      </c>
      <c r="M83" s="6">
        <v>0.377</v>
      </c>
      <c r="N83" s="6">
        <f t="shared" si="14"/>
        <v>0.38453999999999999</v>
      </c>
      <c r="P83" s="107">
        <v>43258</v>
      </c>
      <c r="Q83" s="38" t="s">
        <v>35</v>
      </c>
      <c r="R83" s="38">
        <v>0</v>
      </c>
      <c r="S83" s="38">
        <v>1.2</v>
      </c>
      <c r="T83" s="38">
        <v>2.2000000000000002</v>
      </c>
      <c r="U83" s="38">
        <v>3.2</v>
      </c>
      <c r="V83" s="38">
        <v>4.2</v>
      </c>
      <c r="W83" s="38">
        <v>5.2</v>
      </c>
      <c r="X83" s="38">
        <v>6.2</v>
      </c>
      <c r="Y83" s="38">
        <v>7.2</v>
      </c>
      <c r="Z83" s="38">
        <v>8.1999999999999993</v>
      </c>
      <c r="AA83" s="38">
        <v>9.1999999999999993</v>
      </c>
      <c r="AB83" s="38">
        <v>10.199999999999999</v>
      </c>
      <c r="AC83" s="38">
        <v>11.2</v>
      </c>
      <c r="AD83" s="38">
        <v>12.2</v>
      </c>
      <c r="AE83" s="38">
        <v>13.2</v>
      </c>
      <c r="AF83" s="38">
        <v>14.2</v>
      </c>
      <c r="AG83" s="38">
        <v>15.2</v>
      </c>
      <c r="AH83" s="38">
        <v>16.2</v>
      </c>
      <c r="AI83" s="38">
        <v>17.2</v>
      </c>
      <c r="AJ83" s="38">
        <v>18.2</v>
      </c>
      <c r="AK83" s="38">
        <v>19.2</v>
      </c>
      <c r="AL83" s="38">
        <v>20.2</v>
      </c>
      <c r="AM83" s="38">
        <v>21.2</v>
      </c>
      <c r="AN83" s="38">
        <v>22.2</v>
      </c>
      <c r="AO83" s="38">
        <v>23.2</v>
      </c>
      <c r="AP83" s="38">
        <v>24.2</v>
      </c>
      <c r="AQ83" s="38">
        <v>24.74</v>
      </c>
    </row>
    <row r="84" spans="1:43" x14ac:dyDescent="0.2">
      <c r="A84" s="107"/>
      <c r="B84" s="6" t="s">
        <v>24</v>
      </c>
      <c r="C84" s="6">
        <v>1.1100000000000001</v>
      </c>
      <c r="D84" s="6">
        <v>0.39400000000000002</v>
      </c>
      <c r="E84" s="6">
        <f t="shared" si="11"/>
        <v>0.43734000000000006</v>
      </c>
      <c r="F84" s="6">
        <v>1.07</v>
      </c>
      <c r="G84" s="6">
        <v>0.41699999999999998</v>
      </c>
      <c r="H84" s="6">
        <f t="shared" si="12"/>
        <v>0.44619000000000003</v>
      </c>
      <c r="I84" s="6">
        <v>1.05</v>
      </c>
      <c r="J84" s="6">
        <v>0.41299999999999998</v>
      </c>
      <c r="K84" s="6">
        <f t="shared" si="13"/>
        <v>0.43364999999999998</v>
      </c>
      <c r="L84" s="6">
        <v>1.08</v>
      </c>
      <c r="M84" s="6">
        <v>0.38200000000000001</v>
      </c>
      <c r="N84" s="6">
        <f t="shared" si="14"/>
        <v>0.41256000000000004</v>
      </c>
      <c r="P84" s="107"/>
      <c r="Q84" s="38" t="s">
        <v>14</v>
      </c>
      <c r="R84" s="38">
        <v>0</v>
      </c>
      <c r="S84" s="38">
        <v>0.51</v>
      </c>
      <c r="T84" s="38">
        <v>0.75</v>
      </c>
      <c r="U84" s="38">
        <v>0.78</v>
      </c>
      <c r="V84" s="38">
        <v>0.76</v>
      </c>
      <c r="W84" s="38">
        <v>0.77</v>
      </c>
      <c r="X84" s="38">
        <v>0.84</v>
      </c>
      <c r="Y84" s="38">
        <v>0.89</v>
      </c>
      <c r="Z84" s="38">
        <v>0.95</v>
      </c>
      <c r="AA84" s="38">
        <v>0.92</v>
      </c>
      <c r="AB84" s="38">
        <v>0.91</v>
      </c>
      <c r="AC84" s="38">
        <v>0.89</v>
      </c>
      <c r="AD84" s="38">
        <v>0.88</v>
      </c>
      <c r="AE84" s="38">
        <v>0.83</v>
      </c>
      <c r="AF84" s="38">
        <v>0.91</v>
      </c>
      <c r="AG84" s="38">
        <v>0.99</v>
      </c>
      <c r="AH84" s="38">
        <v>0.99</v>
      </c>
      <c r="AI84" s="38">
        <v>0.94</v>
      </c>
      <c r="AJ84" s="38">
        <v>0.87</v>
      </c>
      <c r="AK84" s="38">
        <v>0.9</v>
      </c>
      <c r="AL84" s="38">
        <v>0.83</v>
      </c>
      <c r="AM84" s="38">
        <v>0.85</v>
      </c>
      <c r="AN84" s="38">
        <v>0.82</v>
      </c>
      <c r="AO84" s="38">
        <v>0.67</v>
      </c>
      <c r="AP84" s="38">
        <v>0.54</v>
      </c>
      <c r="AQ84" s="38">
        <v>0</v>
      </c>
    </row>
    <row r="85" spans="1:43" x14ac:dyDescent="0.2">
      <c r="A85" s="107"/>
      <c r="B85" s="6" t="s">
        <v>25</v>
      </c>
      <c r="C85" s="6">
        <v>1.1499999999999999</v>
      </c>
      <c r="D85" s="6">
        <v>0.40200000000000002</v>
      </c>
      <c r="E85" s="6">
        <f t="shared" si="11"/>
        <v>0.46229999999999999</v>
      </c>
      <c r="F85" s="6">
        <v>1.07</v>
      </c>
      <c r="G85" s="6">
        <v>0.47499999999999998</v>
      </c>
      <c r="H85" s="6">
        <f t="shared" si="12"/>
        <v>0.50824999999999998</v>
      </c>
      <c r="I85" s="6">
        <v>1.06</v>
      </c>
      <c r="J85" s="6">
        <v>0.433</v>
      </c>
      <c r="K85" s="6">
        <f t="shared" si="13"/>
        <v>0.45898</v>
      </c>
      <c r="L85" s="6">
        <v>1.1000000000000001</v>
      </c>
      <c r="M85" s="6">
        <v>0.42199999999999999</v>
      </c>
      <c r="N85" s="6">
        <f t="shared" si="14"/>
        <v>0.4642</v>
      </c>
      <c r="P85" s="107"/>
      <c r="Q85" s="38" t="s">
        <v>36</v>
      </c>
      <c r="R85" s="38">
        <v>0</v>
      </c>
      <c r="S85" s="38">
        <v>0</v>
      </c>
      <c r="T85" s="38">
        <v>0.108</v>
      </c>
      <c r="U85" s="38">
        <v>0.23100000000000001</v>
      </c>
      <c r="V85" s="38">
        <v>0.28299999999999997</v>
      </c>
      <c r="W85" s="38">
        <v>0.35199999999999998</v>
      </c>
      <c r="X85" s="38">
        <v>0.40100000000000002</v>
      </c>
      <c r="Y85" s="38">
        <v>0.45300000000000001</v>
      </c>
      <c r="Z85" s="38">
        <v>0.40799999999999997</v>
      </c>
      <c r="AA85" s="38">
        <v>0.47099999999999997</v>
      </c>
      <c r="AB85" s="38">
        <v>0.40799999999999997</v>
      </c>
      <c r="AC85" s="38">
        <v>0.40699999999999997</v>
      </c>
      <c r="AD85" s="38">
        <v>0.436</v>
      </c>
      <c r="AE85" s="38">
        <v>0.44600000000000001</v>
      </c>
      <c r="AF85" s="38">
        <v>0.46300000000000002</v>
      </c>
      <c r="AG85" s="38">
        <v>0.46500000000000002</v>
      </c>
      <c r="AH85" s="38">
        <v>0.48699999999999999</v>
      </c>
      <c r="AI85" s="38">
        <v>0.39</v>
      </c>
      <c r="AJ85" s="38">
        <v>0.41699999999999998</v>
      </c>
      <c r="AK85" s="38">
        <v>0.42399999999999999</v>
      </c>
      <c r="AL85" s="38">
        <v>0.41599999999999998</v>
      </c>
      <c r="AM85" s="38">
        <v>0.40500000000000003</v>
      </c>
      <c r="AN85" s="38">
        <v>0.32400000000000001</v>
      </c>
      <c r="AO85" s="38">
        <v>0.27300000000000002</v>
      </c>
      <c r="AP85" s="38">
        <v>0.25</v>
      </c>
      <c r="AQ85" s="38">
        <v>0</v>
      </c>
    </row>
    <row r="86" spans="1:43" x14ac:dyDescent="0.2">
      <c r="A86" s="107"/>
      <c r="B86" s="6" t="s">
        <v>26</v>
      </c>
      <c r="C86" s="6">
        <v>1.06</v>
      </c>
      <c r="D86" s="6">
        <v>0.42799999999999999</v>
      </c>
      <c r="E86" s="6">
        <f t="shared" si="11"/>
        <v>0.45368000000000003</v>
      </c>
      <c r="F86" s="6">
        <v>1.1100000000000001</v>
      </c>
      <c r="G86" s="6">
        <v>0.438</v>
      </c>
      <c r="H86" s="6">
        <f t="shared" si="12"/>
        <v>0.48618000000000006</v>
      </c>
      <c r="I86" s="6">
        <v>1.1399999999999999</v>
      </c>
      <c r="J86" s="6">
        <v>0.40899999999999997</v>
      </c>
      <c r="K86" s="6">
        <f t="shared" si="13"/>
        <v>0.46625999999999995</v>
      </c>
      <c r="L86" s="6">
        <v>1.1499999999999999</v>
      </c>
      <c r="M86" s="6">
        <v>0.46700000000000003</v>
      </c>
      <c r="N86" s="6">
        <f t="shared" si="14"/>
        <v>0.53705000000000003</v>
      </c>
      <c r="P86" s="107"/>
      <c r="Q86" s="35" t="s">
        <v>37</v>
      </c>
      <c r="R86" s="38">
        <v>0</v>
      </c>
      <c r="S86" s="38">
        <v>3.4020000000000009E-2</v>
      </c>
      <c r="T86" s="38">
        <v>0.12966750000000002</v>
      </c>
      <c r="U86" s="38">
        <v>0.19789000000000001</v>
      </c>
      <c r="V86" s="38">
        <v>0.24288750000000001</v>
      </c>
      <c r="W86" s="38">
        <v>0.30308249999999998</v>
      </c>
      <c r="X86" s="38">
        <v>0.36935500000000004</v>
      </c>
      <c r="Y86" s="38">
        <v>0.39605999999999963</v>
      </c>
      <c r="Z86" s="38">
        <v>0.41093250000000003</v>
      </c>
      <c r="AA86" s="38">
        <v>0.40214250000000001</v>
      </c>
      <c r="AB86" s="38">
        <v>0.36674999999999996</v>
      </c>
      <c r="AC86" s="38">
        <v>0.37302750000000001</v>
      </c>
      <c r="AD86" s="38">
        <v>0.37705499999999997</v>
      </c>
      <c r="AE86" s="38">
        <v>0.39541500000000002</v>
      </c>
      <c r="AF86" s="38">
        <v>0.44080000000000003</v>
      </c>
      <c r="AG86" s="38">
        <v>0.47123999999999999</v>
      </c>
      <c r="AH86" s="38">
        <v>0.42315249999999999</v>
      </c>
      <c r="AI86" s="38">
        <v>0.36516749999999998</v>
      </c>
      <c r="AJ86" s="38">
        <v>0.37214249999999999</v>
      </c>
      <c r="AK86" s="38">
        <v>0.36329999999999996</v>
      </c>
      <c r="AL86" s="38">
        <v>0.34481999999999996</v>
      </c>
      <c r="AM86" s="38">
        <v>0.3043575</v>
      </c>
      <c r="AN86" s="38">
        <v>0.22238249999999998</v>
      </c>
      <c r="AO86" s="38">
        <v>0.1582075</v>
      </c>
      <c r="AP86" s="38">
        <v>1.8224999999999974E-2</v>
      </c>
      <c r="AQ86" s="38">
        <v>0</v>
      </c>
    </row>
    <row r="87" spans="1:43" x14ac:dyDescent="0.2">
      <c r="A87" s="107"/>
      <c r="B87" s="6" t="s">
        <v>27</v>
      </c>
      <c r="C87" s="6">
        <v>0.94</v>
      </c>
      <c r="D87" s="6">
        <v>0.39300000000000002</v>
      </c>
      <c r="E87" s="6">
        <f t="shared" si="11"/>
        <v>0.36941999999999997</v>
      </c>
      <c r="F87" s="6">
        <v>0.93</v>
      </c>
      <c r="G87" s="6">
        <v>0.376</v>
      </c>
      <c r="H87" s="6">
        <f t="shared" si="12"/>
        <v>0.34968000000000005</v>
      </c>
      <c r="I87" s="6">
        <v>0.95</v>
      </c>
      <c r="J87" s="6">
        <v>0.36799999999999999</v>
      </c>
      <c r="K87" s="6">
        <f t="shared" si="13"/>
        <v>0.34959999999999997</v>
      </c>
      <c r="L87" s="6">
        <v>0.97</v>
      </c>
      <c r="M87" s="6">
        <v>0.42299999999999999</v>
      </c>
      <c r="N87" s="6">
        <f t="shared" si="14"/>
        <v>0.41030999999999995</v>
      </c>
      <c r="P87" s="107"/>
      <c r="Q87" s="50" t="s">
        <v>38</v>
      </c>
      <c r="R87" s="50">
        <v>0.4</v>
      </c>
      <c r="S87" s="38"/>
      <c r="T87" s="38"/>
      <c r="U87" s="51" t="s">
        <v>42</v>
      </c>
      <c r="V87" s="50">
        <v>7.482079999999999</v>
      </c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5"/>
      <c r="AN87" s="35"/>
      <c r="AO87" s="35"/>
      <c r="AP87" s="35"/>
      <c r="AQ87" s="35"/>
    </row>
    <row r="88" spans="1:43" x14ac:dyDescent="0.2">
      <c r="A88" s="107">
        <v>43259</v>
      </c>
      <c r="B88" s="6" t="s">
        <v>23</v>
      </c>
      <c r="C88" s="6">
        <v>1.26</v>
      </c>
      <c r="D88" s="6">
        <v>0.42699999999999999</v>
      </c>
      <c r="E88" s="6">
        <f t="shared" si="11"/>
        <v>0.53801999999999994</v>
      </c>
      <c r="F88" s="6">
        <v>1.02</v>
      </c>
      <c r="G88" s="6">
        <v>0.441</v>
      </c>
      <c r="H88" s="6">
        <f t="shared" si="12"/>
        <v>0.44982</v>
      </c>
      <c r="I88" s="6">
        <v>1.02</v>
      </c>
      <c r="J88" s="6">
        <v>0.39400000000000002</v>
      </c>
      <c r="K88" s="6">
        <f t="shared" si="13"/>
        <v>0.40188000000000001</v>
      </c>
      <c r="L88" s="6">
        <v>1.02</v>
      </c>
      <c r="M88" s="6">
        <v>0.44</v>
      </c>
      <c r="N88" s="6">
        <f t="shared" si="14"/>
        <v>0.44880000000000003</v>
      </c>
      <c r="P88" s="107">
        <v>43259</v>
      </c>
      <c r="Q88" s="38" t="s">
        <v>35</v>
      </c>
      <c r="R88" s="38">
        <v>0</v>
      </c>
      <c r="S88" s="38">
        <v>1.5</v>
      </c>
      <c r="T88" s="38">
        <v>2.5</v>
      </c>
      <c r="U88" s="38">
        <v>3.5</v>
      </c>
      <c r="V88" s="38">
        <v>4.5</v>
      </c>
      <c r="W88" s="38">
        <v>5.5</v>
      </c>
      <c r="X88" s="38">
        <v>6.5</v>
      </c>
      <c r="Y88" s="38">
        <v>7.5</v>
      </c>
      <c r="Z88" s="38">
        <v>8.5</v>
      </c>
      <c r="AA88" s="38">
        <v>9.5</v>
      </c>
      <c r="AB88" s="38">
        <v>10.5</v>
      </c>
      <c r="AC88" s="38">
        <v>11.5</v>
      </c>
      <c r="AD88" s="38">
        <v>12.5</v>
      </c>
      <c r="AE88" s="38">
        <v>13.5</v>
      </c>
      <c r="AF88" s="38">
        <v>14.5</v>
      </c>
      <c r="AG88" s="38">
        <v>15.5</v>
      </c>
      <c r="AH88" s="38">
        <v>16.5</v>
      </c>
      <c r="AI88" s="38">
        <v>17.5</v>
      </c>
      <c r="AJ88" s="38">
        <v>18.5</v>
      </c>
      <c r="AK88" s="38">
        <v>19.5</v>
      </c>
      <c r="AL88" s="38">
        <v>20.5</v>
      </c>
      <c r="AM88" s="38">
        <v>21.5</v>
      </c>
      <c r="AN88" s="38">
        <v>22.5</v>
      </c>
      <c r="AO88" s="38">
        <v>23.5</v>
      </c>
      <c r="AP88" s="38">
        <v>24.5</v>
      </c>
      <c r="AQ88" s="38">
        <v>24.92</v>
      </c>
    </row>
    <row r="89" spans="1:43" x14ac:dyDescent="0.2">
      <c r="A89" s="107"/>
      <c r="B89" s="6" t="s">
        <v>24</v>
      </c>
      <c r="C89" s="6">
        <v>1.08</v>
      </c>
      <c r="D89" s="6">
        <v>0.41299999999999998</v>
      </c>
      <c r="E89" s="6">
        <f t="shared" si="11"/>
        <v>0.44603999999999999</v>
      </c>
      <c r="F89" s="6">
        <v>1.02</v>
      </c>
      <c r="G89" s="6">
        <v>0.437</v>
      </c>
      <c r="H89" s="6">
        <f t="shared" si="12"/>
        <v>0.44574000000000003</v>
      </c>
      <c r="I89" s="6">
        <v>1.02</v>
      </c>
      <c r="J89" s="6">
        <v>0.45</v>
      </c>
      <c r="K89" s="6">
        <f t="shared" si="13"/>
        <v>0.45900000000000002</v>
      </c>
      <c r="L89" s="6">
        <v>1.02</v>
      </c>
      <c r="M89" s="6">
        <v>0.41699999999999998</v>
      </c>
      <c r="N89" s="6">
        <f t="shared" si="14"/>
        <v>0.42534</v>
      </c>
      <c r="P89" s="107"/>
      <c r="Q89" s="38" t="s">
        <v>14</v>
      </c>
      <c r="R89" s="38">
        <v>0</v>
      </c>
      <c r="S89" s="38">
        <v>0.52</v>
      </c>
      <c r="T89" s="38">
        <v>0.52</v>
      </c>
      <c r="U89" s="38">
        <v>0.76</v>
      </c>
      <c r="V89" s="38">
        <v>0.73</v>
      </c>
      <c r="W89" s="38">
        <v>0.76</v>
      </c>
      <c r="X89" s="38">
        <v>0.81</v>
      </c>
      <c r="Y89" s="38">
        <v>0.86</v>
      </c>
      <c r="Z89" s="38">
        <v>0.88</v>
      </c>
      <c r="AA89" s="38">
        <v>0.88</v>
      </c>
      <c r="AB89" s="38">
        <v>0.88</v>
      </c>
      <c r="AC89" s="38">
        <v>0.86</v>
      </c>
      <c r="AD89" s="38">
        <v>0.88</v>
      </c>
      <c r="AE89" s="38">
        <v>0.88</v>
      </c>
      <c r="AF89" s="38">
        <v>0.92</v>
      </c>
      <c r="AG89" s="38">
        <v>0.96</v>
      </c>
      <c r="AH89" s="38">
        <v>0.94</v>
      </c>
      <c r="AI89" s="38">
        <v>0.88</v>
      </c>
      <c r="AJ89" s="38">
        <v>0.82</v>
      </c>
      <c r="AK89" s="38">
        <v>0.88</v>
      </c>
      <c r="AL89" s="38">
        <v>0.75</v>
      </c>
      <c r="AM89" s="38">
        <v>0.8</v>
      </c>
      <c r="AN89" s="38">
        <v>0.74</v>
      </c>
      <c r="AO89" s="38">
        <v>0.54</v>
      </c>
      <c r="AP89" s="38">
        <v>0.48</v>
      </c>
      <c r="AQ89" s="38">
        <v>0</v>
      </c>
    </row>
    <row r="90" spans="1:43" x14ac:dyDescent="0.2">
      <c r="A90" s="107"/>
      <c r="B90" s="6" t="s">
        <v>25</v>
      </c>
      <c r="C90" s="6">
        <v>1.1000000000000001</v>
      </c>
      <c r="D90" s="6">
        <v>0.5</v>
      </c>
      <c r="E90" s="6">
        <f t="shared" si="11"/>
        <v>0.55000000000000004</v>
      </c>
      <c r="F90" s="6">
        <v>1.02</v>
      </c>
      <c r="G90" s="6">
        <v>0.52300000000000002</v>
      </c>
      <c r="H90" s="6">
        <f t="shared" si="12"/>
        <v>0.53346000000000005</v>
      </c>
      <c r="I90" s="6">
        <v>1.06</v>
      </c>
      <c r="J90" s="6">
        <v>0.45200000000000001</v>
      </c>
      <c r="K90" s="6">
        <f t="shared" si="13"/>
        <v>0.47912000000000005</v>
      </c>
      <c r="L90" s="6">
        <v>1.08</v>
      </c>
      <c r="M90" s="6">
        <v>0.47399999999999998</v>
      </c>
      <c r="N90" s="6">
        <f t="shared" si="14"/>
        <v>0.51192000000000004</v>
      </c>
      <c r="P90" s="107"/>
      <c r="Q90" s="38" t="s">
        <v>36</v>
      </c>
      <c r="R90" s="38">
        <v>0</v>
      </c>
      <c r="S90" s="38">
        <v>1.0999999999999999E-2</v>
      </c>
      <c r="T90" s="38">
        <v>2.1000000000000001E-2</v>
      </c>
      <c r="U90" s="38">
        <v>0.22</v>
      </c>
      <c r="V90" s="38">
        <v>0.311</v>
      </c>
      <c r="W90" s="38">
        <v>0.29299999999999998</v>
      </c>
      <c r="X90" s="38">
        <v>0.379</v>
      </c>
      <c r="Y90" s="38">
        <v>0.42899999999999999</v>
      </c>
      <c r="Z90" s="38">
        <v>0.375</v>
      </c>
      <c r="AA90" s="38">
        <v>0.39400000000000002</v>
      </c>
      <c r="AB90" s="38">
        <v>0.434</v>
      </c>
      <c r="AC90" s="38">
        <v>0.46</v>
      </c>
      <c r="AD90" s="38">
        <v>0.44500000000000001</v>
      </c>
      <c r="AE90" s="38">
        <v>0.52100000000000002</v>
      </c>
      <c r="AF90" s="38">
        <v>0.45</v>
      </c>
      <c r="AG90" s="38">
        <v>0.45300000000000001</v>
      </c>
      <c r="AH90" s="38">
        <v>0.45600000000000002</v>
      </c>
      <c r="AI90" s="38">
        <v>0.44400000000000001</v>
      </c>
      <c r="AJ90" s="38">
        <v>0.41099999999999998</v>
      </c>
      <c r="AK90" s="38">
        <v>0.40200000000000002</v>
      </c>
      <c r="AL90" s="38">
        <v>0.372</v>
      </c>
      <c r="AM90" s="38">
        <v>0.32</v>
      </c>
      <c r="AN90" s="38">
        <v>0.35799999999999998</v>
      </c>
      <c r="AO90" s="38">
        <v>0.27400000000000002</v>
      </c>
      <c r="AP90" s="38">
        <v>0.30199999999999999</v>
      </c>
      <c r="AQ90" s="38">
        <v>0</v>
      </c>
    </row>
    <row r="91" spans="1:43" x14ac:dyDescent="0.2">
      <c r="A91" s="107"/>
      <c r="B91" s="6" t="s">
        <v>26</v>
      </c>
      <c r="C91" s="6">
        <v>1.04</v>
      </c>
      <c r="D91" s="6">
        <v>0.46400000000000002</v>
      </c>
      <c r="E91" s="6">
        <f t="shared" si="11"/>
        <v>0.48256000000000004</v>
      </c>
      <c r="F91" s="6">
        <v>1.08</v>
      </c>
      <c r="G91" s="6">
        <v>0.433</v>
      </c>
      <c r="H91" s="6">
        <f t="shared" si="12"/>
        <v>0.46764</v>
      </c>
      <c r="I91" s="6">
        <v>1.1000000000000001</v>
      </c>
      <c r="J91" s="6">
        <v>0.441</v>
      </c>
      <c r="K91" s="6">
        <f t="shared" si="13"/>
        <v>0.48510000000000003</v>
      </c>
      <c r="L91" s="6">
        <v>1.1000000000000001</v>
      </c>
      <c r="M91" s="6">
        <v>0.45700000000000002</v>
      </c>
      <c r="N91" s="6">
        <f t="shared" si="14"/>
        <v>0.50270000000000004</v>
      </c>
      <c r="P91" s="107"/>
      <c r="Q91" s="35" t="s">
        <v>37</v>
      </c>
      <c r="R91" s="38">
        <v>2.1449999999999998E-3</v>
      </c>
      <c r="S91" s="38">
        <v>8.320000000000001E-3</v>
      </c>
      <c r="T91" s="38">
        <v>7.7119999999999994E-2</v>
      </c>
      <c r="U91" s="38">
        <v>0.19779750000000001</v>
      </c>
      <c r="V91" s="38">
        <v>0.22499</v>
      </c>
      <c r="W91" s="38">
        <v>0.26375999999999999</v>
      </c>
      <c r="X91" s="38">
        <v>0.33734000000000003</v>
      </c>
      <c r="Y91" s="38">
        <v>0.34974</v>
      </c>
      <c r="Z91" s="38">
        <v>0.33835999999999999</v>
      </c>
      <c r="AA91" s="38">
        <v>0.36432000000000003</v>
      </c>
      <c r="AB91" s="38">
        <v>0.38889000000000001</v>
      </c>
      <c r="AC91" s="38">
        <v>0.393675</v>
      </c>
      <c r="AD91" s="38">
        <v>0.42503999999999997</v>
      </c>
      <c r="AE91" s="38">
        <v>0.43695000000000006</v>
      </c>
      <c r="AF91" s="38">
        <v>0.42441000000000001</v>
      </c>
      <c r="AG91" s="38">
        <v>0.43177500000000002</v>
      </c>
      <c r="AH91" s="38">
        <v>0.40949999999999998</v>
      </c>
      <c r="AI91" s="38">
        <v>0.363375</v>
      </c>
      <c r="AJ91" s="38">
        <v>0.34552499999999997</v>
      </c>
      <c r="AK91" s="38">
        <v>0.31540499999999999</v>
      </c>
      <c r="AL91" s="38">
        <v>0.26815</v>
      </c>
      <c r="AM91" s="38">
        <v>0.26102999999999998</v>
      </c>
      <c r="AN91" s="38">
        <v>0.20224</v>
      </c>
      <c r="AO91" s="38">
        <v>0.14688000000000001</v>
      </c>
      <c r="AP91" s="38">
        <v>1.522080000000006E-2</v>
      </c>
      <c r="AQ91" s="38">
        <v>0</v>
      </c>
    </row>
    <row r="92" spans="1:43" x14ac:dyDescent="0.2">
      <c r="A92" s="107"/>
      <c r="B92" s="6" t="s">
        <v>27</v>
      </c>
      <c r="C92" s="6">
        <v>0.88</v>
      </c>
      <c r="D92" s="6">
        <v>0.38400000000000001</v>
      </c>
      <c r="E92" s="6">
        <f t="shared" si="11"/>
        <v>0.33792</v>
      </c>
      <c r="F92" s="6">
        <v>0.9</v>
      </c>
      <c r="G92" s="6">
        <v>0.39800000000000002</v>
      </c>
      <c r="H92" s="6">
        <f t="shared" si="12"/>
        <v>0.35820000000000002</v>
      </c>
      <c r="I92" s="6">
        <v>0.92</v>
      </c>
      <c r="J92" s="6">
        <v>0.36899999999999999</v>
      </c>
      <c r="K92" s="6">
        <f t="shared" si="13"/>
        <v>0.33948</v>
      </c>
      <c r="L92" s="6">
        <v>0.93</v>
      </c>
      <c r="M92" s="6">
        <v>0.42899999999999999</v>
      </c>
      <c r="N92" s="6">
        <f t="shared" si="14"/>
        <v>0.39896999999999999</v>
      </c>
      <c r="P92" s="107"/>
      <c r="Q92" s="50" t="s">
        <v>38</v>
      </c>
      <c r="R92" s="50">
        <v>0.36</v>
      </c>
      <c r="S92" s="38"/>
      <c r="T92" s="38"/>
      <c r="U92" s="51" t="s">
        <v>42</v>
      </c>
      <c r="V92" s="50">
        <v>6.9919583000000012</v>
      </c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5"/>
      <c r="AN92" s="35"/>
      <c r="AO92" s="35"/>
      <c r="AP92" s="35"/>
      <c r="AQ92" s="35"/>
    </row>
    <row r="93" spans="1:43" x14ac:dyDescent="0.2">
      <c r="A93" s="107">
        <v>43260</v>
      </c>
      <c r="B93" s="6" t="s">
        <v>23</v>
      </c>
      <c r="C93" s="6">
        <v>1.1519999999999999</v>
      </c>
      <c r="D93" s="6">
        <v>0.4</v>
      </c>
      <c r="E93" s="6">
        <f t="shared" si="11"/>
        <v>0.46079999999999999</v>
      </c>
      <c r="F93" s="6">
        <v>1.06</v>
      </c>
      <c r="G93" s="6">
        <v>0.47</v>
      </c>
      <c r="H93" s="6">
        <f t="shared" si="12"/>
        <v>0.49819999999999998</v>
      </c>
      <c r="I93" s="6">
        <v>1.04</v>
      </c>
      <c r="J93" s="6">
        <v>0.33</v>
      </c>
      <c r="K93" s="6">
        <f t="shared" si="13"/>
        <v>0.34320000000000001</v>
      </c>
      <c r="L93" s="6">
        <v>1.02</v>
      </c>
      <c r="M93" s="6">
        <v>0.37</v>
      </c>
      <c r="N93" s="6">
        <f t="shared" si="14"/>
        <v>0.37740000000000001</v>
      </c>
      <c r="P93" s="107">
        <v>43260</v>
      </c>
      <c r="Q93" s="38" t="s">
        <v>35</v>
      </c>
      <c r="R93" s="38">
        <v>0</v>
      </c>
      <c r="S93" s="38">
        <v>0.9</v>
      </c>
      <c r="T93" s="38">
        <v>1.9</v>
      </c>
      <c r="U93" s="38">
        <v>2.9</v>
      </c>
      <c r="V93" s="38">
        <v>3.9</v>
      </c>
      <c r="W93" s="38">
        <v>4.9000000000000004</v>
      </c>
      <c r="X93" s="38">
        <v>5.9</v>
      </c>
      <c r="Y93" s="38">
        <v>6.9</v>
      </c>
      <c r="Z93" s="38">
        <v>7.9</v>
      </c>
      <c r="AA93" s="38">
        <v>8.9</v>
      </c>
      <c r="AB93" s="38">
        <v>9.9</v>
      </c>
      <c r="AC93" s="38">
        <v>10.9</v>
      </c>
      <c r="AD93" s="38">
        <v>11.9</v>
      </c>
      <c r="AE93" s="38">
        <v>12.9</v>
      </c>
      <c r="AF93" s="38">
        <v>13.9</v>
      </c>
      <c r="AG93" s="38">
        <v>14.9</v>
      </c>
      <c r="AH93" s="38">
        <v>15.9</v>
      </c>
      <c r="AI93" s="38">
        <v>16.899999999999999</v>
      </c>
      <c r="AJ93" s="38">
        <v>17.899999999999999</v>
      </c>
      <c r="AK93" s="38">
        <v>18.899999999999999</v>
      </c>
      <c r="AL93" s="38">
        <v>19.899999999999999</v>
      </c>
      <c r="AM93" s="38">
        <v>20.9</v>
      </c>
      <c r="AN93" s="38">
        <v>21.9</v>
      </c>
      <c r="AO93" s="38">
        <v>22.9</v>
      </c>
      <c r="AP93" s="38">
        <v>23.9</v>
      </c>
      <c r="AQ93" s="38">
        <v>24.72</v>
      </c>
    </row>
    <row r="94" spans="1:43" x14ac:dyDescent="0.2">
      <c r="A94" s="107"/>
      <c r="B94" s="6" t="s">
        <v>24</v>
      </c>
      <c r="C94" s="6">
        <v>1.08</v>
      </c>
      <c r="D94" s="6">
        <v>0.43</v>
      </c>
      <c r="E94" s="6">
        <f t="shared" si="11"/>
        <v>0.46440000000000003</v>
      </c>
      <c r="F94" s="6">
        <v>1.06</v>
      </c>
      <c r="G94" s="6">
        <v>0.4</v>
      </c>
      <c r="H94" s="6">
        <f t="shared" si="12"/>
        <v>0.42400000000000004</v>
      </c>
      <c r="I94" s="6">
        <v>1.04</v>
      </c>
      <c r="J94" s="6">
        <v>0.35</v>
      </c>
      <c r="K94" s="6">
        <f t="shared" si="13"/>
        <v>0.36399999999999999</v>
      </c>
      <c r="L94" s="6">
        <v>1.04</v>
      </c>
      <c r="M94" s="6">
        <v>0.37</v>
      </c>
      <c r="N94" s="6">
        <f t="shared" si="14"/>
        <v>0.38480000000000003</v>
      </c>
      <c r="P94" s="107"/>
      <c r="Q94" s="38" t="s">
        <v>14</v>
      </c>
      <c r="R94" s="38">
        <v>0</v>
      </c>
      <c r="S94" s="38">
        <v>0.4</v>
      </c>
      <c r="T94" s="38">
        <v>0.7</v>
      </c>
      <c r="U94" s="38">
        <v>0.74</v>
      </c>
      <c r="V94" s="38">
        <v>0.74</v>
      </c>
      <c r="W94" s="38">
        <v>0.76</v>
      </c>
      <c r="X94" s="38">
        <v>0.82</v>
      </c>
      <c r="Y94" s="38">
        <v>0.86</v>
      </c>
      <c r="Z94" s="38">
        <v>0.9</v>
      </c>
      <c r="AA94" s="38">
        <v>0.88</v>
      </c>
      <c r="AB94" s="38">
        <v>0.88</v>
      </c>
      <c r="AC94" s="38">
        <v>0.86</v>
      </c>
      <c r="AD94" s="38">
        <v>0.86</v>
      </c>
      <c r="AE94" s="38">
        <v>0.9</v>
      </c>
      <c r="AF94" s="38">
        <v>0.92</v>
      </c>
      <c r="AG94" s="38">
        <v>0.96</v>
      </c>
      <c r="AH94" s="38">
        <v>0.96</v>
      </c>
      <c r="AI94" s="38">
        <v>0.9</v>
      </c>
      <c r="AJ94" s="38">
        <v>0.82</v>
      </c>
      <c r="AK94" s="38">
        <v>0.88</v>
      </c>
      <c r="AL94" s="38">
        <v>0.8</v>
      </c>
      <c r="AM94" s="38">
        <v>0.8</v>
      </c>
      <c r="AN94" s="38">
        <v>0.78</v>
      </c>
      <c r="AO94" s="38">
        <v>0.57999999999999996</v>
      </c>
      <c r="AP94" s="38">
        <v>0.5</v>
      </c>
      <c r="AQ94" s="38">
        <v>0</v>
      </c>
    </row>
    <row r="95" spans="1:43" x14ac:dyDescent="0.2">
      <c r="A95" s="107"/>
      <c r="B95" s="6" t="s">
        <v>25</v>
      </c>
      <c r="C95" s="6">
        <v>1.1200000000000001</v>
      </c>
      <c r="D95" s="6">
        <v>0.47</v>
      </c>
      <c r="E95" s="6">
        <f t="shared" si="11"/>
        <v>0.52639999999999998</v>
      </c>
      <c r="F95" s="6">
        <v>1.04</v>
      </c>
      <c r="G95" s="6">
        <v>0.41</v>
      </c>
      <c r="H95" s="6">
        <f t="shared" si="12"/>
        <v>0.4264</v>
      </c>
      <c r="I95" s="6">
        <v>1.06</v>
      </c>
      <c r="J95" s="6">
        <v>0.44</v>
      </c>
      <c r="K95" s="6">
        <f t="shared" si="13"/>
        <v>0.46640000000000004</v>
      </c>
      <c r="L95" s="6">
        <v>1.04</v>
      </c>
      <c r="M95" s="6">
        <v>0.43</v>
      </c>
      <c r="N95" s="6">
        <f t="shared" si="14"/>
        <v>0.44719999999999999</v>
      </c>
      <c r="P95" s="107"/>
      <c r="Q95" s="38" t="s">
        <v>36</v>
      </c>
      <c r="R95" s="38">
        <v>0</v>
      </c>
      <c r="S95" s="38">
        <v>0</v>
      </c>
      <c r="T95" s="38">
        <v>0</v>
      </c>
      <c r="U95" s="38">
        <v>0.19</v>
      </c>
      <c r="V95" s="38">
        <v>0.27</v>
      </c>
      <c r="W95" s="38">
        <v>0.25</v>
      </c>
      <c r="X95" s="38">
        <v>0.48</v>
      </c>
      <c r="Y95" s="38">
        <v>0.36</v>
      </c>
      <c r="Z95" s="38">
        <v>0.45</v>
      </c>
      <c r="AA95" s="38">
        <v>0.44</v>
      </c>
      <c r="AB95" s="38">
        <v>0.45</v>
      </c>
      <c r="AC95" s="38">
        <v>0.42</v>
      </c>
      <c r="AD95" s="38">
        <v>0.43</v>
      </c>
      <c r="AE95" s="38">
        <v>0.44</v>
      </c>
      <c r="AF95" s="38">
        <v>0.49</v>
      </c>
      <c r="AG95" s="38">
        <v>0.51</v>
      </c>
      <c r="AH95" s="38">
        <v>0.46</v>
      </c>
      <c r="AI95" s="38">
        <v>0.42</v>
      </c>
      <c r="AJ95" s="38">
        <v>0.45</v>
      </c>
      <c r="AK95" s="38">
        <v>0.43</v>
      </c>
      <c r="AL95" s="38">
        <v>0.36</v>
      </c>
      <c r="AM95" s="38">
        <v>0.37</v>
      </c>
      <c r="AN95" s="38">
        <v>0.42</v>
      </c>
      <c r="AO95" s="38">
        <v>0.28999999999999998</v>
      </c>
      <c r="AP95" s="38">
        <v>0.24</v>
      </c>
      <c r="AQ95" s="38">
        <v>0</v>
      </c>
    </row>
    <row r="96" spans="1:43" x14ac:dyDescent="0.2">
      <c r="A96" s="107"/>
      <c r="B96" s="6" t="s">
        <v>26</v>
      </c>
      <c r="C96" s="6">
        <v>1.08</v>
      </c>
      <c r="D96" s="6">
        <v>0.45</v>
      </c>
      <c r="E96" s="6">
        <f t="shared" si="11"/>
        <v>0.48600000000000004</v>
      </c>
      <c r="F96" s="6">
        <v>1.04</v>
      </c>
      <c r="G96" s="6">
        <v>0.38</v>
      </c>
      <c r="H96" s="6">
        <f t="shared" si="12"/>
        <v>0.3952</v>
      </c>
      <c r="I96" s="6">
        <v>1.1200000000000001</v>
      </c>
      <c r="J96" s="6">
        <v>0.39</v>
      </c>
      <c r="K96" s="6">
        <f t="shared" si="13"/>
        <v>0.43680000000000008</v>
      </c>
      <c r="L96" s="6">
        <v>1.1000000000000001</v>
      </c>
      <c r="M96" s="6">
        <v>0.4</v>
      </c>
      <c r="N96" s="6">
        <f t="shared" si="14"/>
        <v>0.44000000000000006</v>
      </c>
      <c r="P96" s="107"/>
      <c r="Q96" s="35" t="s">
        <v>37</v>
      </c>
      <c r="R96" s="38">
        <v>0</v>
      </c>
      <c r="S96" s="38">
        <v>0</v>
      </c>
      <c r="T96" s="38">
        <v>6.8400000000000002E-2</v>
      </c>
      <c r="U96" s="38">
        <v>0.17020000000000002</v>
      </c>
      <c r="V96" s="38">
        <v>0.19500000000000009</v>
      </c>
      <c r="W96" s="38">
        <v>0.28835</v>
      </c>
      <c r="X96" s="38">
        <v>0.35279999999999995</v>
      </c>
      <c r="Y96" s="38">
        <v>0.35640000000000005</v>
      </c>
      <c r="Z96" s="38">
        <v>0.39605000000000001</v>
      </c>
      <c r="AA96" s="38">
        <v>0.3916</v>
      </c>
      <c r="AB96" s="38">
        <v>0.37845000000000001</v>
      </c>
      <c r="AC96" s="38">
        <v>0.36549999999999999</v>
      </c>
      <c r="AD96" s="38">
        <v>0.38279999999999997</v>
      </c>
      <c r="AE96" s="38">
        <v>0.42314999999999997</v>
      </c>
      <c r="AF96" s="38">
        <v>0.47</v>
      </c>
      <c r="AG96" s="38">
        <v>0.46559999999999996</v>
      </c>
      <c r="AH96" s="38">
        <v>0.40919999999999923</v>
      </c>
      <c r="AI96" s="38">
        <v>0.37409999999999999</v>
      </c>
      <c r="AJ96" s="38">
        <v>0.374</v>
      </c>
      <c r="AK96" s="38">
        <v>0.33180000000000004</v>
      </c>
      <c r="AL96" s="38">
        <v>0.29199999999999998</v>
      </c>
      <c r="AM96" s="38">
        <v>0.31205000000000005</v>
      </c>
      <c r="AN96" s="38">
        <v>0.24139999999999998</v>
      </c>
      <c r="AO96" s="38">
        <v>0.1431</v>
      </c>
      <c r="AP96" s="38">
        <v>2.4600000000000007E-2</v>
      </c>
      <c r="AQ96" s="38">
        <v>0</v>
      </c>
    </row>
    <row r="97" spans="1:43" x14ac:dyDescent="0.2">
      <c r="A97" s="107"/>
      <c r="B97" s="6" t="s">
        <v>27</v>
      </c>
      <c r="C97" s="6">
        <v>0.92</v>
      </c>
      <c r="D97" s="6">
        <v>0.37</v>
      </c>
      <c r="E97" s="6">
        <f t="shared" si="11"/>
        <v>0.34040000000000004</v>
      </c>
      <c r="F97" s="6">
        <v>0.92</v>
      </c>
      <c r="G97" s="6">
        <v>0.33</v>
      </c>
      <c r="H97" s="6">
        <f t="shared" si="12"/>
        <v>0.30360000000000004</v>
      </c>
      <c r="I97" s="6">
        <v>0.94</v>
      </c>
      <c r="J97" s="6">
        <v>0.39</v>
      </c>
      <c r="K97" s="6">
        <f t="shared" si="13"/>
        <v>0.36659999999999998</v>
      </c>
      <c r="L97" s="6">
        <v>0.92</v>
      </c>
      <c r="M97" s="6">
        <v>0.42</v>
      </c>
      <c r="N97" s="6">
        <f t="shared" si="14"/>
        <v>0.38640000000000002</v>
      </c>
      <c r="P97" s="107"/>
      <c r="Q97" s="50" t="s">
        <v>38</v>
      </c>
      <c r="R97" s="50">
        <v>0.37</v>
      </c>
      <c r="S97" s="38"/>
      <c r="T97" s="38"/>
      <c r="U97" s="51" t="s">
        <v>42</v>
      </c>
      <c r="V97" s="50">
        <v>7.2065500000000009</v>
      </c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5"/>
      <c r="AN97" s="35"/>
      <c r="AO97" s="35"/>
      <c r="AP97" s="35"/>
      <c r="AQ97" s="35"/>
    </row>
    <row r="98" spans="1:43" x14ac:dyDescent="0.2">
      <c r="A98" s="107">
        <v>43261</v>
      </c>
      <c r="B98" s="6" t="s">
        <v>23</v>
      </c>
      <c r="C98" s="6">
        <v>1</v>
      </c>
      <c r="D98" s="6">
        <v>0.375</v>
      </c>
      <c r="E98" s="6">
        <f t="shared" si="11"/>
        <v>0.375</v>
      </c>
      <c r="F98" s="6">
        <v>0.96</v>
      </c>
      <c r="G98" s="6">
        <v>0.31900000000000001</v>
      </c>
      <c r="H98" s="6">
        <f t="shared" si="12"/>
        <v>0.30624000000000001</v>
      </c>
      <c r="I98" s="6">
        <v>0.94</v>
      </c>
      <c r="J98" s="6">
        <v>0.40699999999999997</v>
      </c>
      <c r="K98" s="6">
        <f t="shared" si="13"/>
        <v>0.38257999999999998</v>
      </c>
      <c r="L98" s="6">
        <v>0.92</v>
      </c>
      <c r="M98" s="6">
        <v>0.313</v>
      </c>
      <c r="N98" s="6">
        <f t="shared" si="14"/>
        <v>0.28795999999999999</v>
      </c>
      <c r="P98" s="107">
        <v>43261</v>
      </c>
      <c r="Q98" s="38" t="s">
        <v>35</v>
      </c>
      <c r="R98" s="38">
        <v>0</v>
      </c>
      <c r="S98" s="38">
        <v>1.02</v>
      </c>
      <c r="T98" s="38">
        <v>2.02</v>
      </c>
      <c r="U98" s="38">
        <v>3.02</v>
      </c>
      <c r="V98" s="38">
        <v>4.0199999999999996</v>
      </c>
      <c r="W98" s="38">
        <v>5.0199999999999996</v>
      </c>
      <c r="X98" s="38">
        <v>6.02</v>
      </c>
      <c r="Y98" s="38">
        <v>7.02</v>
      </c>
      <c r="Z98" s="38">
        <v>8.02</v>
      </c>
      <c r="AA98" s="38">
        <v>9.02</v>
      </c>
      <c r="AB98" s="38">
        <v>10.02</v>
      </c>
      <c r="AC98" s="38">
        <v>11.02</v>
      </c>
      <c r="AD98" s="38">
        <v>12.02</v>
      </c>
      <c r="AE98" s="38">
        <v>13.02</v>
      </c>
      <c r="AF98" s="38">
        <v>14.02</v>
      </c>
      <c r="AG98" s="38">
        <v>15.02</v>
      </c>
      <c r="AH98" s="38">
        <v>16.02</v>
      </c>
      <c r="AI98" s="38">
        <v>17.02</v>
      </c>
      <c r="AJ98" s="38">
        <v>18.02</v>
      </c>
      <c r="AK98" s="38">
        <v>19.02</v>
      </c>
      <c r="AL98" s="38">
        <v>20.02</v>
      </c>
      <c r="AM98" s="38">
        <v>21.02</v>
      </c>
      <c r="AN98" s="38">
        <v>22.02</v>
      </c>
      <c r="AO98" s="38">
        <v>23.02</v>
      </c>
      <c r="AP98" s="38">
        <v>24.02</v>
      </c>
      <c r="AQ98" s="38">
        <v>24.66</v>
      </c>
    </row>
    <row r="99" spans="1:43" x14ac:dyDescent="0.2">
      <c r="A99" s="107"/>
      <c r="B99" s="6" t="s">
        <v>24</v>
      </c>
      <c r="C99" s="6">
        <v>1</v>
      </c>
      <c r="D99" s="6">
        <v>0.432</v>
      </c>
      <c r="E99" s="6">
        <f t="shared" si="11"/>
        <v>0.432</v>
      </c>
      <c r="F99" s="6">
        <v>1</v>
      </c>
      <c r="G99" s="6">
        <v>0.38300000000000001</v>
      </c>
      <c r="H99" s="6">
        <f t="shared" si="12"/>
        <v>0.38300000000000001</v>
      </c>
      <c r="I99" s="6">
        <v>0.96</v>
      </c>
      <c r="J99" s="6">
        <v>0.39</v>
      </c>
      <c r="K99" s="6">
        <f t="shared" si="13"/>
        <v>0.37440000000000001</v>
      </c>
      <c r="L99" s="6">
        <v>0.98</v>
      </c>
      <c r="M99" s="6">
        <v>0.39879999999999999</v>
      </c>
      <c r="N99" s="6">
        <f t="shared" si="14"/>
        <v>0.390824</v>
      </c>
      <c r="P99" s="107"/>
      <c r="Q99" s="38" t="s">
        <v>14</v>
      </c>
      <c r="R99" s="38">
        <v>0</v>
      </c>
      <c r="S99" s="38">
        <v>0.42</v>
      </c>
      <c r="T99" s="38">
        <v>0.52</v>
      </c>
      <c r="U99" s="38">
        <v>0.68</v>
      </c>
      <c r="V99" s="38">
        <v>0.68</v>
      </c>
      <c r="W99" s="38">
        <v>0.7</v>
      </c>
      <c r="X99" s="38">
        <v>0.76</v>
      </c>
      <c r="Y99" s="38">
        <v>0.78</v>
      </c>
      <c r="Z99" s="38">
        <v>0.82</v>
      </c>
      <c r="AA99" s="38">
        <v>0.82</v>
      </c>
      <c r="AB99" s="38">
        <v>0.82</v>
      </c>
      <c r="AC99" s="38">
        <v>0.82</v>
      </c>
      <c r="AD99" s="38">
        <v>0.82</v>
      </c>
      <c r="AE99" s="38">
        <v>0.84</v>
      </c>
      <c r="AF99" s="38">
        <v>0.84</v>
      </c>
      <c r="AG99" s="38">
        <v>0.9</v>
      </c>
      <c r="AH99" s="38">
        <v>0.9</v>
      </c>
      <c r="AI99" s="38">
        <v>0.84</v>
      </c>
      <c r="AJ99" s="38">
        <v>0.78</v>
      </c>
      <c r="AK99" s="38">
        <v>0.8</v>
      </c>
      <c r="AL99" s="38">
        <v>0.76</v>
      </c>
      <c r="AM99" s="38">
        <v>0.76</v>
      </c>
      <c r="AN99" s="38">
        <v>0.72</v>
      </c>
      <c r="AO99" s="38">
        <v>0.54</v>
      </c>
      <c r="AP99" s="38">
        <v>0.44</v>
      </c>
      <c r="AQ99" s="38">
        <v>0</v>
      </c>
    </row>
    <row r="100" spans="1:43" x14ac:dyDescent="0.2">
      <c r="A100" s="107"/>
      <c r="B100" s="6" t="s">
        <v>25</v>
      </c>
      <c r="C100" s="6">
        <v>1.04</v>
      </c>
      <c r="D100" s="6">
        <v>0.504</v>
      </c>
      <c r="E100" s="6">
        <f t="shared" si="11"/>
        <v>0.52416000000000007</v>
      </c>
      <c r="F100" s="6">
        <v>0.98</v>
      </c>
      <c r="G100" s="6">
        <v>0.44900000000000001</v>
      </c>
      <c r="H100" s="6">
        <f t="shared" si="12"/>
        <v>0.44002000000000002</v>
      </c>
      <c r="I100" s="6">
        <v>0.98</v>
      </c>
      <c r="J100" s="6">
        <v>0.40799999999999997</v>
      </c>
      <c r="K100" s="6">
        <f t="shared" si="13"/>
        <v>0.39983999999999997</v>
      </c>
      <c r="L100" s="6">
        <v>1</v>
      </c>
      <c r="M100" s="6">
        <v>0.45200000000000001</v>
      </c>
      <c r="N100" s="6">
        <f t="shared" si="14"/>
        <v>0.45200000000000001</v>
      </c>
      <c r="P100" s="107"/>
      <c r="Q100" s="38" t="s">
        <v>36</v>
      </c>
      <c r="R100" s="38">
        <v>0</v>
      </c>
      <c r="S100" s="38">
        <v>0</v>
      </c>
      <c r="T100" s="38">
        <v>0</v>
      </c>
      <c r="U100" s="38">
        <v>0.186</v>
      </c>
      <c r="V100" s="38">
        <v>0.29599999999999999</v>
      </c>
      <c r="W100" s="38">
        <v>0.317</v>
      </c>
      <c r="X100" s="38">
        <v>0.371</v>
      </c>
      <c r="Y100" s="38">
        <v>0.33800000000000002</v>
      </c>
      <c r="Z100" s="38">
        <v>0.41699999999999998</v>
      </c>
      <c r="AA100" s="38">
        <v>0.48099999999999998</v>
      </c>
      <c r="AB100" s="38">
        <v>0.40799999999999997</v>
      </c>
      <c r="AC100" s="38">
        <v>0.45500000000000002</v>
      </c>
      <c r="AD100" s="38">
        <v>0.46</v>
      </c>
      <c r="AE100" s="38">
        <v>0.42899999999999999</v>
      </c>
      <c r="AF100" s="38">
        <v>0.46200000000000002</v>
      </c>
      <c r="AG100" s="38">
        <v>0.46100000000000002</v>
      </c>
      <c r="AH100" s="38">
        <v>0.46500000000000002</v>
      </c>
      <c r="AI100" s="38">
        <v>0.38500000000000001</v>
      </c>
      <c r="AJ100" s="38">
        <v>0.35799999999999998</v>
      </c>
      <c r="AK100" s="38">
        <v>0.40600000000000003</v>
      </c>
      <c r="AL100" s="38">
        <v>0.38500000000000001</v>
      </c>
      <c r="AM100" s="38">
        <v>0.313</v>
      </c>
      <c r="AN100" s="38">
        <v>0.30399999999999999</v>
      </c>
      <c r="AO100" s="38">
        <v>0.24399999999999999</v>
      </c>
      <c r="AP100" s="38">
        <v>0.20200000000000001</v>
      </c>
      <c r="AQ100" s="38">
        <v>0</v>
      </c>
    </row>
    <row r="101" spans="1:43" x14ac:dyDescent="0.2">
      <c r="A101" s="107"/>
      <c r="B101" s="6" t="s">
        <v>26</v>
      </c>
      <c r="C101" s="6">
        <v>1</v>
      </c>
      <c r="D101" s="6">
        <v>0.44900000000000001</v>
      </c>
      <c r="E101" s="6">
        <f t="shared" si="11"/>
        <v>0.44900000000000001</v>
      </c>
      <c r="F101" s="6">
        <v>1.02</v>
      </c>
      <c r="G101" s="6">
        <v>0.33600000000000002</v>
      </c>
      <c r="H101" s="6">
        <f t="shared" si="12"/>
        <v>0.34272000000000002</v>
      </c>
      <c r="I101" s="6">
        <v>1.06</v>
      </c>
      <c r="J101" s="6">
        <v>0.45600000000000002</v>
      </c>
      <c r="K101" s="6">
        <f t="shared" si="13"/>
        <v>0.48336000000000007</v>
      </c>
      <c r="L101" s="6">
        <v>1.04</v>
      </c>
      <c r="M101" s="6">
        <v>0.46</v>
      </c>
      <c r="N101" s="6">
        <f t="shared" si="14"/>
        <v>0.47840000000000005</v>
      </c>
      <c r="P101" s="107"/>
      <c r="Q101" s="35" t="s">
        <v>37</v>
      </c>
      <c r="R101" s="38">
        <v>0</v>
      </c>
      <c r="S101" s="38">
        <v>0</v>
      </c>
      <c r="T101" s="38">
        <v>5.5800000000000009E-2</v>
      </c>
      <c r="U101" s="38">
        <v>0.16387999999999991</v>
      </c>
      <c r="V101" s="38">
        <v>0.21148499999999998</v>
      </c>
      <c r="W101" s="38">
        <v>0.25111999999999995</v>
      </c>
      <c r="X101" s="38">
        <v>0.27296500000000001</v>
      </c>
      <c r="Y101" s="38">
        <v>0.30200000000000005</v>
      </c>
      <c r="Z101" s="38">
        <v>0.36817999999999995</v>
      </c>
      <c r="AA101" s="38">
        <v>0.36448999999999998</v>
      </c>
      <c r="AB101" s="38">
        <v>0.35382999999999998</v>
      </c>
      <c r="AC101" s="38">
        <v>0.37514999999999998</v>
      </c>
      <c r="AD101" s="38">
        <v>0.36893500000000001</v>
      </c>
      <c r="AE101" s="38">
        <v>0.37422</v>
      </c>
      <c r="AF101" s="38">
        <v>0.401505</v>
      </c>
      <c r="AG101" s="38">
        <v>0.41670000000000001</v>
      </c>
      <c r="AH101" s="38">
        <v>0.36975000000000002</v>
      </c>
      <c r="AI101" s="38">
        <v>0.30091500000000004</v>
      </c>
      <c r="AJ101" s="38">
        <v>0.30177999999999999</v>
      </c>
      <c r="AK101" s="38">
        <v>0.30849000000000004</v>
      </c>
      <c r="AL101" s="38">
        <v>0.26523999999999998</v>
      </c>
      <c r="AM101" s="38">
        <v>0.22828999999999999</v>
      </c>
      <c r="AN101" s="38">
        <v>0.17262000000000002</v>
      </c>
      <c r="AO101" s="38">
        <v>0.10927000000000001</v>
      </c>
      <c r="AP101" s="38">
        <v>1.4220800000000013E-2</v>
      </c>
      <c r="AQ101" s="38">
        <v>0</v>
      </c>
    </row>
    <row r="102" spans="1:43" x14ac:dyDescent="0.2">
      <c r="A102" s="107"/>
      <c r="B102" s="6" t="s">
        <v>27</v>
      </c>
      <c r="C102" s="6">
        <v>0.88</v>
      </c>
      <c r="D102" s="6">
        <v>0.36</v>
      </c>
      <c r="E102" s="6">
        <f t="shared" si="11"/>
        <v>0.31679999999999997</v>
      </c>
      <c r="F102" s="6">
        <v>0.86</v>
      </c>
      <c r="G102" s="6">
        <v>0.32700000000000001</v>
      </c>
      <c r="H102" s="6">
        <f t="shared" si="12"/>
        <v>0.28122000000000003</v>
      </c>
      <c r="I102" s="6">
        <v>0.88</v>
      </c>
      <c r="J102" s="6">
        <v>0.378</v>
      </c>
      <c r="K102" s="6">
        <f t="shared" si="13"/>
        <v>0.33263999999999999</v>
      </c>
      <c r="L102" s="6">
        <v>0.88</v>
      </c>
      <c r="M102" s="6">
        <v>0.40699999999999997</v>
      </c>
      <c r="N102" s="6">
        <f t="shared" si="14"/>
        <v>0.35815999999999998</v>
      </c>
      <c r="P102" s="107"/>
      <c r="Q102" s="50" t="s">
        <v>38</v>
      </c>
      <c r="R102" s="50">
        <v>0.32</v>
      </c>
      <c r="S102" s="38"/>
      <c r="T102" s="38"/>
      <c r="U102" s="51" t="s">
        <v>42</v>
      </c>
      <c r="V102" s="50">
        <v>6.3508358000000014</v>
      </c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5"/>
      <c r="AN102" s="35"/>
      <c r="AO102" s="35"/>
      <c r="AP102" s="35"/>
      <c r="AQ102" s="35"/>
    </row>
    <row r="103" spans="1:43" x14ac:dyDescent="0.2">
      <c r="A103" s="107">
        <v>43262</v>
      </c>
      <c r="B103" s="6" t="s">
        <v>23</v>
      </c>
      <c r="C103" s="6">
        <v>1.02</v>
      </c>
      <c r="D103" s="6">
        <v>0.31</v>
      </c>
      <c r="E103" s="6">
        <f t="shared" si="11"/>
        <v>0.31619999999999998</v>
      </c>
      <c r="F103" s="6">
        <v>0.94</v>
      </c>
      <c r="G103" s="6">
        <v>0.36</v>
      </c>
      <c r="H103" s="6">
        <f t="shared" si="12"/>
        <v>0.33839999999999998</v>
      </c>
      <c r="I103" s="6">
        <v>0.92</v>
      </c>
      <c r="J103" s="6">
        <v>0.33</v>
      </c>
      <c r="K103" s="6">
        <f t="shared" si="13"/>
        <v>0.30360000000000004</v>
      </c>
      <c r="L103" s="6">
        <v>0.94</v>
      </c>
      <c r="M103" s="6">
        <v>0.38</v>
      </c>
      <c r="N103" s="6">
        <f t="shared" si="14"/>
        <v>0.35719999999999996</v>
      </c>
      <c r="P103" s="107">
        <v>43262</v>
      </c>
      <c r="Q103" s="38" t="s">
        <v>35</v>
      </c>
      <c r="R103" s="38">
        <v>0</v>
      </c>
      <c r="S103" s="38">
        <v>1.02</v>
      </c>
      <c r="T103" s="38">
        <v>2.02</v>
      </c>
      <c r="U103" s="38">
        <v>3.02</v>
      </c>
      <c r="V103" s="38">
        <v>4.0199999999999996</v>
      </c>
      <c r="W103" s="38">
        <v>5.0199999999999996</v>
      </c>
      <c r="X103" s="38">
        <v>6.02</v>
      </c>
      <c r="Y103" s="38">
        <v>7.02</v>
      </c>
      <c r="Z103" s="38">
        <v>8.02</v>
      </c>
      <c r="AA103" s="38">
        <v>9.02</v>
      </c>
      <c r="AB103" s="38">
        <v>10.02</v>
      </c>
      <c r="AC103" s="38">
        <v>11.02</v>
      </c>
      <c r="AD103" s="38">
        <v>12.02</v>
      </c>
      <c r="AE103" s="38">
        <v>13.02</v>
      </c>
      <c r="AF103" s="38">
        <v>14.02</v>
      </c>
      <c r="AG103" s="38">
        <v>15.02</v>
      </c>
      <c r="AH103" s="38">
        <v>16.02</v>
      </c>
      <c r="AI103" s="38">
        <v>17.02</v>
      </c>
      <c r="AJ103" s="38">
        <v>18.02</v>
      </c>
      <c r="AK103" s="38">
        <v>19.02</v>
      </c>
      <c r="AL103" s="38">
        <v>20.02</v>
      </c>
      <c r="AM103" s="38">
        <v>21.02</v>
      </c>
      <c r="AN103" s="38">
        <v>22.02</v>
      </c>
      <c r="AO103" s="38">
        <v>23.02</v>
      </c>
      <c r="AP103" s="38">
        <v>24.02</v>
      </c>
      <c r="AQ103" s="38">
        <v>24.919999999999998</v>
      </c>
    </row>
    <row r="104" spans="1:43" x14ac:dyDescent="0.2">
      <c r="A104" s="107"/>
      <c r="B104" s="6" t="s">
        <v>24</v>
      </c>
      <c r="C104" s="6">
        <v>0.98</v>
      </c>
      <c r="D104" s="6">
        <v>0.47</v>
      </c>
      <c r="E104" s="6">
        <f t="shared" si="11"/>
        <v>0.46059999999999995</v>
      </c>
      <c r="F104" s="6">
        <v>0.96</v>
      </c>
      <c r="G104" s="6">
        <v>0.34</v>
      </c>
      <c r="H104" s="6">
        <f t="shared" si="12"/>
        <v>0.32640000000000002</v>
      </c>
      <c r="I104" s="6">
        <v>0.94</v>
      </c>
      <c r="J104" s="6">
        <v>0.33</v>
      </c>
      <c r="K104" s="6">
        <f t="shared" si="13"/>
        <v>0.31019999999999998</v>
      </c>
      <c r="L104" s="6">
        <v>0.96</v>
      </c>
      <c r="M104" s="6">
        <v>0.39</v>
      </c>
      <c r="N104" s="6">
        <f t="shared" si="14"/>
        <v>0.37440000000000001</v>
      </c>
      <c r="P104" s="107"/>
      <c r="Q104" s="38" t="s">
        <v>14</v>
      </c>
      <c r="R104" s="38">
        <v>0</v>
      </c>
      <c r="S104" s="38">
        <v>0.36</v>
      </c>
      <c r="T104" s="38">
        <v>0.57999999999999996</v>
      </c>
      <c r="U104" s="38">
        <v>0.64</v>
      </c>
      <c r="V104" s="38">
        <v>0.66</v>
      </c>
      <c r="W104" s="38">
        <v>0.64</v>
      </c>
      <c r="X104" s="38">
        <v>0.7</v>
      </c>
      <c r="Y104" s="38">
        <v>0.76</v>
      </c>
      <c r="Z104" s="38">
        <v>0.82</v>
      </c>
      <c r="AA104" s="38">
        <v>0.8</v>
      </c>
      <c r="AB104" s="38">
        <v>0.8</v>
      </c>
      <c r="AC104" s="38">
        <v>0.76</v>
      </c>
      <c r="AD104" s="38">
        <v>0.76</v>
      </c>
      <c r="AE104" s="38">
        <v>0.82</v>
      </c>
      <c r="AF104" s="38">
        <v>0.84</v>
      </c>
      <c r="AG104" s="38">
        <v>0.88</v>
      </c>
      <c r="AH104" s="38">
        <v>0.86</v>
      </c>
      <c r="AI104" s="38">
        <v>0.82</v>
      </c>
      <c r="AJ104" s="38">
        <v>0.74</v>
      </c>
      <c r="AK104" s="38">
        <v>0.78</v>
      </c>
      <c r="AL104" s="38">
        <v>0.7</v>
      </c>
      <c r="AM104" s="38">
        <v>0.72</v>
      </c>
      <c r="AN104" s="38">
        <v>0.7</v>
      </c>
      <c r="AO104" s="38">
        <v>0.52</v>
      </c>
      <c r="AP104" s="38">
        <v>0.42</v>
      </c>
      <c r="AQ104" s="38">
        <v>0</v>
      </c>
    </row>
    <row r="105" spans="1:43" x14ac:dyDescent="0.2">
      <c r="A105" s="107"/>
      <c r="B105" s="6" t="s">
        <v>25</v>
      </c>
      <c r="C105" s="6">
        <v>31.02</v>
      </c>
      <c r="D105" s="6">
        <v>0.48</v>
      </c>
      <c r="E105" s="6">
        <f t="shared" si="11"/>
        <v>14.8896</v>
      </c>
      <c r="F105" s="6">
        <v>0.94</v>
      </c>
      <c r="G105" s="6">
        <v>0.45</v>
      </c>
      <c r="H105" s="6">
        <f t="shared" si="12"/>
        <v>0.42299999999999999</v>
      </c>
      <c r="I105" s="6">
        <v>0.96</v>
      </c>
      <c r="J105" s="6">
        <v>0.39</v>
      </c>
      <c r="K105" s="6">
        <f t="shared" si="13"/>
        <v>0.37440000000000001</v>
      </c>
      <c r="L105" s="6">
        <v>0.98</v>
      </c>
      <c r="M105" s="6">
        <v>0.41</v>
      </c>
      <c r="N105" s="6">
        <f t="shared" si="14"/>
        <v>0.40179999999999999</v>
      </c>
      <c r="P105" s="107"/>
      <c r="Q105" s="38" t="s">
        <v>36</v>
      </c>
      <c r="R105" s="38">
        <v>0</v>
      </c>
      <c r="S105" s="38">
        <v>0</v>
      </c>
      <c r="T105" s="38">
        <v>0</v>
      </c>
      <c r="U105" s="38">
        <v>0.1</v>
      </c>
      <c r="V105" s="38">
        <v>0.27</v>
      </c>
      <c r="W105" s="38">
        <v>0.26</v>
      </c>
      <c r="X105" s="38">
        <v>0.35</v>
      </c>
      <c r="Y105" s="38">
        <v>0.36</v>
      </c>
      <c r="Z105" s="38">
        <v>0.39</v>
      </c>
      <c r="AA105" s="38">
        <v>0.39</v>
      </c>
      <c r="AB105" s="38">
        <v>0.44</v>
      </c>
      <c r="AC105" s="38">
        <v>0.45</v>
      </c>
      <c r="AD105" s="38">
        <v>0.46</v>
      </c>
      <c r="AE105" s="38">
        <v>0.45</v>
      </c>
      <c r="AF105" s="38">
        <v>0.47</v>
      </c>
      <c r="AG105" s="38">
        <v>0.42</v>
      </c>
      <c r="AH105" s="38">
        <v>0.43</v>
      </c>
      <c r="AI105" s="38">
        <v>0.44</v>
      </c>
      <c r="AJ105" s="38">
        <v>0.44</v>
      </c>
      <c r="AK105" s="38">
        <v>0.42</v>
      </c>
      <c r="AL105" s="38">
        <v>0.35</v>
      </c>
      <c r="AM105" s="38">
        <v>0.35</v>
      </c>
      <c r="AN105" s="38">
        <v>0.38</v>
      </c>
      <c r="AO105" s="38">
        <v>0.26</v>
      </c>
      <c r="AP105" s="38">
        <v>0.22</v>
      </c>
      <c r="AQ105" s="38">
        <v>0</v>
      </c>
    </row>
    <row r="106" spans="1:43" x14ac:dyDescent="0.2">
      <c r="A106" s="107"/>
      <c r="B106" s="6" t="s">
        <v>26</v>
      </c>
      <c r="C106" s="6">
        <v>0.94</v>
      </c>
      <c r="D106" s="6">
        <v>0.43</v>
      </c>
      <c r="E106" s="6">
        <f t="shared" si="11"/>
        <v>0.40419999999999995</v>
      </c>
      <c r="F106" s="6">
        <v>0.98</v>
      </c>
      <c r="G106" s="6">
        <v>0.31</v>
      </c>
      <c r="H106" s="6">
        <f t="shared" si="12"/>
        <v>0.30380000000000001</v>
      </c>
      <c r="I106" s="6">
        <v>1.02</v>
      </c>
      <c r="J106" s="6">
        <v>0.35</v>
      </c>
      <c r="K106" s="6">
        <f t="shared" si="13"/>
        <v>0.35699999999999998</v>
      </c>
      <c r="L106" s="6">
        <v>1.02</v>
      </c>
      <c r="M106" s="6">
        <v>0.43</v>
      </c>
      <c r="N106" s="6">
        <f t="shared" si="14"/>
        <v>0.43859999999999999</v>
      </c>
      <c r="P106" s="107"/>
      <c r="Q106" s="35" t="s">
        <v>37</v>
      </c>
      <c r="R106" s="38">
        <v>0</v>
      </c>
      <c r="S106" s="38">
        <v>0</v>
      </c>
      <c r="T106" s="38">
        <v>3.0499999999999999E-2</v>
      </c>
      <c r="U106" s="38">
        <v>0.12024999999999994</v>
      </c>
      <c r="V106" s="38">
        <v>0.17225000000000001</v>
      </c>
      <c r="W106" s="38">
        <v>0.20434999999999998</v>
      </c>
      <c r="X106" s="38">
        <v>0.25914999999999999</v>
      </c>
      <c r="Y106" s="38">
        <v>0.29625000000000001</v>
      </c>
      <c r="Z106" s="38">
        <v>0.31590000000000001</v>
      </c>
      <c r="AA106" s="38">
        <v>0.33200000000000007</v>
      </c>
      <c r="AB106" s="38">
        <v>0.34710000000000002</v>
      </c>
      <c r="AC106" s="38">
        <v>0.3458</v>
      </c>
      <c r="AD106" s="38">
        <v>0.35945000000000005</v>
      </c>
      <c r="AE106" s="38">
        <v>0.38179999999999997</v>
      </c>
      <c r="AF106" s="38">
        <v>0.38269999999999993</v>
      </c>
      <c r="AG106" s="38">
        <v>0.36974999999999997</v>
      </c>
      <c r="AH106" s="38">
        <v>0.3654</v>
      </c>
      <c r="AI106" s="38">
        <v>0.34320000000000001</v>
      </c>
      <c r="AJ106" s="38">
        <v>0.32679999999999998</v>
      </c>
      <c r="AK106" s="38">
        <v>0.28489999999999999</v>
      </c>
      <c r="AL106" s="38">
        <v>0.24849999999999997</v>
      </c>
      <c r="AM106" s="38">
        <v>0.25914999999999999</v>
      </c>
      <c r="AN106" s="38">
        <v>0.19520000000000001</v>
      </c>
      <c r="AO106" s="38">
        <v>0.11279999999999998</v>
      </c>
      <c r="AP106" s="38">
        <v>2.0789999999999968E-2</v>
      </c>
      <c r="AQ106" s="38">
        <v>0</v>
      </c>
    </row>
    <row r="107" spans="1:43" x14ac:dyDescent="0.2">
      <c r="A107" s="107"/>
      <c r="B107" s="6" t="s">
        <v>27</v>
      </c>
      <c r="C107" s="6">
        <v>0.84</v>
      </c>
      <c r="D107" s="6">
        <v>0.35</v>
      </c>
      <c r="E107" s="6">
        <f t="shared" si="11"/>
        <v>0.29399999999999998</v>
      </c>
      <c r="F107" s="6">
        <v>0.82</v>
      </c>
      <c r="G107" s="6">
        <v>0.34</v>
      </c>
      <c r="H107" s="6">
        <f t="shared" si="12"/>
        <v>0.27879999999999999</v>
      </c>
      <c r="I107" s="6">
        <v>0.82</v>
      </c>
      <c r="J107" s="6">
        <v>0.28999999999999998</v>
      </c>
      <c r="K107" s="6">
        <f t="shared" si="13"/>
        <v>0.23779999999999996</v>
      </c>
      <c r="L107" s="6">
        <v>0.86</v>
      </c>
      <c r="M107" s="6">
        <v>0.35</v>
      </c>
      <c r="N107" s="6">
        <f t="shared" si="14"/>
        <v>0.30099999999999999</v>
      </c>
      <c r="P107" s="107"/>
      <c r="Q107" s="50" t="s">
        <v>38</v>
      </c>
      <c r="R107" s="50">
        <v>0.28000000000000003</v>
      </c>
      <c r="S107" s="38"/>
      <c r="T107" s="38"/>
      <c r="U107" s="51" t="s">
        <v>42</v>
      </c>
      <c r="V107" s="50">
        <v>6.0739900000000002</v>
      </c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5"/>
      <c r="AN107" s="35"/>
      <c r="AO107" s="35"/>
      <c r="AP107" s="35"/>
      <c r="AQ107" s="35"/>
    </row>
    <row r="108" spans="1:43" x14ac:dyDescent="0.2">
      <c r="A108" s="107">
        <v>43263</v>
      </c>
      <c r="B108" s="6" t="s">
        <v>23</v>
      </c>
      <c r="C108" s="6">
        <v>1.1200000000000001</v>
      </c>
      <c r="D108" s="6">
        <v>0.33</v>
      </c>
      <c r="E108" s="6">
        <f t="shared" si="11"/>
        <v>0.36960000000000004</v>
      </c>
      <c r="F108" s="6">
        <v>0.96</v>
      </c>
      <c r="G108" s="6">
        <v>0.31</v>
      </c>
      <c r="H108" s="6">
        <f t="shared" si="12"/>
        <v>0.29759999999999998</v>
      </c>
      <c r="I108" s="6">
        <v>0.95</v>
      </c>
      <c r="J108" s="6">
        <v>0.39</v>
      </c>
      <c r="K108" s="6">
        <f t="shared" si="13"/>
        <v>0.3705</v>
      </c>
      <c r="L108" s="6">
        <v>0.9</v>
      </c>
      <c r="M108" s="6">
        <v>0.35</v>
      </c>
      <c r="N108" s="6">
        <f t="shared" si="14"/>
        <v>0.315</v>
      </c>
      <c r="P108" s="107">
        <v>43263</v>
      </c>
      <c r="Q108" s="38" t="s">
        <v>35</v>
      </c>
      <c r="R108" s="38">
        <v>0</v>
      </c>
      <c r="S108" s="38">
        <v>1.08</v>
      </c>
      <c r="T108" s="38">
        <v>2.08</v>
      </c>
      <c r="U108" s="38">
        <v>3.08</v>
      </c>
      <c r="V108" s="38">
        <v>4.08</v>
      </c>
      <c r="W108" s="38">
        <v>5.08</v>
      </c>
      <c r="X108" s="38">
        <v>6.08</v>
      </c>
      <c r="Y108" s="38">
        <v>7.08</v>
      </c>
      <c r="Z108" s="38">
        <v>8.08</v>
      </c>
      <c r="AA108" s="38">
        <v>9.08</v>
      </c>
      <c r="AB108" s="38">
        <v>10.08</v>
      </c>
      <c r="AC108" s="38">
        <v>11.08</v>
      </c>
      <c r="AD108" s="38">
        <v>12.08</v>
      </c>
      <c r="AE108" s="38">
        <v>13.08</v>
      </c>
      <c r="AF108" s="38">
        <v>14.08</v>
      </c>
      <c r="AG108" s="38">
        <v>15.08</v>
      </c>
      <c r="AH108" s="38">
        <v>16.079999999999998</v>
      </c>
      <c r="AI108" s="38">
        <v>17.079999999999998</v>
      </c>
      <c r="AJ108" s="38">
        <v>18.079999999999998</v>
      </c>
      <c r="AK108" s="38">
        <v>19.079999999999998</v>
      </c>
      <c r="AL108" s="38">
        <v>20.079999999999998</v>
      </c>
      <c r="AM108" s="38">
        <v>21.08</v>
      </c>
      <c r="AN108" s="38">
        <v>22.08</v>
      </c>
      <c r="AO108" s="38">
        <v>23.08</v>
      </c>
      <c r="AP108" s="38">
        <v>24.08</v>
      </c>
      <c r="AQ108" s="38">
        <v>24.88</v>
      </c>
    </row>
    <row r="109" spans="1:43" x14ac:dyDescent="0.2">
      <c r="A109" s="107"/>
      <c r="B109" s="6" t="s">
        <v>24</v>
      </c>
      <c r="C109" s="6">
        <v>1</v>
      </c>
      <c r="D109" s="6">
        <v>0.45</v>
      </c>
      <c r="E109" s="6">
        <f t="shared" si="11"/>
        <v>0.45</v>
      </c>
      <c r="F109" s="6">
        <v>0.96</v>
      </c>
      <c r="G109" s="6">
        <v>0.37</v>
      </c>
      <c r="H109" s="6">
        <f t="shared" si="12"/>
        <v>0.35519999999999996</v>
      </c>
      <c r="I109" s="6">
        <v>0.96</v>
      </c>
      <c r="J109" s="6">
        <v>0.37</v>
      </c>
      <c r="K109" s="6">
        <f t="shared" si="13"/>
        <v>0.35519999999999996</v>
      </c>
      <c r="L109" s="6">
        <v>0.96</v>
      </c>
      <c r="M109" s="6">
        <v>0.38</v>
      </c>
      <c r="N109" s="6">
        <f t="shared" si="14"/>
        <v>0.36480000000000001</v>
      </c>
      <c r="P109" s="107"/>
      <c r="Q109" s="38" t="s">
        <v>14</v>
      </c>
      <c r="R109" s="38">
        <v>0</v>
      </c>
      <c r="S109" s="38">
        <v>0.4</v>
      </c>
      <c r="T109" s="38">
        <v>0.63</v>
      </c>
      <c r="U109" s="38">
        <v>0.64</v>
      </c>
      <c r="V109" s="38">
        <v>0.64</v>
      </c>
      <c r="W109" s="38">
        <v>0.66</v>
      </c>
      <c r="X109" s="38">
        <v>0.73</v>
      </c>
      <c r="Y109" s="38">
        <v>0.79</v>
      </c>
      <c r="Z109" s="38">
        <v>0.84</v>
      </c>
      <c r="AA109" s="38">
        <v>0.81</v>
      </c>
      <c r="AB109" s="38">
        <v>0.8</v>
      </c>
      <c r="AC109" s="38">
        <v>0.76</v>
      </c>
      <c r="AD109" s="38">
        <v>0.79</v>
      </c>
      <c r="AE109" s="38">
        <v>0.81</v>
      </c>
      <c r="AF109" s="38">
        <v>0.83</v>
      </c>
      <c r="AG109" s="38">
        <v>0.88</v>
      </c>
      <c r="AH109" s="38">
        <v>0.85</v>
      </c>
      <c r="AI109" s="38">
        <v>0.81</v>
      </c>
      <c r="AJ109" s="38">
        <v>0.75</v>
      </c>
      <c r="AK109" s="38">
        <v>0.77</v>
      </c>
      <c r="AL109" s="38">
        <v>0.72</v>
      </c>
      <c r="AM109" s="38">
        <v>0.72</v>
      </c>
      <c r="AN109" s="38">
        <v>0.7</v>
      </c>
      <c r="AO109" s="38">
        <v>0.54</v>
      </c>
      <c r="AP109" s="38">
        <v>0.45</v>
      </c>
      <c r="AQ109" s="38">
        <v>0</v>
      </c>
    </row>
    <row r="110" spans="1:43" x14ac:dyDescent="0.2">
      <c r="A110" s="107"/>
      <c r="B110" s="6" t="s">
        <v>25</v>
      </c>
      <c r="C110" s="6">
        <v>1.05</v>
      </c>
      <c r="D110" s="6">
        <v>0.45</v>
      </c>
      <c r="E110" s="6">
        <f t="shared" si="11"/>
        <v>0.47250000000000003</v>
      </c>
      <c r="F110" s="6">
        <v>0.95</v>
      </c>
      <c r="G110" s="6">
        <v>0.46500000000000002</v>
      </c>
      <c r="H110" s="6">
        <f t="shared" si="12"/>
        <v>0.44174999999999998</v>
      </c>
      <c r="I110" s="6">
        <v>0.96</v>
      </c>
      <c r="J110" s="6">
        <v>0.39</v>
      </c>
      <c r="K110" s="6">
        <f t="shared" si="13"/>
        <v>0.37440000000000001</v>
      </c>
      <c r="L110" s="6">
        <v>0.96</v>
      </c>
      <c r="M110" s="6">
        <v>0.43</v>
      </c>
      <c r="N110" s="6">
        <f t="shared" si="14"/>
        <v>0.4128</v>
      </c>
      <c r="P110" s="107"/>
      <c r="Q110" s="38" t="s">
        <v>36</v>
      </c>
      <c r="R110" s="38">
        <v>0</v>
      </c>
      <c r="S110" s="38">
        <v>0</v>
      </c>
      <c r="T110" s="38">
        <v>0.04</v>
      </c>
      <c r="U110" s="38">
        <v>0.11</v>
      </c>
      <c r="V110" s="38">
        <v>0.23</v>
      </c>
      <c r="W110" s="38">
        <v>0.31</v>
      </c>
      <c r="X110" s="38">
        <v>0.34</v>
      </c>
      <c r="Y110" s="38">
        <v>0.34</v>
      </c>
      <c r="Z110" s="38">
        <v>0.37</v>
      </c>
      <c r="AA110" s="38">
        <v>0.43</v>
      </c>
      <c r="AB110" s="38">
        <v>0.41</v>
      </c>
      <c r="AC110" s="38">
        <v>0.47</v>
      </c>
      <c r="AD110" s="38">
        <v>0.48</v>
      </c>
      <c r="AE110" s="38">
        <v>0.43</v>
      </c>
      <c r="AF110" s="38">
        <v>0.5</v>
      </c>
      <c r="AG110" s="38">
        <v>0.49</v>
      </c>
      <c r="AH110" s="38">
        <v>0.34</v>
      </c>
      <c r="AI110" s="38">
        <v>0.38</v>
      </c>
      <c r="AJ110" s="38">
        <v>0.42</v>
      </c>
      <c r="AK110" s="38">
        <v>0.41</v>
      </c>
      <c r="AL110" s="38">
        <v>0.33</v>
      </c>
      <c r="AM110" s="38">
        <v>0.34</v>
      </c>
      <c r="AN110" s="38">
        <v>0.34</v>
      </c>
      <c r="AO110" s="38">
        <v>0.31</v>
      </c>
      <c r="AP110" s="38">
        <v>0.24</v>
      </c>
      <c r="AQ110" s="38">
        <v>0</v>
      </c>
    </row>
    <row r="111" spans="1:43" x14ac:dyDescent="0.2">
      <c r="A111" s="107"/>
      <c r="B111" s="6" t="s">
        <v>26</v>
      </c>
      <c r="C111" s="6">
        <v>0.93</v>
      </c>
      <c r="D111" s="6">
        <v>0.47</v>
      </c>
      <c r="E111" s="6">
        <f t="shared" si="11"/>
        <v>0.43709999999999999</v>
      </c>
      <c r="F111" s="6">
        <v>1</v>
      </c>
      <c r="G111" s="6">
        <v>0.39</v>
      </c>
      <c r="H111" s="6">
        <f t="shared" si="12"/>
        <v>0.39</v>
      </c>
      <c r="I111" s="6">
        <v>1.01</v>
      </c>
      <c r="J111" s="6">
        <v>0.4</v>
      </c>
      <c r="K111" s="6">
        <f t="shared" si="13"/>
        <v>0.40400000000000003</v>
      </c>
      <c r="L111" s="6">
        <v>1.01</v>
      </c>
      <c r="M111" s="6">
        <v>0.49</v>
      </c>
      <c r="N111" s="6">
        <f t="shared" si="14"/>
        <v>0.49490000000000001</v>
      </c>
      <c r="P111" s="107"/>
      <c r="Q111" s="35" t="s">
        <v>37</v>
      </c>
      <c r="R111" s="38">
        <v>0</v>
      </c>
      <c r="S111" s="38">
        <v>1.03E-2</v>
      </c>
      <c r="T111" s="38">
        <v>4.7625000000000001E-2</v>
      </c>
      <c r="U111" s="38">
        <v>0.10880000000000001</v>
      </c>
      <c r="V111" s="38">
        <v>0.17550000000000002</v>
      </c>
      <c r="W111" s="38">
        <v>0.22587500000000002</v>
      </c>
      <c r="X111" s="38">
        <v>0.25840000000000002</v>
      </c>
      <c r="Y111" s="38">
        <v>0.28932499999999994</v>
      </c>
      <c r="Z111" s="38">
        <v>0.33</v>
      </c>
      <c r="AA111" s="38">
        <v>0.33810000000000001</v>
      </c>
      <c r="AB111" s="38">
        <v>0.34319999999999995</v>
      </c>
      <c r="AC111" s="38">
        <v>0.36812499999999998</v>
      </c>
      <c r="AD111" s="38">
        <v>0.36399999999999999</v>
      </c>
      <c r="AE111" s="38">
        <v>0.38130000000000003</v>
      </c>
      <c r="AF111" s="38">
        <v>0.42322499999999996</v>
      </c>
      <c r="AG111" s="38">
        <v>0.35897499999999938</v>
      </c>
      <c r="AH111" s="38">
        <v>0.29880000000000001</v>
      </c>
      <c r="AI111" s="38">
        <v>0.31200000000000006</v>
      </c>
      <c r="AJ111" s="38">
        <v>0.31540000000000001</v>
      </c>
      <c r="AK111" s="38">
        <v>0.27565000000000001</v>
      </c>
      <c r="AL111" s="38">
        <v>0.2412</v>
      </c>
      <c r="AM111" s="38">
        <v>0.2414</v>
      </c>
      <c r="AN111" s="38">
        <v>0.20150000000000001</v>
      </c>
      <c r="AO111" s="38">
        <v>0.136125</v>
      </c>
      <c r="AP111" s="38">
        <v>2.1600000000000018E-2</v>
      </c>
      <c r="AQ111" s="38">
        <v>0</v>
      </c>
    </row>
    <row r="112" spans="1:43" x14ac:dyDescent="0.2">
      <c r="A112" s="107"/>
      <c r="B112" s="6" t="s">
        <v>27</v>
      </c>
      <c r="C112" s="6">
        <v>0.81</v>
      </c>
      <c r="D112" s="6">
        <v>0.36</v>
      </c>
      <c r="E112" s="6">
        <f t="shared" si="11"/>
        <v>0.29160000000000003</v>
      </c>
      <c r="F112" s="6">
        <v>0.82</v>
      </c>
      <c r="G112" s="6">
        <v>0.28000000000000003</v>
      </c>
      <c r="H112" s="6">
        <f t="shared" si="12"/>
        <v>0.2296</v>
      </c>
      <c r="I112" s="6">
        <v>0.81</v>
      </c>
      <c r="J112" s="6">
        <v>0.3</v>
      </c>
      <c r="K112" s="6">
        <f t="shared" si="13"/>
        <v>0.24299999999999999</v>
      </c>
      <c r="L112" s="6">
        <v>0.85</v>
      </c>
      <c r="M112" s="6">
        <v>0.34</v>
      </c>
      <c r="N112" s="6">
        <f t="shared" si="14"/>
        <v>0.28900000000000003</v>
      </c>
      <c r="P112" s="107"/>
      <c r="Q112" s="50" t="s">
        <v>38</v>
      </c>
      <c r="R112" s="50">
        <v>0.28000000000000003</v>
      </c>
      <c r="S112" s="38"/>
      <c r="T112" s="38"/>
      <c r="U112" s="51" t="s">
        <v>42</v>
      </c>
      <c r="V112" s="50">
        <v>6.0664249999999997</v>
      </c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5"/>
      <c r="AN112" s="35"/>
      <c r="AO112" s="35"/>
      <c r="AP112" s="35"/>
      <c r="AQ112" s="35"/>
    </row>
    <row r="113" spans="1:43" x14ac:dyDescent="0.2">
      <c r="A113" s="107">
        <v>43264</v>
      </c>
      <c r="B113" s="6" t="s">
        <v>23</v>
      </c>
      <c r="C113" s="6">
        <v>1.1000000000000001</v>
      </c>
      <c r="D113" s="6">
        <v>0.35499999999999998</v>
      </c>
      <c r="E113" s="6">
        <f t="shared" si="11"/>
        <v>0.39050000000000001</v>
      </c>
      <c r="F113" s="6">
        <v>0.94</v>
      </c>
      <c r="G113" s="6">
        <v>0.41599999999999998</v>
      </c>
      <c r="H113" s="6">
        <f t="shared" si="12"/>
        <v>0.39103999999999994</v>
      </c>
      <c r="I113" s="6">
        <v>0.96</v>
      </c>
      <c r="J113" s="6">
        <v>0.33900000000000002</v>
      </c>
      <c r="K113" s="6">
        <f t="shared" si="13"/>
        <v>0.32544000000000001</v>
      </c>
      <c r="L113" s="6">
        <v>0.96</v>
      </c>
      <c r="M113" s="6">
        <v>0.36099999999999999</v>
      </c>
      <c r="N113" s="6">
        <f t="shared" si="14"/>
        <v>0.34655999999999998</v>
      </c>
      <c r="P113" s="107">
        <v>43264</v>
      </c>
      <c r="Q113" s="38" t="s">
        <v>35</v>
      </c>
      <c r="R113" s="38">
        <v>0</v>
      </c>
      <c r="S113" s="38">
        <v>1.2</v>
      </c>
      <c r="T113" s="38">
        <v>2.2000000000000002</v>
      </c>
      <c r="U113" s="38">
        <v>3.2</v>
      </c>
      <c r="V113" s="38">
        <v>4.2</v>
      </c>
      <c r="W113" s="38">
        <v>5.2</v>
      </c>
      <c r="X113" s="38">
        <v>6.2</v>
      </c>
      <c r="Y113" s="38">
        <v>7.2</v>
      </c>
      <c r="Z113" s="38">
        <v>8.1999999999999993</v>
      </c>
      <c r="AA113" s="38">
        <v>9.1999999999999993</v>
      </c>
      <c r="AB113" s="38">
        <v>10.199999999999999</v>
      </c>
      <c r="AC113" s="38">
        <v>11.2</v>
      </c>
      <c r="AD113" s="38">
        <v>12.2</v>
      </c>
      <c r="AE113" s="38">
        <v>13.2</v>
      </c>
      <c r="AF113" s="38">
        <v>14.2</v>
      </c>
      <c r="AG113" s="38">
        <v>15.2</v>
      </c>
      <c r="AH113" s="38">
        <v>16.2</v>
      </c>
      <c r="AI113" s="38">
        <v>17.2</v>
      </c>
      <c r="AJ113" s="38">
        <v>18.2</v>
      </c>
      <c r="AK113" s="38">
        <v>19.2</v>
      </c>
      <c r="AL113" s="38">
        <v>20.2</v>
      </c>
      <c r="AM113" s="38">
        <v>21.2</v>
      </c>
      <c r="AN113" s="38">
        <v>22.2</v>
      </c>
      <c r="AO113" s="38">
        <v>23.2</v>
      </c>
      <c r="AP113" s="38">
        <v>24.2</v>
      </c>
      <c r="AQ113" s="38">
        <v>24.64</v>
      </c>
    </row>
    <row r="114" spans="1:43" x14ac:dyDescent="0.2">
      <c r="A114" s="107"/>
      <c r="B114" s="6" t="s">
        <v>24</v>
      </c>
      <c r="C114" s="6">
        <v>1.02</v>
      </c>
      <c r="D114" s="6">
        <v>0.32100000000000001</v>
      </c>
      <c r="E114" s="6">
        <f t="shared" si="11"/>
        <v>0.32741999999999999</v>
      </c>
      <c r="F114" s="6">
        <v>0.98</v>
      </c>
      <c r="G114" s="6">
        <v>0.41599999999999998</v>
      </c>
      <c r="H114" s="6">
        <f t="shared" si="12"/>
        <v>0.40767999999999999</v>
      </c>
      <c r="I114" s="6">
        <v>0.98</v>
      </c>
      <c r="J114" s="6">
        <v>0.32400000000000001</v>
      </c>
      <c r="K114" s="6">
        <f t="shared" si="13"/>
        <v>0.31752000000000002</v>
      </c>
      <c r="L114" s="6">
        <v>0.96</v>
      </c>
      <c r="M114" s="6">
        <v>0.33700000000000002</v>
      </c>
      <c r="N114" s="6">
        <f t="shared" si="14"/>
        <v>0.32352000000000003</v>
      </c>
      <c r="P114" s="107"/>
      <c r="Q114" s="38" t="s">
        <v>14</v>
      </c>
      <c r="R114" s="38">
        <v>0</v>
      </c>
      <c r="S114" s="38">
        <v>0.54</v>
      </c>
      <c r="T114" s="38">
        <v>0.66</v>
      </c>
      <c r="U114" s="38">
        <v>0.68</v>
      </c>
      <c r="V114" s="38">
        <v>0.64</v>
      </c>
      <c r="W114" s="38">
        <v>0.71</v>
      </c>
      <c r="X114" s="38">
        <v>0.76</v>
      </c>
      <c r="Y114" s="38">
        <v>0.81</v>
      </c>
      <c r="Z114" s="38">
        <v>0.82</v>
      </c>
      <c r="AA114" s="38">
        <v>0.82</v>
      </c>
      <c r="AB114" s="38">
        <v>0.81</v>
      </c>
      <c r="AC114" s="38">
        <v>0.79</v>
      </c>
      <c r="AD114" s="38">
        <v>0.8</v>
      </c>
      <c r="AE114" s="38">
        <v>0.83</v>
      </c>
      <c r="AF114" s="38">
        <v>0.85</v>
      </c>
      <c r="AG114" s="38">
        <v>0.89</v>
      </c>
      <c r="AH114" s="38">
        <v>0.89</v>
      </c>
      <c r="AI114" s="38">
        <v>0.83</v>
      </c>
      <c r="AJ114" s="38">
        <v>0.76</v>
      </c>
      <c r="AK114" s="38">
        <v>0.81</v>
      </c>
      <c r="AL114" s="38">
        <v>0.71</v>
      </c>
      <c r="AM114" s="38">
        <v>0.74</v>
      </c>
      <c r="AN114" s="38">
        <v>0.69</v>
      </c>
      <c r="AO114" s="38">
        <v>0.5</v>
      </c>
      <c r="AP114" s="38">
        <v>0.43</v>
      </c>
      <c r="AQ114" s="38">
        <v>0</v>
      </c>
    </row>
    <row r="115" spans="1:43" x14ac:dyDescent="0.2">
      <c r="A115" s="107"/>
      <c r="B115" s="6" t="s">
        <v>25</v>
      </c>
      <c r="C115" s="6">
        <v>1.06</v>
      </c>
      <c r="D115" s="6">
        <v>0.42799999999999999</v>
      </c>
      <c r="E115" s="6">
        <f t="shared" si="11"/>
        <v>0.45368000000000003</v>
      </c>
      <c r="F115" s="6">
        <v>0.98</v>
      </c>
      <c r="G115" s="6">
        <v>0.46</v>
      </c>
      <c r="H115" s="6">
        <f t="shared" si="12"/>
        <v>0.45080000000000003</v>
      </c>
      <c r="I115" s="6">
        <v>0.98</v>
      </c>
      <c r="J115" s="6">
        <v>0.35399999999999998</v>
      </c>
      <c r="K115" s="6">
        <f t="shared" si="13"/>
        <v>0.34691999999999995</v>
      </c>
      <c r="L115" s="6">
        <v>1</v>
      </c>
      <c r="M115" s="6">
        <v>0.44800000000000001</v>
      </c>
      <c r="N115" s="6">
        <f t="shared" si="14"/>
        <v>0.44800000000000001</v>
      </c>
      <c r="P115" s="107"/>
      <c r="Q115" s="38" t="s">
        <v>36</v>
      </c>
      <c r="R115" s="38">
        <v>0</v>
      </c>
      <c r="S115" s="38">
        <v>0</v>
      </c>
      <c r="T115" s="38">
        <v>6.7000000000000004E-2</v>
      </c>
      <c r="U115" s="38">
        <v>0.182</v>
      </c>
      <c r="V115" s="38">
        <v>0.28399999999999997</v>
      </c>
      <c r="W115" s="38">
        <v>0.307</v>
      </c>
      <c r="X115" s="38">
        <v>0.40600000000000003</v>
      </c>
      <c r="Y115" s="38">
        <v>0.44800000000000001</v>
      </c>
      <c r="Z115" s="38">
        <v>0.46200000000000002</v>
      </c>
      <c r="AA115" s="38">
        <v>0.40899999999999997</v>
      </c>
      <c r="AB115" s="38">
        <v>0.45200000000000001</v>
      </c>
      <c r="AC115" s="38">
        <v>0.42499999999999999</v>
      </c>
      <c r="AD115" s="38">
        <v>0.45</v>
      </c>
      <c r="AE115" s="38">
        <v>0.48899999999999999</v>
      </c>
      <c r="AF115" s="38">
        <v>0.442</v>
      </c>
      <c r="AG115" s="38">
        <v>0.40300000000000002</v>
      </c>
      <c r="AH115" s="38">
        <v>0.442</v>
      </c>
      <c r="AI115" s="38">
        <v>0.38300000000000001</v>
      </c>
      <c r="AJ115" s="38">
        <v>0.44500000000000001</v>
      </c>
      <c r="AK115" s="38">
        <v>0.42199999999999999</v>
      </c>
      <c r="AL115" s="38">
        <v>0.38</v>
      </c>
      <c r="AM115" s="38">
        <v>0.30199999999999999</v>
      </c>
      <c r="AN115" s="38">
        <v>0.42299999999999999</v>
      </c>
      <c r="AO115" s="38">
        <v>0.25800000000000001</v>
      </c>
      <c r="AP115" s="38">
        <v>0.21299999999999999</v>
      </c>
      <c r="AQ115" s="38">
        <v>0</v>
      </c>
    </row>
    <row r="116" spans="1:43" x14ac:dyDescent="0.2">
      <c r="A116" s="107"/>
      <c r="B116" s="6" t="s">
        <v>26</v>
      </c>
      <c r="C116" s="6">
        <v>0.98</v>
      </c>
      <c r="D116" s="6">
        <v>0.42299999999999999</v>
      </c>
      <c r="E116" s="6">
        <f t="shared" si="11"/>
        <v>0.41453999999999996</v>
      </c>
      <c r="F116" s="6">
        <v>0.98</v>
      </c>
      <c r="G116" s="6">
        <v>0.38900000000000001</v>
      </c>
      <c r="H116" s="6">
        <f t="shared" si="12"/>
        <v>0.38122</v>
      </c>
      <c r="I116" s="6">
        <v>1.02</v>
      </c>
      <c r="J116" s="6">
        <v>0.42199999999999999</v>
      </c>
      <c r="K116" s="6">
        <f t="shared" si="13"/>
        <v>0.43043999999999999</v>
      </c>
      <c r="L116" s="6">
        <v>1.04</v>
      </c>
      <c r="M116" s="6">
        <v>0.41899999999999998</v>
      </c>
      <c r="N116" s="6">
        <f t="shared" si="14"/>
        <v>0.43575999999999998</v>
      </c>
      <c r="P116" s="107"/>
      <c r="Q116" s="35" t="s">
        <v>37</v>
      </c>
      <c r="R116" s="38">
        <v>0</v>
      </c>
      <c r="S116" s="38">
        <v>2.0100000000000007E-2</v>
      </c>
      <c r="T116" s="38">
        <v>8.3415000000000003E-2</v>
      </c>
      <c r="U116" s="38">
        <v>0.15378</v>
      </c>
      <c r="V116" s="38">
        <v>0.19946250000000001</v>
      </c>
      <c r="W116" s="38">
        <v>0.26202750000000002</v>
      </c>
      <c r="X116" s="38">
        <v>0.33519500000000008</v>
      </c>
      <c r="Y116" s="38">
        <v>0.37082499999999963</v>
      </c>
      <c r="Z116" s="38">
        <v>0.35710999999999998</v>
      </c>
      <c r="AA116" s="38">
        <v>0.35085749999999999</v>
      </c>
      <c r="AB116" s="38">
        <v>0.3508</v>
      </c>
      <c r="AC116" s="38">
        <v>0.34781250000000002</v>
      </c>
      <c r="AD116" s="38">
        <v>0.3826425</v>
      </c>
      <c r="AE116" s="38">
        <v>0.39101999999999998</v>
      </c>
      <c r="AF116" s="38">
        <v>0.36757499999999999</v>
      </c>
      <c r="AG116" s="38">
        <v>0.376025</v>
      </c>
      <c r="AH116" s="38">
        <v>0.35474999999999995</v>
      </c>
      <c r="AI116" s="38">
        <v>0.32912999999999998</v>
      </c>
      <c r="AJ116" s="38">
        <v>0.34029750000000003</v>
      </c>
      <c r="AK116" s="38">
        <v>0.30476000000000003</v>
      </c>
      <c r="AL116" s="38">
        <v>0.24722499999999997</v>
      </c>
      <c r="AM116" s="38">
        <v>0.25918749999999996</v>
      </c>
      <c r="AN116" s="38">
        <v>0.20259750000000001</v>
      </c>
      <c r="AO116" s="38">
        <v>0.10950749999999998</v>
      </c>
      <c r="AP116" s="38">
        <v>1.0074900000000029E-2</v>
      </c>
      <c r="AQ116" s="38">
        <v>0</v>
      </c>
    </row>
    <row r="117" spans="1:43" x14ac:dyDescent="0.2">
      <c r="A117" s="107"/>
      <c r="B117" s="6" t="s">
        <v>27</v>
      </c>
      <c r="C117" s="6">
        <v>0.82</v>
      </c>
      <c r="D117" s="6">
        <v>0.309</v>
      </c>
      <c r="E117" s="6">
        <f t="shared" si="11"/>
        <v>0.25337999999999999</v>
      </c>
      <c r="F117" s="6">
        <v>0.84</v>
      </c>
      <c r="G117" s="6">
        <v>0.34899999999999998</v>
      </c>
      <c r="H117" s="6">
        <f t="shared" si="12"/>
        <v>0.29315999999999998</v>
      </c>
      <c r="I117" s="6">
        <v>0.84</v>
      </c>
      <c r="J117" s="6">
        <v>0.32</v>
      </c>
      <c r="K117" s="6">
        <f t="shared" si="13"/>
        <v>0.26879999999999998</v>
      </c>
      <c r="L117" s="6">
        <v>0.84</v>
      </c>
      <c r="M117" s="6">
        <v>0.38800000000000001</v>
      </c>
      <c r="N117" s="6">
        <f t="shared" si="14"/>
        <v>0.32591999999999999</v>
      </c>
      <c r="P117" s="107"/>
      <c r="Q117" s="50" t="s">
        <v>38</v>
      </c>
      <c r="R117" s="50">
        <v>0.3</v>
      </c>
      <c r="S117" s="38"/>
      <c r="T117" s="38"/>
      <c r="U117" s="51" t="s">
        <v>42</v>
      </c>
      <c r="V117" s="50">
        <v>6.5061774000000012</v>
      </c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5"/>
      <c r="AN117" s="35"/>
      <c r="AO117" s="35"/>
      <c r="AP117" s="35"/>
      <c r="AQ117" s="35"/>
    </row>
    <row r="118" spans="1:43" x14ac:dyDescent="0.2">
      <c r="A118" s="107">
        <v>43265</v>
      </c>
      <c r="B118" s="6" t="s">
        <v>23</v>
      </c>
      <c r="C118" s="6">
        <v>1.05</v>
      </c>
      <c r="D118" s="6">
        <v>0.314</v>
      </c>
      <c r="E118" s="6">
        <f t="shared" si="11"/>
        <v>0.32969999999999999</v>
      </c>
      <c r="F118" s="6">
        <v>0.98</v>
      </c>
      <c r="G118" s="6">
        <v>0.36699999999999999</v>
      </c>
      <c r="H118" s="6">
        <f t="shared" si="12"/>
        <v>0.35965999999999998</v>
      </c>
      <c r="I118" s="6">
        <v>0.94</v>
      </c>
      <c r="J118" s="6">
        <v>0.31</v>
      </c>
      <c r="K118" s="6">
        <f t="shared" si="13"/>
        <v>0.29139999999999999</v>
      </c>
      <c r="L118" s="6">
        <v>0.92</v>
      </c>
      <c r="M118" s="6">
        <v>0.38700000000000001</v>
      </c>
      <c r="N118" s="6">
        <f t="shared" si="14"/>
        <v>0.35604000000000002</v>
      </c>
      <c r="P118" s="107">
        <v>43265</v>
      </c>
      <c r="Q118" s="38" t="s">
        <v>35</v>
      </c>
      <c r="R118" s="38">
        <v>0</v>
      </c>
      <c r="S118" s="38">
        <v>0.82</v>
      </c>
      <c r="T118" s="38">
        <v>1.8199999999999998</v>
      </c>
      <c r="U118" s="38">
        <v>2.82</v>
      </c>
      <c r="V118" s="38">
        <v>3.82</v>
      </c>
      <c r="W118" s="38">
        <v>4.82</v>
      </c>
      <c r="X118" s="38">
        <v>5.82</v>
      </c>
      <c r="Y118" s="38">
        <v>6.82</v>
      </c>
      <c r="Z118" s="38">
        <v>7.82</v>
      </c>
      <c r="AA118" s="38">
        <v>8.82</v>
      </c>
      <c r="AB118" s="38">
        <v>9.82</v>
      </c>
      <c r="AC118" s="38">
        <v>10.82</v>
      </c>
      <c r="AD118" s="38">
        <v>11.82</v>
      </c>
      <c r="AE118" s="38">
        <v>12.82</v>
      </c>
      <c r="AF118" s="38">
        <v>13.82</v>
      </c>
      <c r="AG118" s="38">
        <v>14.82</v>
      </c>
      <c r="AH118" s="38">
        <v>15.82</v>
      </c>
      <c r="AI118" s="38">
        <v>16.82</v>
      </c>
      <c r="AJ118" s="38">
        <v>17.82</v>
      </c>
      <c r="AK118" s="38">
        <v>18.82</v>
      </c>
      <c r="AL118" s="38">
        <v>19.82</v>
      </c>
      <c r="AM118" s="38">
        <v>20.82</v>
      </c>
      <c r="AN118" s="38">
        <v>21.82</v>
      </c>
      <c r="AO118" s="38">
        <v>22.82</v>
      </c>
      <c r="AP118" s="38">
        <v>23.82</v>
      </c>
      <c r="AQ118" s="38">
        <v>24.52</v>
      </c>
    </row>
    <row r="119" spans="1:43" x14ac:dyDescent="0.2">
      <c r="A119" s="107"/>
      <c r="B119" s="6" t="s">
        <v>24</v>
      </c>
      <c r="C119" s="6">
        <v>1.02</v>
      </c>
      <c r="D119" s="6">
        <v>0.38100000000000001</v>
      </c>
      <c r="E119" s="6">
        <f t="shared" si="11"/>
        <v>0.38862000000000002</v>
      </c>
      <c r="F119" s="6">
        <v>0.96</v>
      </c>
      <c r="G119" s="6">
        <v>0.42499999999999999</v>
      </c>
      <c r="H119" s="6">
        <f t="shared" si="12"/>
        <v>0.40799999999999997</v>
      </c>
      <c r="I119" s="6">
        <v>0.96</v>
      </c>
      <c r="J119" s="6">
        <v>0.32</v>
      </c>
      <c r="K119" s="6">
        <f t="shared" si="13"/>
        <v>0.30719999999999997</v>
      </c>
      <c r="L119" s="6">
        <v>0.98</v>
      </c>
      <c r="M119" s="6">
        <v>0.375</v>
      </c>
      <c r="N119" s="6">
        <f t="shared" si="14"/>
        <v>0.36749999999999999</v>
      </c>
      <c r="P119" s="107"/>
      <c r="Q119" s="38" t="s">
        <v>14</v>
      </c>
      <c r="R119" s="38">
        <v>0</v>
      </c>
      <c r="S119" s="38">
        <v>0.3</v>
      </c>
      <c r="T119" s="38">
        <v>0.61</v>
      </c>
      <c r="U119" s="38">
        <v>0.67</v>
      </c>
      <c r="V119" s="38">
        <v>0.66</v>
      </c>
      <c r="W119" s="38">
        <v>0.67</v>
      </c>
      <c r="X119" s="38">
        <v>0.73</v>
      </c>
      <c r="Y119" s="38">
        <v>0.78</v>
      </c>
      <c r="Z119" s="38">
        <v>0.74</v>
      </c>
      <c r="AA119" s="38">
        <v>0.82</v>
      </c>
      <c r="AB119" s="38">
        <v>0.8</v>
      </c>
      <c r="AC119" s="38">
        <v>0.8</v>
      </c>
      <c r="AD119" s="38">
        <v>0.8</v>
      </c>
      <c r="AE119" s="38">
        <v>0.81</v>
      </c>
      <c r="AF119" s="38">
        <v>0.83</v>
      </c>
      <c r="AG119" s="38">
        <v>0.89</v>
      </c>
      <c r="AH119" s="38">
        <v>0.89</v>
      </c>
      <c r="AI119" s="38">
        <v>0.83</v>
      </c>
      <c r="AJ119" s="38">
        <v>0.76</v>
      </c>
      <c r="AK119" s="38">
        <v>0.8</v>
      </c>
      <c r="AL119" s="38">
        <v>0.73</v>
      </c>
      <c r="AM119" s="38">
        <v>0.72</v>
      </c>
      <c r="AN119" s="38">
        <v>0.69</v>
      </c>
      <c r="AO119" s="38">
        <v>0.53</v>
      </c>
      <c r="AP119" s="38">
        <v>0.45</v>
      </c>
      <c r="AQ119" s="38">
        <v>0</v>
      </c>
    </row>
    <row r="120" spans="1:43" x14ac:dyDescent="0.2">
      <c r="A120" s="107"/>
      <c r="B120" s="6" t="s">
        <v>25</v>
      </c>
      <c r="C120" s="6">
        <v>1.02</v>
      </c>
      <c r="D120" s="6">
        <v>0.49099999999999999</v>
      </c>
      <c r="E120" s="6">
        <f t="shared" ref="E120:E172" si="18">C120*D120</f>
        <v>0.50082000000000004</v>
      </c>
      <c r="F120" s="6">
        <v>0.96</v>
      </c>
      <c r="G120" s="6">
        <v>0.35399999999999998</v>
      </c>
      <c r="H120" s="6">
        <f t="shared" ref="H120:H172" si="19">F120*G120</f>
        <v>0.33983999999999998</v>
      </c>
      <c r="I120" s="6">
        <v>0.96</v>
      </c>
      <c r="J120" s="6">
        <v>0.29099999999999998</v>
      </c>
      <c r="K120" s="6">
        <f t="shared" ref="K120:K172" si="20">I120*J120</f>
        <v>0.27936</v>
      </c>
      <c r="L120" s="6">
        <v>0.98</v>
      </c>
      <c r="M120" s="6">
        <v>0.46</v>
      </c>
      <c r="N120" s="6">
        <f t="shared" ref="N120:N172" si="21">L120*M120</f>
        <v>0.45080000000000003</v>
      </c>
      <c r="P120" s="107"/>
      <c r="Q120" s="38" t="s">
        <v>36</v>
      </c>
      <c r="R120" s="38">
        <v>0</v>
      </c>
      <c r="S120" s="38">
        <v>0</v>
      </c>
      <c r="T120" s="38">
        <v>1E-3</v>
      </c>
      <c r="U120" s="38">
        <v>0.13400000000000001</v>
      </c>
      <c r="V120" s="38">
        <v>0.28199999999999997</v>
      </c>
      <c r="W120" s="38">
        <v>0.313</v>
      </c>
      <c r="X120" s="38">
        <v>0.44900000000000001</v>
      </c>
      <c r="Y120" s="38">
        <v>0.41699999999999998</v>
      </c>
      <c r="Z120" s="38">
        <v>0.42099999999999999</v>
      </c>
      <c r="AA120" s="38">
        <v>0.34200000000000003</v>
      </c>
      <c r="AB120" s="38">
        <v>0.36599999999999999</v>
      </c>
      <c r="AC120" s="38">
        <v>0.49</v>
      </c>
      <c r="AD120" s="38">
        <v>0.49299999999999999</v>
      </c>
      <c r="AE120" s="38">
        <v>0.48</v>
      </c>
      <c r="AF120" s="38">
        <v>0.48899999999999999</v>
      </c>
      <c r="AG120" s="38">
        <v>0.48399999999999999</v>
      </c>
      <c r="AH120" s="38">
        <v>0.46300000000000002</v>
      </c>
      <c r="AI120" s="38">
        <v>0.44</v>
      </c>
      <c r="AJ120" s="38">
        <v>0.46400000000000002</v>
      </c>
      <c r="AK120" s="38">
        <v>0.42799999999999999</v>
      </c>
      <c r="AL120" s="38">
        <v>0.38700000000000001</v>
      </c>
      <c r="AM120" s="38">
        <v>0.36499999999999999</v>
      </c>
      <c r="AN120" s="38">
        <v>0.36699999999999999</v>
      </c>
      <c r="AO120" s="38">
        <v>0.29599999999999999</v>
      </c>
      <c r="AP120" s="38">
        <v>0.20399999999999999</v>
      </c>
      <c r="AQ120" s="38">
        <v>0</v>
      </c>
    </row>
    <row r="121" spans="1:43" x14ac:dyDescent="0.2">
      <c r="A121" s="107"/>
      <c r="B121" s="6" t="s">
        <v>26</v>
      </c>
      <c r="C121" s="6">
        <v>0.98</v>
      </c>
      <c r="D121" s="6">
        <v>0.443</v>
      </c>
      <c r="E121" s="6">
        <f t="shared" si="18"/>
        <v>0.43413999999999997</v>
      </c>
      <c r="F121" s="6">
        <v>1</v>
      </c>
      <c r="G121" s="6">
        <v>0.38400000000000001</v>
      </c>
      <c r="H121" s="6">
        <f t="shared" si="19"/>
        <v>0.38400000000000001</v>
      </c>
      <c r="I121" s="6">
        <v>1.04</v>
      </c>
      <c r="J121" s="6">
        <v>0.438</v>
      </c>
      <c r="K121" s="6">
        <f t="shared" si="20"/>
        <v>0.45552000000000004</v>
      </c>
      <c r="L121" s="6">
        <v>1.04</v>
      </c>
      <c r="M121" s="6">
        <v>0.4</v>
      </c>
      <c r="N121" s="6">
        <f t="shared" si="21"/>
        <v>0.41600000000000004</v>
      </c>
      <c r="P121" s="107"/>
      <c r="Q121" s="35" t="s">
        <v>37</v>
      </c>
      <c r="R121" s="38">
        <v>0</v>
      </c>
      <c r="S121" s="38">
        <v>2.2749999999999995E-4</v>
      </c>
      <c r="T121" s="38">
        <v>4.3200000000000002E-2</v>
      </c>
      <c r="U121" s="38">
        <v>0.13832</v>
      </c>
      <c r="V121" s="38">
        <v>0.19783750000000011</v>
      </c>
      <c r="W121" s="38">
        <v>0.26669999999999999</v>
      </c>
      <c r="X121" s="38">
        <v>0.32691500000000001</v>
      </c>
      <c r="Y121" s="38">
        <v>0.31844</v>
      </c>
      <c r="Z121" s="38">
        <v>0.29757</v>
      </c>
      <c r="AA121" s="38">
        <v>0.28673999999999999</v>
      </c>
      <c r="AB121" s="38">
        <v>0.34240000000000004</v>
      </c>
      <c r="AC121" s="38">
        <v>0.39319999999999999</v>
      </c>
      <c r="AD121" s="38">
        <v>0.39163249999999999</v>
      </c>
      <c r="AE121" s="38">
        <v>0.39729000000000003</v>
      </c>
      <c r="AF121" s="38">
        <v>0.41838999999999998</v>
      </c>
      <c r="AG121" s="38">
        <v>0.42141500000000004</v>
      </c>
      <c r="AH121" s="38">
        <v>0.38829000000000002</v>
      </c>
      <c r="AI121" s="38">
        <v>0.35933999999999999</v>
      </c>
      <c r="AJ121" s="38">
        <v>0.34788000000000002</v>
      </c>
      <c r="AK121" s="38">
        <v>0.3117375</v>
      </c>
      <c r="AL121" s="38">
        <v>0.27260000000000001</v>
      </c>
      <c r="AM121" s="38">
        <v>0.25802999999999998</v>
      </c>
      <c r="AN121" s="38">
        <v>0.20221500000000001</v>
      </c>
      <c r="AO121" s="38">
        <v>0.1225</v>
      </c>
      <c r="AP121" s="38">
        <v>1.6064999999999982E-2</v>
      </c>
      <c r="AQ121" s="38">
        <v>0</v>
      </c>
    </row>
    <row r="122" spans="1:43" x14ac:dyDescent="0.2">
      <c r="A122" s="107"/>
      <c r="B122" s="6" t="s">
        <v>27</v>
      </c>
      <c r="C122" s="6">
        <v>0.82</v>
      </c>
      <c r="D122" s="6">
        <v>0.316</v>
      </c>
      <c r="E122" s="6">
        <f t="shared" si="18"/>
        <v>0.25911999999999996</v>
      </c>
      <c r="F122" s="6">
        <v>0.84</v>
      </c>
      <c r="G122" s="6">
        <v>0.27300000000000002</v>
      </c>
      <c r="H122" s="6">
        <f t="shared" si="19"/>
        <v>0.22932</v>
      </c>
      <c r="I122" s="6">
        <v>0.86</v>
      </c>
      <c r="J122" s="6">
        <v>0.37</v>
      </c>
      <c r="K122" s="6">
        <f t="shared" si="20"/>
        <v>0.31819999999999998</v>
      </c>
      <c r="L122" s="6">
        <v>0.89</v>
      </c>
      <c r="M122" s="6">
        <v>0.38519999999999999</v>
      </c>
      <c r="N122" s="6">
        <f t="shared" si="21"/>
        <v>0.34282799999999997</v>
      </c>
      <c r="P122" s="107"/>
      <c r="Q122" s="50" t="s">
        <v>38</v>
      </c>
      <c r="R122" s="50">
        <v>0.28999999999999998</v>
      </c>
      <c r="S122" s="38"/>
      <c r="T122" s="38"/>
      <c r="U122" s="51" t="s">
        <v>42</v>
      </c>
      <c r="V122" s="50">
        <v>6.518934999999999</v>
      </c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5"/>
      <c r="AN122" s="35"/>
      <c r="AO122" s="35"/>
      <c r="AP122" s="35"/>
      <c r="AQ122" s="35"/>
    </row>
    <row r="123" spans="1:43" x14ac:dyDescent="0.2">
      <c r="A123" s="107">
        <v>43266</v>
      </c>
      <c r="B123" s="6" t="s">
        <v>23</v>
      </c>
      <c r="C123" s="6">
        <v>1.04</v>
      </c>
      <c r="D123" s="6">
        <v>0.309</v>
      </c>
      <c r="E123" s="6">
        <f t="shared" si="18"/>
        <v>0.32136000000000003</v>
      </c>
      <c r="F123" s="6">
        <v>0.86</v>
      </c>
      <c r="G123" s="6">
        <v>0.34399999999999997</v>
      </c>
      <c r="H123" s="6">
        <f t="shared" si="19"/>
        <v>0.29583999999999999</v>
      </c>
      <c r="I123" s="6">
        <v>0.86</v>
      </c>
      <c r="J123" s="6">
        <v>0.34799999999999998</v>
      </c>
      <c r="K123" s="6">
        <f t="shared" si="20"/>
        <v>0.29927999999999999</v>
      </c>
      <c r="L123" s="6">
        <v>0.88</v>
      </c>
      <c r="M123" s="6">
        <v>0.30299999999999999</v>
      </c>
      <c r="N123" s="6">
        <f t="shared" si="21"/>
        <v>0.26663999999999999</v>
      </c>
      <c r="P123" s="107">
        <v>43266</v>
      </c>
      <c r="Q123" s="38" t="s">
        <v>35</v>
      </c>
      <c r="R123" s="38">
        <v>0</v>
      </c>
      <c r="S123" s="38">
        <v>0.62</v>
      </c>
      <c r="T123" s="38">
        <v>1.62</v>
      </c>
      <c r="U123" s="38">
        <v>2.62</v>
      </c>
      <c r="V123" s="38">
        <v>3.62</v>
      </c>
      <c r="W123" s="38">
        <v>4.62</v>
      </c>
      <c r="X123" s="38">
        <v>5.62</v>
      </c>
      <c r="Y123" s="38">
        <v>6.62</v>
      </c>
      <c r="Z123" s="38">
        <v>7.62</v>
      </c>
      <c r="AA123" s="38">
        <v>8.620000000000001</v>
      </c>
      <c r="AB123" s="38">
        <v>9.620000000000001</v>
      </c>
      <c r="AC123" s="38">
        <v>10.620000000000001</v>
      </c>
      <c r="AD123" s="38">
        <v>11.620000000000001</v>
      </c>
      <c r="AE123" s="38">
        <v>12.620000000000001</v>
      </c>
      <c r="AF123" s="38">
        <v>13.620000000000001</v>
      </c>
      <c r="AG123" s="38">
        <v>14.620000000000001</v>
      </c>
      <c r="AH123" s="38">
        <v>15.620000000000001</v>
      </c>
      <c r="AI123" s="38">
        <v>16.62</v>
      </c>
      <c r="AJ123" s="38">
        <v>17.62</v>
      </c>
      <c r="AK123" s="38">
        <v>18.62</v>
      </c>
      <c r="AL123" s="38">
        <v>19.62</v>
      </c>
      <c r="AM123" s="38">
        <v>20.62</v>
      </c>
      <c r="AN123" s="38">
        <v>21.62</v>
      </c>
      <c r="AO123" s="38">
        <v>22.62</v>
      </c>
      <c r="AP123" s="38">
        <v>23.62</v>
      </c>
      <c r="AQ123" s="38">
        <v>24.28</v>
      </c>
    </row>
    <row r="124" spans="1:43" x14ac:dyDescent="0.2">
      <c r="A124" s="107"/>
      <c r="B124" s="6" t="s">
        <v>24</v>
      </c>
      <c r="C124" s="6">
        <v>0.92</v>
      </c>
      <c r="D124" s="6">
        <v>0.36699999999999999</v>
      </c>
      <c r="E124" s="6">
        <f t="shared" si="18"/>
        <v>0.33764</v>
      </c>
      <c r="F124" s="6">
        <v>0.9</v>
      </c>
      <c r="G124" s="6">
        <v>0.34499999999999997</v>
      </c>
      <c r="H124" s="6">
        <f t="shared" si="19"/>
        <v>0.3105</v>
      </c>
      <c r="I124" s="6">
        <v>0.88</v>
      </c>
      <c r="J124" s="6">
        <v>0.34599999999999997</v>
      </c>
      <c r="K124" s="6">
        <f t="shared" si="20"/>
        <v>0.30447999999999997</v>
      </c>
      <c r="L124" s="6">
        <v>0.86</v>
      </c>
      <c r="M124" s="6">
        <v>0.28999999999999998</v>
      </c>
      <c r="N124" s="6">
        <f t="shared" si="21"/>
        <v>0.24939999999999998</v>
      </c>
      <c r="P124" s="107"/>
      <c r="Q124" s="38" t="s">
        <v>14</v>
      </c>
      <c r="R124" s="38">
        <v>0</v>
      </c>
      <c r="S124" s="38">
        <v>0.31</v>
      </c>
      <c r="T124" s="38">
        <v>0.55000000000000004</v>
      </c>
      <c r="U124" s="38">
        <v>0.57999999999999996</v>
      </c>
      <c r="V124" s="38">
        <v>0.57999999999999996</v>
      </c>
      <c r="W124" s="38">
        <v>0.59</v>
      </c>
      <c r="X124" s="38">
        <v>0.65</v>
      </c>
      <c r="Y124" s="38">
        <v>0.7</v>
      </c>
      <c r="Z124" s="38">
        <v>0.75</v>
      </c>
      <c r="AA124" s="38">
        <v>0.72</v>
      </c>
      <c r="AB124" s="38">
        <v>0.72</v>
      </c>
      <c r="AC124" s="38">
        <v>0.71</v>
      </c>
      <c r="AD124" s="38">
        <v>0.7</v>
      </c>
      <c r="AE124" s="38">
        <v>0.74</v>
      </c>
      <c r="AF124" s="38">
        <v>0.74</v>
      </c>
      <c r="AG124" s="38">
        <v>0.79</v>
      </c>
      <c r="AH124" s="38">
        <v>0.8</v>
      </c>
      <c r="AI124" s="38">
        <v>0.75</v>
      </c>
      <c r="AJ124" s="38">
        <v>0.68</v>
      </c>
      <c r="AK124" s="38">
        <v>0.7</v>
      </c>
      <c r="AL124" s="38">
        <v>0.66</v>
      </c>
      <c r="AM124" s="38">
        <v>0.66</v>
      </c>
      <c r="AN124" s="38">
        <v>0.62</v>
      </c>
      <c r="AO124" s="38">
        <v>0.46</v>
      </c>
      <c r="AP124" s="38">
        <v>0.37</v>
      </c>
      <c r="AQ124" s="38">
        <v>0</v>
      </c>
    </row>
    <row r="125" spans="1:43" x14ac:dyDescent="0.2">
      <c r="A125" s="107"/>
      <c r="B125" s="6" t="s">
        <v>25</v>
      </c>
      <c r="C125" s="6">
        <v>0.96</v>
      </c>
      <c r="D125" s="6">
        <v>0.443</v>
      </c>
      <c r="E125" s="6">
        <f t="shared" si="18"/>
        <v>0.42527999999999999</v>
      </c>
      <c r="F125" s="6">
        <v>0.9</v>
      </c>
      <c r="G125" s="6">
        <v>0.436</v>
      </c>
      <c r="H125" s="6">
        <f t="shared" si="19"/>
        <v>0.39240000000000003</v>
      </c>
      <c r="I125" s="6">
        <v>0.88</v>
      </c>
      <c r="J125" s="6">
        <v>0.39500000000000002</v>
      </c>
      <c r="K125" s="6">
        <f t="shared" si="20"/>
        <v>0.34760000000000002</v>
      </c>
      <c r="L125" s="6">
        <v>0.9</v>
      </c>
      <c r="M125" s="6">
        <v>0.45500000000000002</v>
      </c>
      <c r="N125" s="6">
        <f t="shared" si="21"/>
        <v>0.40950000000000003</v>
      </c>
      <c r="P125" s="107"/>
      <c r="Q125" s="38" t="s">
        <v>36</v>
      </c>
      <c r="R125" s="38">
        <v>0</v>
      </c>
      <c r="S125" s="38">
        <v>0</v>
      </c>
      <c r="T125" s="38">
        <v>8.8999999999999996E-2</v>
      </c>
      <c r="U125" s="38">
        <v>0.16400000000000001</v>
      </c>
      <c r="V125" s="38">
        <v>0.29599999999999999</v>
      </c>
      <c r="W125" s="38">
        <v>0.30499999999999999</v>
      </c>
      <c r="X125" s="38">
        <v>0.33300000000000002</v>
      </c>
      <c r="Y125" s="38">
        <v>0.38800000000000001</v>
      </c>
      <c r="Z125" s="38">
        <v>0.36599999999999999</v>
      </c>
      <c r="AA125" s="38">
        <v>0.41299999999999998</v>
      </c>
      <c r="AB125" s="38">
        <v>0.40400000000000003</v>
      </c>
      <c r="AC125" s="38">
        <v>0.504</v>
      </c>
      <c r="AD125" s="38">
        <v>0.5</v>
      </c>
      <c r="AE125" s="38">
        <v>0.45400000000000001</v>
      </c>
      <c r="AF125" s="38">
        <v>0.45100000000000001</v>
      </c>
      <c r="AG125" s="38">
        <v>0.47699999999999998</v>
      </c>
      <c r="AH125" s="38">
        <v>0.437</v>
      </c>
      <c r="AI125" s="38">
        <v>0.42599999999999999</v>
      </c>
      <c r="AJ125" s="38">
        <v>0.41599999999999998</v>
      </c>
      <c r="AK125" s="38">
        <v>0.41899999999999998</v>
      </c>
      <c r="AL125" s="38">
        <v>0.44400000000000001</v>
      </c>
      <c r="AM125" s="38">
        <v>0.38500000000000001</v>
      </c>
      <c r="AN125" s="38">
        <v>0.33300000000000002</v>
      </c>
      <c r="AO125" s="38">
        <v>0.22700000000000001</v>
      </c>
      <c r="AP125" s="38">
        <v>0.184</v>
      </c>
      <c r="AQ125" s="38">
        <v>0</v>
      </c>
    </row>
    <row r="126" spans="1:43" x14ac:dyDescent="0.2">
      <c r="A126" s="107"/>
      <c r="B126" s="6" t="s">
        <v>26</v>
      </c>
      <c r="C126" s="6">
        <v>0.92</v>
      </c>
      <c r="D126" s="6">
        <v>0.32600000000000001</v>
      </c>
      <c r="E126" s="6">
        <f t="shared" si="18"/>
        <v>0.29992000000000002</v>
      </c>
      <c r="F126" s="6">
        <v>0.92</v>
      </c>
      <c r="G126" s="6">
        <v>0.29399999999999998</v>
      </c>
      <c r="H126" s="6">
        <f t="shared" si="19"/>
        <v>0.27048</v>
      </c>
      <c r="I126" s="6">
        <v>0.96</v>
      </c>
      <c r="J126" s="6">
        <v>0.38100000000000001</v>
      </c>
      <c r="K126" s="6">
        <f t="shared" si="20"/>
        <v>0.36575999999999997</v>
      </c>
      <c r="L126" s="6">
        <v>0.96</v>
      </c>
      <c r="M126" s="6">
        <v>0.42599999999999999</v>
      </c>
      <c r="N126" s="6">
        <f t="shared" si="21"/>
        <v>0.40895999999999999</v>
      </c>
      <c r="P126" s="107"/>
      <c r="Q126" s="35" t="s">
        <v>37</v>
      </c>
      <c r="R126" s="38">
        <v>0</v>
      </c>
      <c r="S126" s="38">
        <v>1.9135000000000003E-2</v>
      </c>
      <c r="T126" s="38">
        <v>7.1472499999999994E-2</v>
      </c>
      <c r="U126" s="38">
        <v>0.13339999999999999</v>
      </c>
      <c r="V126" s="38">
        <v>0.17579249999999999</v>
      </c>
      <c r="W126" s="38">
        <v>0.19778000000000001</v>
      </c>
      <c r="X126" s="38">
        <v>0.24333750000000004</v>
      </c>
      <c r="Y126" s="38">
        <v>0.27332499999999998</v>
      </c>
      <c r="Z126" s="38">
        <v>0.28628250000000022</v>
      </c>
      <c r="AA126" s="38">
        <v>0.29411999999999999</v>
      </c>
      <c r="AB126" s="38">
        <v>0.32461000000000001</v>
      </c>
      <c r="AC126" s="38">
        <v>0.35391</v>
      </c>
      <c r="AD126" s="38">
        <v>0.34343999999999997</v>
      </c>
      <c r="AE126" s="38">
        <v>0.33484999999999998</v>
      </c>
      <c r="AF126" s="38">
        <v>0.35496</v>
      </c>
      <c r="AG126" s="38">
        <v>0.363315</v>
      </c>
      <c r="AH126" s="38">
        <v>0.3344125</v>
      </c>
      <c r="AI126" s="38">
        <v>0.30101500000000003</v>
      </c>
      <c r="AJ126" s="38">
        <v>0.28807499999999997</v>
      </c>
      <c r="AK126" s="38">
        <v>0.29341999999999996</v>
      </c>
      <c r="AL126" s="38">
        <v>0.27356999999999998</v>
      </c>
      <c r="AM126" s="38">
        <v>0.22975999999999999</v>
      </c>
      <c r="AN126" s="38">
        <v>0.15120000000000003</v>
      </c>
      <c r="AO126" s="38">
        <v>8.5282500000000011E-2</v>
      </c>
      <c r="AP126" s="38">
        <v>1.1233200000000002E-2</v>
      </c>
      <c r="AQ126" s="38">
        <v>0</v>
      </c>
    </row>
    <row r="127" spans="1:43" x14ac:dyDescent="0.2">
      <c r="A127" s="107"/>
      <c r="B127" s="6" t="s">
        <v>27</v>
      </c>
      <c r="C127" s="6">
        <v>0.72</v>
      </c>
      <c r="D127" s="6">
        <v>0.307</v>
      </c>
      <c r="E127" s="6">
        <f t="shared" si="18"/>
        <v>0.22103999999999999</v>
      </c>
      <c r="F127" s="6">
        <v>0.7</v>
      </c>
      <c r="G127" s="6">
        <v>0.24399999999999999</v>
      </c>
      <c r="H127" s="6">
        <f t="shared" si="19"/>
        <v>0.17079999999999998</v>
      </c>
      <c r="I127" s="6">
        <v>0.78</v>
      </c>
      <c r="J127" s="6">
        <v>0.34</v>
      </c>
      <c r="K127" s="6">
        <f t="shared" si="20"/>
        <v>0.26520000000000005</v>
      </c>
      <c r="L127" s="6">
        <v>0.76</v>
      </c>
      <c r="M127" s="6">
        <v>0.35499999999999998</v>
      </c>
      <c r="N127" s="6">
        <f t="shared" si="21"/>
        <v>0.26979999999999998</v>
      </c>
      <c r="P127" s="107"/>
      <c r="Q127" s="50" t="s">
        <v>38</v>
      </c>
      <c r="R127" s="50">
        <v>0.2</v>
      </c>
      <c r="S127" s="38"/>
      <c r="T127" s="38"/>
      <c r="U127" s="51" t="s">
        <v>42</v>
      </c>
      <c r="V127" s="50">
        <v>5.7376982000000005</v>
      </c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5"/>
      <c r="AN127" s="35"/>
      <c r="AO127" s="35"/>
      <c r="AP127" s="35"/>
      <c r="AQ127" s="35"/>
    </row>
    <row r="128" spans="1:43" x14ac:dyDescent="0.2">
      <c r="A128" s="107">
        <v>43267</v>
      </c>
      <c r="B128" s="6" t="s">
        <v>23</v>
      </c>
      <c r="C128" s="6">
        <v>1.08</v>
      </c>
      <c r="D128" s="6">
        <v>0.35199999999999998</v>
      </c>
      <c r="E128" s="6">
        <f t="shared" si="18"/>
        <v>0.38016</v>
      </c>
      <c r="F128" s="6">
        <v>0.92</v>
      </c>
      <c r="G128" s="6">
        <v>0.34100000000000003</v>
      </c>
      <c r="H128" s="6">
        <f t="shared" si="19"/>
        <v>0.31372000000000005</v>
      </c>
      <c r="I128" s="6">
        <v>0.89</v>
      </c>
      <c r="J128" s="6">
        <v>0.35</v>
      </c>
      <c r="K128" s="6">
        <f t="shared" si="20"/>
        <v>0.3115</v>
      </c>
      <c r="L128" s="6">
        <v>0.88</v>
      </c>
      <c r="M128" s="6">
        <v>0.40400000000000003</v>
      </c>
      <c r="N128" s="6">
        <f t="shared" si="21"/>
        <v>0.35552</v>
      </c>
      <c r="P128" s="107">
        <v>43267</v>
      </c>
      <c r="Q128" s="38" t="s">
        <v>35</v>
      </c>
      <c r="R128" s="38">
        <v>0</v>
      </c>
      <c r="S128" s="38">
        <v>0.66</v>
      </c>
      <c r="T128" s="38">
        <v>1.6600000000000001</v>
      </c>
      <c r="U128" s="38">
        <v>2.66</v>
      </c>
      <c r="V128" s="38">
        <v>3.66</v>
      </c>
      <c r="W128" s="38">
        <v>4.66</v>
      </c>
      <c r="X128" s="38">
        <v>5.66</v>
      </c>
      <c r="Y128" s="38">
        <v>6.66</v>
      </c>
      <c r="Z128" s="38">
        <v>7.66</v>
      </c>
      <c r="AA128" s="38">
        <v>8.66</v>
      </c>
      <c r="AB128" s="38">
        <v>9.66</v>
      </c>
      <c r="AC128" s="38">
        <v>10.66</v>
      </c>
      <c r="AD128" s="38">
        <v>11.66</v>
      </c>
      <c r="AE128" s="38">
        <v>12.66</v>
      </c>
      <c r="AF128" s="38">
        <v>13.66</v>
      </c>
      <c r="AG128" s="38">
        <v>14.66</v>
      </c>
      <c r="AH128" s="38">
        <v>15.66</v>
      </c>
      <c r="AI128" s="38">
        <v>16.66</v>
      </c>
      <c r="AJ128" s="38">
        <v>17.66</v>
      </c>
      <c r="AK128" s="38">
        <v>18.66</v>
      </c>
      <c r="AL128" s="38">
        <v>19.66</v>
      </c>
      <c r="AM128" s="38">
        <v>20.66</v>
      </c>
      <c r="AN128" s="38">
        <v>21.66</v>
      </c>
      <c r="AO128" s="38">
        <v>22.66</v>
      </c>
      <c r="AP128" s="38">
        <v>23.66</v>
      </c>
      <c r="AQ128" s="38">
        <v>24.31</v>
      </c>
    </row>
    <row r="129" spans="1:43" x14ac:dyDescent="0.2">
      <c r="A129" s="107"/>
      <c r="B129" s="6" t="s">
        <v>24</v>
      </c>
      <c r="C129" s="6">
        <v>0.96</v>
      </c>
      <c r="D129" s="6">
        <v>0.43099999999999999</v>
      </c>
      <c r="E129" s="6">
        <f t="shared" si="18"/>
        <v>0.41375999999999996</v>
      </c>
      <c r="F129" s="6">
        <v>0.92</v>
      </c>
      <c r="G129" s="6">
        <v>0.40600000000000003</v>
      </c>
      <c r="H129" s="6">
        <f t="shared" si="19"/>
        <v>0.37352000000000002</v>
      </c>
      <c r="I129" s="6">
        <v>0.92</v>
      </c>
      <c r="J129" s="6">
        <v>0.39</v>
      </c>
      <c r="K129" s="6">
        <f t="shared" si="20"/>
        <v>0.35880000000000001</v>
      </c>
      <c r="L129" s="6">
        <v>0.91</v>
      </c>
      <c r="M129" s="6">
        <v>0.315</v>
      </c>
      <c r="N129" s="6">
        <f t="shared" si="21"/>
        <v>0.28665000000000002</v>
      </c>
      <c r="P129" s="107"/>
      <c r="Q129" s="38" t="s">
        <v>14</v>
      </c>
      <c r="R129" s="38">
        <v>0</v>
      </c>
      <c r="S129" s="38">
        <v>0.36</v>
      </c>
      <c r="T129" s="38">
        <v>0.55000000000000004</v>
      </c>
      <c r="U129" s="38">
        <v>0.62</v>
      </c>
      <c r="V129" s="38">
        <v>0.72</v>
      </c>
      <c r="W129" s="38">
        <v>0.74</v>
      </c>
      <c r="X129" s="38">
        <v>0.68</v>
      </c>
      <c r="Y129" s="38">
        <v>0.74</v>
      </c>
      <c r="Z129" s="38">
        <v>0.79</v>
      </c>
      <c r="AA129" s="38">
        <v>0.78</v>
      </c>
      <c r="AB129" s="38">
        <v>0.76</v>
      </c>
      <c r="AC129" s="38">
        <v>0.76</v>
      </c>
      <c r="AD129" s="38">
        <v>0.85</v>
      </c>
      <c r="AE129" s="38">
        <v>0.87</v>
      </c>
      <c r="AF129" s="38">
        <v>0.78</v>
      </c>
      <c r="AG129" s="38">
        <v>0.85</v>
      </c>
      <c r="AH129" s="38">
        <v>0.85</v>
      </c>
      <c r="AI129" s="38">
        <v>0.78</v>
      </c>
      <c r="AJ129" s="38">
        <v>0.72</v>
      </c>
      <c r="AK129" s="38">
        <v>0.74</v>
      </c>
      <c r="AL129" s="38">
        <v>0.68</v>
      </c>
      <c r="AM129" s="38">
        <v>0.72</v>
      </c>
      <c r="AN129" s="38">
        <v>0.66</v>
      </c>
      <c r="AO129" s="38">
        <v>0.48</v>
      </c>
      <c r="AP129" s="38">
        <v>0.42</v>
      </c>
      <c r="AQ129" s="38">
        <v>0</v>
      </c>
    </row>
    <row r="130" spans="1:43" x14ac:dyDescent="0.2">
      <c r="A130" s="107"/>
      <c r="B130" s="6" t="s">
        <v>25</v>
      </c>
      <c r="C130" s="6">
        <v>1.02</v>
      </c>
      <c r="D130" s="6">
        <v>0.54300000000000004</v>
      </c>
      <c r="E130" s="6">
        <f t="shared" si="18"/>
        <v>0.55386000000000002</v>
      </c>
      <c r="F130" s="6">
        <v>0.92</v>
      </c>
      <c r="G130" s="6">
        <v>0.42499999999999999</v>
      </c>
      <c r="H130" s="6">
        <f t="shared" si="19"/>
        <v>0.39100000000000001</v>
      </c>
      <c r="I130" s="6">
        <v>0.94</v>
      </c>
      <c r="J130" s="6">
        <v>0.45200000000000001</v>
      </c>
      <c r="K130" s="6">
        <f t="shared" si="20"/>
        <v>0.42487999999999998</v>
      </c>
      <c r="L130" s="6">
        <v>0.93</v>
      </c>
      <c r="M130" s="6">
        <v>0.433</v>
      </c>
      <c r="N130" s="6">
        <f t="shared" si="21"/>
        <v>0.40268999999999999</v>
      </c>
      <c r="P130" s="107"/>
      <c r="Q130" s="38" t="s">
        <v>36</v>
      </c>
      <c r="R130" s="38">
        <v>0</v>
      </c>
      <c r="S130" s="38">
        <v>0</v>
      </c>
      <c r="T130" s="38">
        <v>0</v>
      </c>
      <c r="U130" s="38">
        <v>0.14099999999999999</v>
      </c>
      <c r="V130" s="38">
        <v>0.251</v>
      </c>
      <c r="W130" s="38">
        <v>0.30399999999999999</v>
      </c>
      <c r="X130" s="38">
        <v>0.35299999999999998</v>
      </c>
      <c r="Y130" s="38">
        <v>0.31</v>
      </c>
      <c r="Z130" s="38">
        <v>0.35499999999999998</v>
      </c>
      <c r="AA130" s="38">
        <v>0.36399999999999999</v>
      </c>
      <c r="AB130" s="38">
        <v>0.377</v>
      </c>
      <c r="AC130" s="38">
        <v>0.45900000000000002</v>
      </c>
      <c r="AD130" s="38">
        <v>0.39</v>
      </c>
      <c r="AE130" s="38">
        <v>0.443</v>
      </c>
      <c r="AF130" s="38">
        <v>0.46400000000000002</v>
      </c>
      <c r="AG130" s="38">
        <v>0.45</v>
      </c>
      <c r="AH130" s="38">
        <v>0.45</v>
      </c>
      <c r="AI130" s="38">
        <v>0.39</v>
      </c>
      <c r="AJ130" s="38">
        <v>0.42</v>
      </c>
      <c r="AK130" s="38">
        <v>0.38900000000000001</v>
      </c>
      <c r="AL130" s="38">
        <v>0.375</v>
      </c>
      <c r="AM130" s="38">
        <v>0.36799999999999999</v>
      </c>
      <c r="AN130" s="38">
        <v>0.3</v>
      </c>
      <c r="AO130" s="38">
        <v>0.252</v>
      </c>
      <c r="AP130" s="38">
        <v>0.20799999999999999</v>
      </c>
      <c r="AQ130" s="38">
        <v>0</v>
      </c>
    </row>
    <row r="131" spans="1:43" x14ac:dyDescent="0.2">
      <c r="A131" s="107"/>
      <c r="B131" s="6" t="s">
        <v>26</v>
      </c>
      <c r="C131" s="6">
        <v>0.94</v>
      </c>
      <c r="D131" s="6">
        <v>0.45900000000000002</v>
      </c>
      <c r="E131" s="6">
        <f t="shared" si="18"/>
        <v>0.43146000000000001</v>
      </c>
      <c r="F131" s="6">
        <v>0.95</v>
      </c>
      <c r="G131" s="6">
        <v>0.33700000000000002</v>
      </c>
      <c r="H131" s="6">
        <f t="shared" si="19"/>
        <v>0.32014999999999999</v>
      </c>
      <c r="I131" s="6">
        <v>0.98</v>
      </c>
      <c r="J131" s="6">
        <v>0.41699999999999998</v>
      </c>
      <c r="K131" s="6">
        <f t="shared" si="20"/>
        <v>0.40865999999999997</v>
      </c>
      <c r="L131" s="6">
        <v>0.98</v>
      </c>
      <c r="M131" s="6">
        <v>0.49199999999999999</v>
      </c>
      <c r="N131" s="6">
        <f t="shared" si="21"/>
        <v>0.48215999999999998</v>
      </c>
      <c r="P131" s="107"/>
      <c r="Q131" s="35" t="s">
        <v>37</v>
      </c>
      <c r="R131" s="38">
        <v>0</v>
      </c>
      <c r="S131" s="38">
        <v>0</v>
      </c>
      <c r="T131" s="38">
        <v>4.1242499999999994E-2</v>
      </c>
      <c r="U131" s="38">
        <v>0.13131999999999999</v>
      </c>
      <c r="V131" s="38">
        <v>0.20257499999999998</v>
      </c>
      <c r="W131" s="38">
        <v>0.233235</v>
      </c>
      <c r="X131" s="38">
        <v>0.23536499999999999</v>
      </c>
      <c r="Y131" s="38">
        <v>0.25436249999999999</v>
      </c>
      <c r="Z131" s="38">
        <v>0.2822075</v>
      </c>
      <c r="AA131" s="38">
        <v>0.28528500000000001</v>
      </c>
      <c r="AB131" s="38">
        <v>0.31768000000000002</v>
      </c>
      <c r="AC131" s="38">
        <v>0.34172249999999998</v>
      </c>
      <c r="AD131" s="38">
        <v>0.35818999999999995</v>
      </c>
      <c r="AE131" s="38">
        <v>0.37413750000000001</v>
      </c>
      <c r="AF131" s="38">
        <v>0.37245499999999998</v>
      </c>
      <c r="AG131" s="38">
        <v>0.38250000000000001</v>
      </c>
      <c r="AH131" s="38">
        <v>0.34229999999999999</v>
      </c>
      <c r="AI131" s="38">
        <v>0.30375000000000002</v>
      </c>
      <c r="AJ131" s="38">
        <v>0.29528499999999996</v>
      </c>
      <c r="AK131" s="38">
        <v>0.27122000000000002</v>
      </c>
      <c r="AL131" s="38">
        <v>0.26005</v>
      </c>
      <c r="AM131" s="38">
        <v>0.23045999999999997</v>
      </c>
      <c r="AN131" s="38">
        <v>0.15732000000000004</v>
      </c>
      <c r="AO131" s="38">
        <v>0.10349999999999998</v>
      </c>
      <c r="AP131" s="38">
        <v>1.4195999999999969E-2</v>
      </c>
      <c r="AQ131" s="38">
        <v>0</v>
      </c>
    </row>
    <row r="132" spans="1:43" x14ac:dyDescent="0.2">
      <c r="A132" s="107"/>
      <c r="B132" s="6" t="s">
        <v>27</v>
      </c>
      <c r="C132" s="6">
        <v>0.8</v>
      </c>
      <c r="D132" s="6">
        <v>0.35299999999999998</v>
      </c>
      <c r="E132" s="6">
        <f t="shared" si="18"/>
        <v>0.28239999999999998</v>
      </c>
      <c r="F132" s="6">
        <v>0.8</v>
      </c>
      <c r="G132" s="6">
        <v>0.38600000000000001</v>
      </c>
      <c r="H132" s="6">
        <f t="shared" si="19"/>
        <v>0.30880000000000002</v>
      </c>
      <c r="I132" s="6">
        <v>0.82</v>
      </c>
      <c r="J132" s="6">
        <v>0.32300000000000001</v>
      </c>
      <c r="K132" s="6">
        <f t="shared" si="20"/>
        <v>0.26485999999999998</v>
      </c>
      <c r="L132" s="6">
        <v>0.84</v>
      </c>
      <c r="M132" s="6">
        <v>0.38800000000000001</v>
      </c>
      <c r="N132" s="6">
        <f t="shared" si="21"/>
        <v>0.32591999999999999</v>
      </c>
      <c r="P132" s="107"/>
      <c r="Q132" s="50" t="s">
        <v>38</v>
      </c>
      <c r="R132" s="50">
        <v>0.26</v>
      </c>
      <c r="S132" s="38"/>
      <c r="T132" s="38"/>
      <c r="U132" s="51" t="s">
        <v>42</v>
      </c>
      <c r="V132" s="50">
        <v>5.7903584999999991</v>
      </c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5"/>
      <c r="AN132" s="35"/>
      <c r="AO132" s="35"/>
      <c r="AP132" s="35"/>
      <c r="AQ132" s="35"/>
    </row>
    <row r="133" spans="1:43" x14ac:dyDescent="0.2">
      <c r="A133" s="107">
        <v>43268</v>
      </c>
      <c r="B133" s="6" t="s">
        <v>23</v>
      </c>
      <c r="C133" s="6">
        <v>1.1000000000000001</v>
      </c>
      <c r="D133" s="6">
        <v>0.28899999999999998</v>
      </c>
      <c r="E133" s="6">
        <f t="shared" si="18"/>
        <v>0.31790000000000002</v>
      </c>
      <c r="F133" s="6">
        <v>0.9</v>
      </c>
      <c r="G133" s="6">
        <v>0.39300000000000002</v>
      </c>
      <c r="H133" s="6">
        <f t="shared" si="19"/>
        <v>0.35370000000000001</v>
      </c>
      <c r="I133" s="6">
        <v>0.92</v>
      </c>
      <c r="J133" s="6">
        <v>0.32600000000000001</v>
      </c>
      <c r="K133" s="6">
        <f t="shared" si="20"/>
        <v>0.29992000000000002</v>
      </c>
      <c r="L133" s="6">
        <v>0.91</v>
      </c>
      <c r="M133" s="6">
        <v>0.32100000000000001</v>
      </c>
      <c r="N133" s="6">
        <f t="shared" si="21"/>
        <v>0.29211000000000004</v>
      </c>
      <c r="P133" s="107">
        <v>43268</v>
      </c>
      <c r="Q133" s="38" t="s">
        <v>35</v>
      </c>
      <c r="R133" s="38">
        <v>0</v>
      </c>
      <c r="S133" s="38">
        <v>0.74</v>
      </c>
      <c r="T133" s="38">
        <v>1.74</v>
      </c>
      <c r="U133" s="38">
        <v>2.74</v>
      </c>
      <c r="V133" s="38">
        <v>3.74</v>
      </c>
      <c r="W133" s="38">
        <v>4.74</v>
      </c>
      <c r="X133" s="38">
        <v>5.74</v>
      </c>
      <c r="Y133" s="38">
        <v>6.74</v>
      </c>
      <c r="Z133" s="38">
        <v>7.74</v>
      </c>
      <c r="AA133" s="38">
        <v>8.74</v>
      </c>
      <c r="AB133" s="38">
        <v>9.74</v>
      </c>
      <c r="AC133" s="38">
        <v>10.74</v>
      </c>
      <c r="AD133" s="38">
        <v>11.74</v>
      </c>
      <c r="AE133" s="38">
        <v>12.74</v>
      </c>
      <c r="AF133" s="38">
        <v>13.74</v>
      </c>
      <c r="AG133" s="38">
        <v>14.74</v>
      </c>
      <c r="AH133" s="38">
        <v>15.74</v>
      </c>
      <c r="AI133" s="38">
        <v>16.740000000000002</v>
      </c>
      <c r="AJ133" s="38">
        <v>17.740000000000002</v>
      </c>
      <c r="AK133" s="38">
        <v>18.740000000000002</v>
      </c>
      <c r="AL133" s="38">
        <v>19.740000000000002</v>
      </c>
      <c r="AM133" s="38">
        <v>20.740000000000002</v>
      </c>
      <c r="AN133" s="38">
        <v>21.740000000000002</v>
      </c>
      <c r="AO133" s="38">
        <v>22.740000000000002</v>
      </c>
      <c r="AP133" s="38">
        <v>23.740000000000002</v>
      </c>
      <c r="AQ133" s="38">
        <v>24.39</v>
      </c>
    </row>
    <row r="134" spans="1:43" x14ac:dyDescent="0.2">
      <c r="A134" s="107"/>
      <c r="B134" s="6" t="s">
        <v>24</v>
      </c>
      <c r="C134" s="6">
        <v>0.95</v>
      </c>
      <c r="D134" s="6">
        <v>0.437</v>
      </c>
      <c r="E134" s="6">
        <f t="shared" si="18"/>
        <v>0.41514999999999996</v>
      </c>
      <c r="F134" s="6">
        <v>0.9</v>
      </c>
      <c r="G134" s="6">
        <v>0.24</v>
      </c>
      <c r="H134" s="6">
        <f t="shared" si="19"/>
        <v>0.216</v>
      </c>
      <c r="I134" s="6">
        <v>0.89</v>
      </c>
      <c r="J134" s="6">
        <v>0.30599999999999999</v>
      </c>
      <c r="K134" s="6">
        <f t="shared" si="20"/>
        <v>0.27234000000000003</v>
      </c>
      <c r="L134" s="6">
        <v>0.92</v>
      </c>
      <c r="M134" s="6">
        <v>0.31</v>
      </c>
      <c r="N134" s="6">
        <f t="shared" si="21"/>
        <v>0.28520000000000001</v>
      </c>
      <c r="P134" s="107"/>
      <c r="Q134" s="38" t="s">
        <v>14</v>
      </c>
      <c r="R134" s="38">
        <v>0</v>
      </c>
      <c r="S134" s="38">
        <v>0.34</v>
      </c>
      <c r="T134" s="38">
        <v>0.55000000000000004</v>
      </c>
      <c r="U134" s="38">
        <v>0.61</v>
      </c>
      <c r="V134" s="38">
        <v>0.6</v>
      </c>
      <c r="W134" s="38">
        <v>0.62</v>
      </c>
      <c r="X134" s="38">
        <v>0.68</v>
      </c>
      <c r="Y134" s="38">
        <v>0.7</v>
      </c>
      <c r="Z134" s="38">
        <v>0.78</v>
      </c>
      <c r="AA134" s="38">
        <v>0.75</v>
      </c>
      <c r="AB134" s="38">
        <v>0.74</v>
      </c>
      <c r="AC134" s="38">
        <v>0.74</v>
      </c>
      <c r="AD134" s="38">
        <v>0.72</v>
      </c>
      <c r="AE134" s="38">
        <v>0.77</v>
      </c>
      <c r="AF134" s="38">
        <v>0.78</v>
      </c>
      <c r="AG134" s="38">
        <v>0.82</v>
      </c>
      <c r="AH134" s="38">
        <v>0.82</v>
      </c>
      <c r="AI134" s="38">
        <v>0.76</v>
      </c>
      <c r="AJ134" s="38">
        <v>0.7</v>
      </c>
      <c r="AK134" s="38">
        <v>0.75</v>
      </c>
      <c r="AL134" s="38">
        <v>0.68</v>
      </c>
      <c r="AM134" s="38">
        <v>0.68</v>
      </c>
      <c r="AN134" s="38">
        <v>0.64</v>
      </c>
      <c r="AO134" s="38">
        <v>0.48</v>
      </c>
      <c r="AP134" s="38">
        <v>0.4</v>
      </c>
      <c r="AQ134" s="38">
        <v>0</v>
      </c>
    </row>
    <row r="135" spans="1:43" x14ac:dyDescent="0.2">
      <c r="A135" s="107"/>
      <c r="B135" s="6" t="s">
        <v>25</v>
      </c>
      <c r="C135" s="6">
        <v>0.99</v>
      </c>
      <c r="D135" s="6">
        <v>0.441</v>
      </c>
      <c r="E135" s="6">
        <f t="shared" si="18"/>
        <v>0.43658999999999998</v>
      </c>
      <c r="F135" s="6">
        <v>0.92</v>
      </c>
      <c r="G135" s="6">
        <v>0.374</v>
      </c>
      <c r="H135" s="6">
        <f t="shared" si="19"/>
        <v>0.34408</v>
      </c>
      <c r="I135" s="6">
        <v>0.93</v>
      </c>
      <c r="J135" s="6">
        <v>0.441</v>
      </c>
      <c r="K135" s="6">
        <f t="shared" si="20"/>
        <v>0.41013000000000005</v>
      </c>
      <c r="L135" s="6">
        <v>0.92</v>
      </c>
      <c r="M135" s="6">
        <v>0.501</v>
      </c>
      <c r="N135" s="6">
        <f t="shared" si="21"/>
        <v>0.46092</v>
      </c>
      <c r="P135" s="107"/>
      <c r="Q135" s="38" t="s">
        <v>36</v>
      </c>
      <c r="R135" s="38">
        <v>0</v>
      </c>
      <c r="S135" s="38">
        <v>0</v>
      </c>
      <c r="T135" s="38">
        <v>0</v>
      </c>
      <c r="U135" s="38">
        <v>0.152</v>
      </c>
      <c r="V135" s="38">
        <v>0.20799999999999999</v>
      </c>
      <c r="W135" s="38">
        <v>0.32700000000000001</v>
      </c>
      <c r="X135" s="38">
        <v>0.36799999999999999</v>
      </c>
      <c r="Y135" s="38">
        <v>0.36399999999999999</v>
      </c>
      <c r="Z135" s="38">
        <v>0.36499999999999999</v>
      </c>
      <c r="AA135" s="38">
        <v>0.40899999999999997</v>
      </c>
      <c r="AB135" s="38">
        <v>0.40699999999999997</v>
      </c>
      <c r="AC135" s="38">
        <v>0.41199999999999998</v>
      </c>
      <c r="AD135" s="38">
        <v>0.433</v>
      </c>
      <c r="AE135" s="38">
        <v>0.46500000000000002</v>
      </c>
      <c r="AF135" s="38">
        <v>0.46300000000000002</v>
      </c>
      <c r="AG135" s="38">
        <v>0.42199999999999999</v>
      </c>
      <c r="AH135" s="38">
        <v>0.47299999999999998</v>
      </c>
      <c r="AI135" s="38">
        <v>0.36099999999999999</v>
      </c>
      <c r="AJ135" s="38">
        <v>0.42599999999999999</v>
      </c>
      <c r="AK135" s="38">
        <v>0.40100000000000002</v>
      </c>
      <c r="AL135" s="38">
        <v>0.216</v>
      </c>
      <c r="AM135" s="38">
        <v>0.34499999999999997</v>
      </c>
      <c r="AN135" s="38">
        <v>0.374</v>
      </c>
      <c r="AO135" s="38">
        <v>0.26700000000000002</v>
      </c>
      <c r="AP135" s="38">
        <v>0.22500000000000001</v>
      </c>
      <c r="AQ135" s="38">
        <v>0</v>
      </c>
    </row>
    <row r="136" spans="1:43" x14ac:dyDescent="0.2">
      <c r="A136" s="107"/>
      <c r="B136" s="6" t="s">
        <v>26</v>
      </c>
      <c r="C136" s="6">
        <v>0.9</v>
      </c>
      <c r="D136" s="6">
        <v>0.40500000000000003</v>
      </c>
      <c r="E136" s="6">
        <f t="shared" si="18"/>
        <v>0.36450000000000005</v>
      </c>
      <c r="F136" s="6">
        <v>0.89</v>
      </c>
      <c r="G136" s="6">
        <v>0.34499999999999997</v>
      </c>
      <c r="H136" s="6">
        <f t="shared" si="19"/>
        <v>0.30704999999999999</v>
      </c>
      <c r="I136" s="6">
        <v>0.96</v>
      </c>
      <c r="J136" s="6">
        <v>0.33100000000000002</v>
      </c>
      <c r="K136" s="6">
        <f t="shared" si="20"/>
        <v>0.31775999999999999</v>
      </c>
      <c r="L136" s="6">
        <v>0.98</v>
      </c>
      <c r="M136" s="6">
        <v>0.45800000000000002</v>
      </c>
      <c r="N136" s="6">
        <f t="shared" si="21"/>
        <v>0.44884000000000002</v>
      </c>
      <c r="P136" s="107"/>
      <c r="Q136" s="35" t="s">
        <v>37</v>
      </c>
      <c r="R136" s="38">
        <v>0</v>
      </c>
      <c r="S136" s="38">
        <v>0</v>
      </c>
      <c r="T136" s="38">
        <v>4.4080000000000015E-2</v>
      </c>
      <c r="U136" s="38">
        <v>0.1089</v>
      </c>
      <c r="V136" s="38">
        <v>0.16317500000000001</v>
      </c>
      <c r="W136" s="38">
        <v>0.22587500000000002</v>
      </c>
      <c r="X136" s="38">
        <v>0.25253999999999999</v>
      </c>
      <c r="Y136" s="38">
        <v>0.26972999999999997</v>
      </c>
      <c r="Z136" s="38">
        <v>0.29605500000000001</v>
      </c>
      <c r="AA136" s="38">
        <v>0.30395999999999995</v>
      </c>
      <c r="AB136" s="38">
        <v>0.30302999999999997</v>
      </c>
      <c r="AC136" s="38">
        <v>0.308425</v>
      </c>
      <c r="AD136" s="38">
        <v>0.334505</v>
      </c>
      <c r="AE136" s="38">
        <v>0.35960000000000003</v>
      </c>
      <c r="AF136" s="38">
        <v>0.35400000000000004</v>
      </c>
      <c r="AG136" s="38">
        <v>0.36695</v>
      </c>
      <c r="AH136" s="38">
        <v>0.32943000000000061</v>
      </c>
      <c r="AI136" s="38">
        <v>0.28725499999999998</v>
      </c>
      <c r="AJ136" s="38">
        <v>0.29978749999999998</v>
      </c>
      <c r="AK136" s="38">
        <v>0.22057750000000001</v>
      </c>
      <c r="AL136" s="38">
        <v>0.19073999999999999</v>
      </c>
      <c r="AM136" s="38">
        <v>0.23727000000000001</v>
      </c>
      <c r="AN136" s="38">
        <v>0.17948000000000003</v>
      </c>
      <c r="AO136" s="38">
        <v>0.10824</v>
      </c>
      <c r="AP136" s="38">
        <v>1.462499999999997E-2</v>
      </c>
      <c r="AQ136" s="38">
        <v>0</v>
      </c>
    </row>
    <row r="137" spans="1:43" x14ac:dyDescent="0.2">
      <c r="A137" s="107"/>
      <c r="B137" s="6" t="s">
        <v>27</v>
      </c>
      <c r="C137" s="6">
        <v>0.8</v>
      </c>
      <c r="D137" s="6">
        <v>0.36299999999999999</v>
      </c>
      <c r="E137" s="6">
        <f t="shared" si="18"/>
        <v>0.29039999999999999</v>
      </c>
      <c r="F137" s="6">
        <v>0.76</v>
      </c>
      <c r="G137" s="6">
        <v>0.34100000000000003</v>
      </c>
      <c r="H137" s="6">
        <f t="shared" si="19"/>
        <v>0.25916</v>
      </c>
      <c r="I137" s="6">
        <v>0.8</v>
      </c>
      <c r="J137" s="6">
        <v>0.32200000000000001</v>
      </c>
      <c r="K137" s="6">
        <f t="shared" si="20"/>
        <v>0.2576</v>
      </c>
      <c r="L137" s="6">
        <v>0.8</v>
      </c>
      <c r="M137" s="6">
        <v>0.31900000000000001</v>
      </c>
      <c r="N137" s="6">
        <f t="shared" si="21"/>
        <v>0.25520000000000004</v>
      </c>
      <c r="P137" s="107"/>
      <c r="Q137" s="50" t="s">
        <v>38</v>
      </c>
      <c r="R137" s="50">
        <v>0.24</v>
      </c>
      <c r="S137" s="38"/>
      <c r="T137" s="38"/>
      <c r="U137" s="51" t="s">
        <v>42</v>
      </c>
      <c r="V137" s="50">
        <v>5.55823</v>
      </c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5"/>
      <c r="AN137" s="35"/>
      <c r="AO137" s="35"/>
      <c r="AP137" s="35"/>
      <c r="AQ137" s="35"/>
    </row>
    <row r="138" spans="1:43" x14ac:dyDescent="0.2">
      <c r="A138" s="107">
        <v>43269</v>
      </c>
      <c r="B138" s="6" t="s">
        <v>23</v>
      </c>
      <c r="C138" s="6">
        <v>1</v>
      </c>
      <c r="D138" s="6">
        <v>0.38</v>
      </c>
      <c r="E138" s="6">
        <f t="shared" si="18"/>
        <v>0.38</v>
      </c>
      <c r="F138" s="6">
        <v>0.92</v>
      </c>
      <c r="G138" s="6">
        <v>0.38</v>
      </c>
      <c r="H138" s="6">
        <f t="shared" si="19"/>
        <v>0.34960000000000002</v>
      </c>
      <c r="I138" s="6">
        <v>0.92</v>
      </c>
      <c r="J138" s="6">
        <v>0.32</v>
      </c>
      <c r="K138" s="6">
        <f t="shared" si="20"/>
        <v>0.2944</v>
      </c>
      <c r="L138" s="6">
        <v>0.9</v>
      </c>
      <c r="M138" s="6">
        <v>0.33</v>
      </c>
      <c r="N138" s="6">
        <f t="shared" si="21"/>
        <v>0.29700000000000004</v>
      </c>
      <c r="P138" s="107">
        <v>43269</v>
      </c>
      <c r="Q138" s="38" t="s">
        <v>35</v>
      </c>
      <c r="R138" s="38">
        <v>0</v>
      </c>
      <c r="S138" s="38">
        <v>0.9</v>
      </c>
      <c r="T138" s="38">
        <v>1.9</v>
      </c>
      <c r="U138" s="38">
        <v>2.9</v>
      </c>
      <c r="V138" s="38">
        <v>3.9</v>
      </c>
      <c r="W138" s="38">
        <v>4.9000000000000004</v>
      </c>
      <c r="X138" s="38">
        <v>5.9</v>
      </c>
      <c r="Y138" s="38">
        <v>6.9</v>
      </c>
      <c r="Z138" s="38">
        <v>7.9</v>
      </c>
      <c r="AA138" s="38">
        <v>8.9</v>
      </c>
      <c r="AB138" s="38">
        <v>9.9</v>
      </c>
      <c r="AC138" s="38">
        <v>10.9</v>
      </c>
      <c r="AD138" s="38">
        <v>11.9</v>
      </c>
      <c r="AE138" s="38">
        <v>12.9</v>
      </c>
      <c r="AF138" s="38">
        <v>13.9</v>
      </c>
      <c r="AG138" s="38">
        <v>14.9</v>
      </c>
      <c r="AH138" s="38">
        <v>15.9</v>
      </c>
      <c r="AI138" s="38">
        <v>16.899999999999999</v>
      </c>
      <c r="AJ138" s="38">
        <v>17.899999999999999</v>
      </c>
      <c r="AK138" s="38">
        <v>18.899999999999999</v>
      </c>
      <c r="AL138" s="38">
        <v>19.899999999999999</v>
      </c>
      <c r="AM138" s="38">
        <v>20.9</v>
      </c>
      <c r="AN138" s="38">
        <v>21.9</v>
      </c>
      <c r="AO138" s="38">
        <v>22.9</v>
      </c>
      <c r="AP138" s="38">
        <v>23.9</v>
      </c>
      <c r="AQ138" s="38">
        <v>24.599999999999998</v>
      </c>
    </row>
    <row r="139" spans="1:43" x14ac:dyDescent="0.2">
      <c r="A139" s="107"/>
      <c r="B139" s="6" t="s">
        <v>24</v>
      </c>
      <c r="C139" s="6">
        <v>0.98</v>
      </c>
      <c r="D139" s="6">
        <v>0.37</v>
      </c>
      <c r="E139" s="6">
        <f t="shared" si="18"/>
        <v>0.36259999999999998</v>
      </c>
      <c r="F139" s="6">
        <v>0.96</v>
      </c>
      <c r="G139" s="6">
        <v>0.34</v>
      </c>
      <c r="H139" s="6">
        <f t="shared" si="19"/>
        <v>0.32640000000000002</v>
      </c>
      <c r="I139" s="6">
        <v>0.96</v>
      </c>
      <c r="J139" s="6">
        <v>0.39</v>
      </c>
      <c r="K139" s="6">
        <f t="shared" si="20"/>
        <v>0.37440000000000001</v>
      </c>
      <c r="L139" s="6">
        <v>0.96</v>
      </c>
      <c r="M139" s="6">
        <v>0.34</v>
      </c>
      <c r="N139" s="6">
        <f t="shared" si="21"/>
        <v>0.32640000000000002</v>
      </c>
      <c r="P139" s="107"/>
      <c r="Q139" s="38" t="s">
        <v>14</v>
      </c>
      <c r="R139" s="38">
        <v>0</v>
      </c>
      <c r="S139" s="38">
        <v>0.4</v>
      </c>
      <c r="T139" s="38">
        <v>0.57999999999999996</v>
      </c>
      <c r="U139" s="38">
        <v>0.64</v>
      </c>
      <c r="V139" s="38">
        <v>0.66</v>
      </c>
      <c r="W139" s="38">
        <v>0.66</v>
      </c>
      <c r="X139" s="38">
        <v>0.74</v>
      </c>
      <c r="Y139" s="38">
        <v>0.76</v>
      </c>
      <c r="Z139" s="38">
        <v>0.82</v>
      </c>
      <c r="AA139" s="38">
        <v>0.8</v>
      </c>
      <c r="AB139" s="38">
        <v>0.74</v>
      </c>
      <c r="AC139" s="38">
        <v>0.78</v>
      </c>
      <c r="AD139" s="38">
        <v>0.78</v>
      </c>
      <c r="AE139" s="38">
        <v>0.8</v>
      </c>
      <c r="AF139" s="38">
        <v>0.82</v>
      </c>
      <c r="AG139" s="38">
        <v>0.86</v>
      </c>
      <c r="AH139" s="38">
        <v>0.86</v>
      </c>
      <c r="AI139" s="38">
        <v>0.8</v>
      </c>
      <c r="AJ139" s="38">
        <v>0.72</v>
      </c>
      <c r="AK139" s="38">
        <v>0.78</v>
      </c>
      <c r="AL139" s="38">
        <v>0.7</v>
      </c>
      <c r="AM139" s="38">
        <v>0.72</v>
      </c>
      <c r="AN139" s="38">
        <v>0.66</v>
      </c>
      <c r="AO139" s="38">
        <v>0.48</v>
      </c>
      <c r="AP139" s="38">
        <v>0.42</v>
      </c>
      <c r="AQ139" s="38">
        <v>0</v>
      </c>
    </row>
    <row r="140" spans="1:43" x14ac:dyDescent="0.2">
      <c r="A140" s="107"/>
      <c r="B140" s="6" t="s">
        <v>25</v>
      </c>
      <c r="C140" s="6">
        <v>1.02</v>
      </c>
      <c r="D140" s="6">
        <v>0.44</v>
      </c>
      <c r="E140" s="6">
        <f t="shared" si="18"/>
        <v>0.44880000000000003</v>
      </c>
      <c r="F140" s="6">
        <v>0.96</v>
      </c>
      <c r="G140" s="6">
        <v>0.36</v>
      </c>
      <c r="H140" s="6">
        <f t="shared" si="19"/>
        <v>0.34559999999999996</v>
      </c>
      <c r="I140" s="6">
        <v>0.98</v>
      </c>
      <c r="J140" s="6">
        <v>0.42</v>
      </c>
      <c r="K140" s="6">
        <f t="shared" si="20"/>
        <v>0.41159999999999997</v>
      </c>
      <c r="L140" s="6">
        <v>0.96</v>
      </c>
      <c r="M140" s="6">
        <v>0.43</v>
      </c>
      <c r="N140" s="6">
        <f t="shared" si="21"/>
        <v>0.4128</v>
      </c>
      <c r="P140" s="107"/>
      <c r="Q140" s="38" t="s">
        <v>36</v>
      </c>
      <c r="R140" s="38">
        <v>0</v>
      </c>
      <c r="S140" s="38">
        <v>0</v>
      </c>
      <c r="T140" s="38">
        <v>0</v>
      </c>
      <c r="U140" s="38">
        <v>0.16</v>
      </c>
      <c r="V140" s="38">
        <v>0.22</v>
      </c>
      <c r="W140" s="38">
        <v>0.31</v>
      </c>
      <c r="X140" s="38">
        <v>0.33</v>
      </c>
      <c r="Y140" s="38">
        <v>0.37</v>
      </c>
      <c r="Z140" s="38">
        <v>0.39</v>
      </c>
      <c r="AA140" s="38">
        <v>0.39</v>
      </c>
      <c r="AB140" s="38">
        <v>0.46</v>
      </c>
      <c r="AC140" s="38">
        <v>0.42</v>
      </c>
      <c r="AD140" s="38">
        <v>0.43</v>
      </c>
      <c r="AE140" s="38">
        <v>0.42</v>
      </c>
      <c r="AF140" s="38">
        <v>0.4</v>
      </c>
      <c r="AG140" s="38">
        <v>0.48</v>
      </c>
      <c r="AH140" s="38">
        <v>0.43</v>
      </c>
      <c r="AI140" s="38">
        <v>0.41</v>
      </c>
      <c r="AJ140" s="38">
        <v>0.41</v>
      </c>
      <c r="AK140" s="38">
        <v>0.4</v>
      </c>
      <c r="AL140" s="38">
        <v>0.35</v>
      </c>
      <c r="AM140" s="38">
        <v>0.28999999999999998</v>
      </c>
      <c r="AN140" s="38">
        <v>0.35</v>
      </c>
      <c r="AO140" s="38">
        <v>0.26</v>
      </c>
      <c r="AP140" s="38">
        <v>0.23</v>
      </c>
      <c r="AQ140" s="38">
        <v>0</v>
      </c>
    </row>
    <row r="141" spans="1:43" x14ac:dyDescent="0.2">
      <c r="A141" s="107"/>
      <c r="B141" s="6" t="s">
        <v>26</v>
      </c>
      <c r="C141" s="6">
        <v>0.98</v>
      </c>
      <c r="D141" s="6">
        <v>0.44</v>
      </c>
      <c r="E141" s="6">
        <f t="shared" si="18"/>
        <v>0.43119999999999997</v>
      </c>
      <c r="F141" s="6">
        <v>0.96</v>
      </c>
      <c r="G141" s="6">
        <v>0.32</v>
      </c>
      <c r="H141" s="6">
        <f t="shared" si="19"/>
        <v>0.30719999999999997</v>
      </c>
      <c r="I141" s="6">
        <v>0.98</v>
      </c>
      <c r="J141" s="6">
        <v>0.4</v>
      </c>
      <c r="K141" s="6">
        <f t="shared" si="20"/>
        <v>0.39200000000000002</v>
      </c>
      <c r="L141" s="6">
        <v>0.98</v>
      </c>
      <c r="M141" s="6">
        <v>0.42</v>
      </c>
      <c r="N141" s="6">
        <f t="shared" si="21"/>
        <v>0.41159999999999997</v>
      </c>
      <c r="P141" s="107"/>
      <c r="Q141" s="35" t="s">
        <v>37</v>
      </c>
      <c r="R141" s="38">
        <v>0</v>
      </c>
      <c r="S141" s="38">
        <v>0</v>
      </c>
      <c r="T141" s="38">
        <v>4.8800000000000003E-2</v>
      </c>
      <c r="U141" s="38">
        <v>0.12350000000000001</v>
      </c>
      <c r="V141" s="38">
        <v>0.17490000000000011</v>
      </c>
      <c r="W141" s="38">
        <v>0.22399999999999998</v>
      </c>
      <c r="X141" s="38">
        <v>0.26249999999999996</v>
      </c>
      <c r="Y141" s="38">
        <v>0.30020000000000002</v>
      </c>
      <c r="Z141" s="38">
        <v>0.31590000000000001</v>
      </c>
      <c r="AA141" s="38">
        <v>0.32725000000000004</v>
      </c>
      <c r="AB141" s="38">
        <v>0.33440000000000003</v>
      </c>
      <c r="AC141" s="38">
        <v>0.33150000000000002</v>
      </c>
      <c r="AD141" s="38">
        <v>0.33574999999999999</v>
      </c>
      <c r="AE141" s="38">
        <v>0.33210000000000006</v>
      </c>
      <c r="AF141" s="38">
        <v>0.36959999999999998</v>
      </c>
      <c r="AG141" s="38">
        <v>0.39129999999999998</v>
      </c>
      <c r="AH141" s="38">
        <v>0.34859999999999941</v>
      </c>
      <c r="AI141" s="38">
        <v>0.31159999999999999</v>
      </c>
      <c r="AJ141" s="38">
        <v>0.30375000000000002</v>
      </c>
      <c r="AK141" s="38">
        <v>0.27749999999999997</v>
      </c>
      <c r="AL141" s="38">
        <v>0.22719999999999996</v>
      </c>
      <c r="AM141" s="38">
        <v>0.22079999999999994</v>
      </c>
      <c r="AN141" s="38">
        <v>0.17385</v>
      </c>
      <c r="AO141" s="38">
        <v>0.11024999999999999</v>
      </c>
      <c r="AP141" s="38">
        <v>1.6904999999999983E-2</v>
      </c>
      <c r="AQ141" s="38">
        <v>0</v>
      </c>
    </row>
    <row r="142" spans="1:43" x14ac:dyDescent="0.2">
      <c r="A142" s="107"/>
      <c r="B142" s="6" t="s">
        <v>27</v>
      </c>
      <c r="C142" s="6">
        <v>0.86</v>
      </c>
      <c r="D142" s="6">
        <v>0.33</v>
      </c>
      <c r="E142" s="6">
        <f t="shared" si="18"/>
        <v>0.2838</v>
      </c>
      <c r="F142" s="6">
        <v>0.82</v>
      </c>
      <c r="G142" s="6">
        <v>0.35</v>
      </c>
      <c r="H142" s="6">
        <f t="shared" si="19"/>
        <v>0.28699999999999998</v>
      </c>
      <c r="I142" s="6">
        <v>0.84</v>
      </c>
      <c r="J142" s="6">
        <v>0.35</v>
      </c>
      <c r="K142" s="6">
        <f t="shared" si="20"/>
        <v>0.29399999999999998</v>
      </c>
      <c r="L142" s="6">
        <v>0.84</v>
      </c>
      <c r="M142" s="6">
        <v>0.35</v>
      </c>
      <c r="N142" s="6">
        <f t="shared" si="21"/>
        <v>0.29399999999999998</v>
      </c>
      <c r="P142" s="107"/>
      <c r="Q142" s="50" t="s">
        <v>38</v>
      </c>
      <c r="R142" s="50">
        <v>0.27</v>
      </c>
      <c r="S142" s="38"/>
      <c r="T142" s="38"/>
      <c r="U142" s="51" t="s">
        <v>42</v>
      </c>
      <c r="V142" s="50">
        <v>5.8621549999999996</v>
      </c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5"/>
      <c r="AN142" s="35"/>
      <c r="AO142" s="35"/>
      <c r="AP142" s="35"/>
      <c r="AQ142" s="35"/>
    </row>
    <row r="143" spans="1:43" x14ac:dyDescent="0.2">
      <c r="A143" s="107">
        <v>43270</v>
      </c>
      <c r="B143" s="6" t="s">
        <v>23</v>
      </c>
      <c r="C143" s="6">
        <v>1.1599999999999999</v>
      </c>
      <c r="D143" s="6">
        <v>0.35499999999999998</v>
      </c>
      <c r="E143" s="6">
        <f t="shared" si="18"/>
        <v>0.41179999999999994</v>
      </c>
      <c r="F143" s="6">
        <v>0.98</v>
      </c>
      <c r="G143" s="6">
        <v>0.39800000000000002</v>
      </c>
      <c r="H143" s="6">
        <f t="shared" si="19"/>
        <v>0.39004</v>
      </c>
      <c r="I143" s="6">
        <v>0.98</v>
      </c>
      <c r="J143" s="6">
        <v>0.39900000000000002</v>
      </c>
      <c r="K143" s="6">
        <f t="shared" si="20"/>
        <v>0.39102000000000003</v>
      </c>
      <c r="L143" s="6">
        <v>0.96</v>
      </c>
      <c r="M143" s="6">
        <v>0.45400000000000001</v>
      </c>
      <c r="N143" s="6">
        <f t="shared" si="21"/>
        <v>0.43584000000000001</v>
      </c>
      <c r="P143" s="107">
        <v>43270</v>
      </c>
      <c r="Q143" s="38" t="s">
        <v>35</v>
      </c>
      <c r="R143" s="38">
        <v>0</v>
      </c>
      <c r="S143" s="38">
        <v>0.98</v>
      </c>
      <c r="T143" s="38">
        <v>1.98</v>
      </c>
      <c r="U143" s="38">
        <v>2.98</v>
      </c>
      <c r="V143" s="38">
        <v>3.98</v>
      </c>
      <c r="W143" s="38">
        <v>4.9800000000000004</v>
      </c>
      <c r="X143" s="38">
        <v>5.98</v>
      </c>
      <c r="Y143" s="38">
        <v>6.98</v>
      </c>
      <c r="Z143" s="38">
        <v>7.98</v>
      </c>
      <c r="AA143" s="38">
        <v>8.98</v>
      </c>
      <c r="AB143" s="38">
        <v>9.98</v>
      </c>
      <c r="AC143" s="38">
        <v>10.98</v>
      </c>
      <c r="AD143" s="38">
        <v>11.98</v>
      </c>
      <c r="AE143" s="38">
        <v>12.98</v>
      </c>
      <c r="AF143" s="38">
        <v>13.98</v>
      </c>
      <c r="AG143" s="38">
        <v>14.98</v>
      </c>
      <c r="AH143" s="38">
        <v>15.98</v>
      </c>
      <c r="AI143" s="38">
        <v>16.98</v>
      </c>
      <c r="AJ143" s="38">
        <v>17.98</v>
      </c>
      <c r="AK143" s="38">
        <v>18.98</v>
      </c>
      <c r="AL143" s="38">
        <v>19.98</v>
      </c>
      <c r="AM143" s="38">
        <v>20.98</v>
      </c>
      <c r="AN143" s="38">
        <v>21.98</v>
      </c>
      <c r="AO143" s="38">
        <v>22.98</v>
      </c>
      <c r="AP143" s="38">
        <v>23.98</v>
      </c>
      <c r="AQ143" s="38">
        <v>24.76</v>
      </c>
    </row>
    <row r="144" spans="1:43" x14ac:dyDescent="0.2">
      <c r="A144" s="107"/>
      <c r="B144" s="6" t="s">
        <v>24</v>
      </c>
      <c r="C144" s="6">
        <v>1.06</v>
      </c>
      <c r="D144" s="6">
        <v>0.47899999999999998</v>
      </c>
      <c r="E144" s="6">
        <f t="shared" si="18"/>
        <v>0.50773999999999997</v>
      </c>
      <c r="F144" s="6">
        <v>1</v>
      </c>
      <c r="G144" s="6">
        <v>0.46200000000000002</v>
      </c>
      <c r="H144" s="6">
        <f t="shared" si="19"/>
        <v>0.46200000000000002</v>
      </c>
      <c r="I144" s="6">
        <v>1.02</v>
      </c>
      <c r="J144" s="6">
        <v>0.39800000000000002</v>
      </c>
      <c r="K144" s="6">
        <f t="shared" si="20"/>
        <v>0.40596000000000004</v>
      </c>
      <c r="L144" s="6">
        <v>1</v>
      </c>
      <c r="M144" s="6">
        <v>0.39100000000000001</v>
      </c>
      <c r="N144" s="6">
        <f t="shared" si="21"/>
        <v>0.39100000000000001</v>
      </c>
      <c r="P144" s="107"/>
      <c r="Q144" s="38" t="s">
        <v>14</v>
      </c>
      <c r="R144" s="38">
        <v>0</v>
      </c>
      <c r="S144" s="38">
        <v>0.43</v>
      </c>
      <c r="T144" s="38">
        <v>0.68</v>
      </c>
      <c r="U144" s="38">
        <v>0.71</v>
      </c>
      <c r="V144" s="38">
        <v>0.76</v>
      </c>
      <c r="W144" s="38">
        <v>0.72</v>
      </c>
      <c r="X144" s="38">
        <v>0.77</v>
      </c>
      <c r="Y144" s="38">
        <v>0.81</v>
      </c>
      <c r="Z144" s="38">
        <v>0.87</v>
      </c>
      <c r="AA144" s="38">
        <v>0.86</v>
      </c>
      <c r="AB144" s="38">
        <v>0.85</v>
      </c>
      <c r="AC144" s="38">
        <v>0.85</v>
      </c>
      <c r="AD144" s="38">
        <v>0.84</v>
      </c>
      <c r="AE144" s="38">
        <v>0.87</v>
      </c>
      <c r="AF144" s="38">
        <v>0.88</v>
      </c>
      <c r="AG144" s="38">
        <v>0.93</v>
      </c>
      <c r="AH144" s="38">
        <v>0.92</v>
      </c>
      <c r="AI144" s="38">
        <v>0.87</v>
      </c>
      <c r="AJ144" s="38">
        <v>0.82</v>
      </c>
      <c r="AK144" s="38">
        <v>0.84</v>
      </c>
      <c r="AL144" s="38">
        <v>0.79</v>
      </c>
      <c r="AM144" s="38">
        <v>0.79</v>
      </c>
      <c r="AN144" s="38">
        <v>0.72</v>
      </c>
      <c r="AO144" s="38">
        <v>0.57999999999999996</v>
      </c>
      <c r="AP144" s="38">
        <v>0.5</v>
      </c>
      <c r="AQ144" s="38">
        <v>0</v>
      </c>
    </row>
    <row r="145" spans="1:43" x14ac:dyDescent="0.2">
      <c r="A145" s="107"/>
      <c r="B145" s="6" t="s">
        <v>25</v>
      </c>
      <c r="C145" s="6">
        <v>1.0900000000000001</v>
      </c>
      <c r="D145" s="6">
        <v>0.40500000000000003</v>
      </c>
      <c r="E145" s="6">
        <f t="shared" si="18"/>
        <v>0.44145000000000006</v>
      </c>
      <c r="F145" s="6">
        <v>1</v>
      </c>
      <c r="G145" s="6">
        <v>0.54</v>
      </c>
      <c r="H145" s="6">
        <f t="shared" si="19"/>
        <v>0.54</v>
      </c>
      <c r="I145" s="6">
        <v>0.99</v>
      </c>
      <c r="J145" s="6">
        <v>0.52500000000000002</v>
      </c>
      <c r="K145" s="6">
        <f t="shared" si="20"/>
        <v>0.51975000000000005</v>
      </c>
      <c r="L145" s="6">
        <v>0.97</v>
      </c>
      <c r="M145" s="6">
        <v>0.46600000000000003</v>
      </c>
      <c r="N145" s="6">
        <f t="shared" si="21"/>
        <v>0.45202000000000003</v>
      </c>
      <c r="P145" s="107"/>
      <c r="Q145" s="38" t="s">
        <v>36</v>
      </c>
      <c r="R145" s="38">
        <v>0</v>
      </c>
      <c r="S145" s="38">
        <v>0</v>
      </c>
      <c r="T145" s="38">
        <v>4.2000000000000003E-2</v>
      </c>
      <c r="U145" s="38">
        <v>0.189</v>
      </c>
      <c r="V145" s="38">
        <v>0.24</v>
      </c>
      <c r="W145" s="38">
        <v>0.34599999999999997</v>
      </c>
      <c r="X145" s="38">
        <v>0.41899999999999998</v>
      </c>
      <c r="Y145" s="38">
        <v>0.40200000000000002</v>
      </c>
      <c r="Z145" s="38">
        <v>0.45600000000000002</v>
      </c>
      <c r="AA145" s="38">
        <v>0.42699999999999999</v>
      </c>
      <c r="AB145" s="38">
        <v>0.46700000000000003</v>
      </c>
      <c r="AC145" s="38">
        <v>0.497</v>
      </c>
      <c r="AD145" s="38">
        <v>0.497</v>
      </c>
      <c r="AE145" s="38">
        <v>0.45700000000000002</v>
      </c>
      <c r="AF145" s="38">
        <v>0.46600000000000003</v>
      </c>
      <c r="AG145" s="38">
        <v>0.48099999999999998</v>
      </c>
      <c r="AH145" s="38">
        <v>0.43</v>
      </c>
      <c r="AI145" s="38">
        <v>0.42899999999999999</v>
      </c>
      <c r="AJ145" s="38">
        <v>0.45400000000000001</v>
      </c>
      <c r="AK145" s="38">
        <v>0.45500000000000002</v>
      </c>
      <c r="AL145" s="38">
        <v>0.42299999999999999</v>
      </c>
      <c r="AM145" s="38">
        <v>0.39600000000000002</v>
      </c>
      <c r="AN145" s="38">
        <v>0.40899999999999997</v>
      </c>
      <c r="AO145" s="38">
        <v>0.32900000000000001</v>
      </c>
      <c r="AP145" s="38">
        <v>0.246</v>
      </c>
      <c r="AQ145" s="38">
        <v>0</v>
      </c>
    </row>
    <row r="146" spans="1:43" x14ac:dyDescent="0.2">
      <c r="A146" s="107"/>
      <c r="B146" s="6" t="s">
        <v>26</v>
      </c>
      <c r="C146" s="6">
        <v>1.02</v>
      </c>
      <c r="D146" s="6">
        <v>0.45600000000000002</v>
      </c>
      <c r="E146" s="6">
        <f t="shared" si="18"/>
        <v>0.46512000000000003</v>
      </c>
      <c r="F146" s="6">
        <v>1.01</v>
      </c>
      <c r="G146" s="6">
        <v>0.378</v>
      </c>
      <c r="H146" s="6">
        <f t="shared" si="19"/>
        <v>0.38178000000000001</v>
      </c>
      <c r="I146" s="6">
        <v>1.04</v>
      </c>
      <c r="J146" s="6">
        <v>0.437</v>
      </c>
      <c r="K146" s="6">
        <f t="shared" si="20"/>
        <v>0.45448</v>
      </c>
      <c r="L146" s="6">
        <v>1.05</v>
      </c>
      <c r="M146" s="6">
        <v>0.379</v>
      </c>
      <c r="N146" s="6">
        <f t="shared" si="21"/>
        <v>0.39795000000000003</v>
      </c>
      <c r="P146" s="107"/>
      <c r="Q146" s="35" t="s">
        <v>37</v>
      </c>
      <c r="R146" s="38">
        <v>0</v>
      </c>
      <c r="S146" s="38">
        <v>1.1655000000000002E-2</v>
      </c>
      <c r="T146" s="38">
        <v>8.0272500000000011E-2</v>
      </c>
      <c r="U146" s="38">
        <v>0.15765750000000001</v>
      </c>
      <c r="V146" s="38">
        <v>0.2168200000000001</v>
      </c>
      <c r="W146" s="38">
        <v>0.28496249999999995</v>
      </c>
      <c r="X146" s="38">
        <v>0.324295</v>
      </c>
      <c r="Y146" s="38">
        <v>0.36036000000000007</v>
      </c>
      <c r="Z146" s="38">
        <v>0.3818975</v>
      </c>
      <c r="AA146" s="38">
        <v>0.382185</v>
      </c>
      <c r="AB146" s="38">
        <v>0.40969999999999995</v>
      </c>
      <c r="AC146" s="38">
        <v>0.41996499999999998</v>
      </c>
      <c r="AD146" s="38">
        <v>0.40783499999999995</v>
      </c>
      <c r="AE146" s="38">
        <v>0.40381250000000002</v>
      </c>
      <c r="AF146" s="38">
        <v>0.42851750000000005</v>
      </c>
      <c r="AG146" s="38">
        <v>0.42133750000000003</v>
      </c>
      <c r="AH146" s="38">
        <v>0.38440249999999998</v>
      </c>
      <c r="AI146" s="38">
        <v>0.3730675</v>
      </c>
      <c r="AJ146" s="38">
        <v>0.37723499999999999</v>
      </c>
      <c r="AK146" s="38">
        <v>0.35778499999999996</v>
      </c>
      <c r="AL146" s="38">
        <v>0.32350499999999999</v>
      </c>
      <c r="AM146" s="38">
        <v>0.30388749999999998</v>
      </c>
      <c r="AN146" s="38">
        <v>0.23984999999999995</v>
      </c>
      <c r="AO146" s="38">
        <v>0.15525</v>
      </c>
      <c r="AP146" s="38">
        <v>2.3985000000000034E-2</v>
      </c>
      <c r="AQ146" s="38">
        <v>0</v>
      </c>
    </row>
    <row r="147" spans="1:43" x14ac:dyDescent="0.2">
      <c r="A147" s="107"/>
      <c r="B147" s="6" t="s">
        <v>27</v>
      </c>
      <c r="C147" s="6">
        <v>0.88</v>
      </c>
      <c r="D147" s="6">
        <v>0.39300000000000002</v>
      </c>
      <c r="E147" s="6">
        <f t="shared" si="18"/>
        <v>0.34584000000000004</v>
      </c>
      <c r="F147" s="6">
        <v>0.87</v>
      </c>
      <c r="G147" s="6">
        <v>0.36899999999999999</v>
      </c>
      <c r="H147" s="6">
        <f t="shared" si="19"/>
        <v>0.32102999999999998</v>
      </c>
      <c r="I147" s="6">
        <v>0.88</v>
      </c>
      <c r="J147" s="6">
        <v>0.33700000000000002</v>
      </c>
      <c r="K147" s="6">
        <f t="shared" si="20"/>
        <v>0.29656000000000005</v>
      </c>
      <c r="L147" s="6">
        <v>0.9</v>
      </c>
      <c r="M147" s="6">
        <v>0.40100000000000002</v>
      </c>
      <c r="N147" s="6">
        <f t="shared" si="21"/>
        <v>0.36090000000000005</v>
      </c>
      <c r="P147" s="107"/>
      <c r="Q147" s="50" t="s">
        <v>38</v>
      </c>
      <c r="R147" s="50">
        <v>0.33</v>
      </c>
      <c r="S147" s="38"/>
      <c r="T147" s="38"/>
      <c r="U147" s="51" t="s">
        <v>42</v>
      </c>
      <c r="V147" s="50">
        <v>7.2302399999999984</v>
      </c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5"/>
      <c r="AN147" s="35"/>
      <c r="AO147" s="35"/>
      <c r="AP147" s="35"/>
      <c r="AQ147" s="35"/>
    </row>
    <row r="148" spans="1:43" x14ac:dyDescent="0.2">
      <c r="A148" s="107">
        <v>43271</v>
      </c>
      <c r="B148" s="6" t="s">
        <v>23</v>
      </c>
      <c r="C148" s="6">
        <v>1.1399999999999999</v>
      </c>
      <c r="D148" s="6">
        <v>0.36799999999999999</v>
      </c>
      <c r="E148" s="6">
        <f t="shared" si="18"/>
        <v>0.41951999999999995</v>
      </c>
      <c r="F148" s="6">
        <v>0.96</v>
      </c>
      <c r="G148" s="6">
        <v>0.35899999999999999</v>
      </c>
      <c r="H148" s="6">
        <f t="shared" si="19"/>
        <v>0.34463999999999995</v>
      </c>
      <c r="I148" s="6">
        <v>0.96</v>
      </c>
      <c r="J148" s="6">
        <v>0.35799999999999998</v>
      </c>
      <c r="K148" s="6">
        <f t="shared" si="20"/>
        <v>0.34367999999999999</v>
      </c>
      <c r="L148" s="6">
        <v>0.93</v>
      </c>
      <c r="M148" s="6">
        <v>0.31900000000000001</v>
      </c>
      <c r="N148" s="6">
        <f t="shared" si="21"/>
        <v>0.29667000000000004</v>
      </c>
      <c r="P148" s="107">
        <v>43271</v>
      </c>
      <c r="Q148" s="38" t="s">
        <v>35</v>
      </c>
      <c r="R148" s="38">
        <v>0</v>
      </c>
      <c r="S148" s="38">
        <v>1</v>
      </c>
      <c r="T148" s="38">
        <v>2</v>
      </c>
      <c r="U148" s="38">
        <v>3</v>
      </c>
      <c r="V148" s="38">
        <v>4</v>
      </c>
      <c r="W148" s="38">
        <v>5</v>
      </c>
      <c r="X148" s="38">
        <v>6</v>
      </c>
      <c r="Y148" s="38">
        <v>7</v>
      </c>
      <c r="Z148" s="38">
        <v>8</v>
      </c>
      <c r="AA148" s="38">
        <v>9</v>
      </c>
      <c r="AB148" s="38">
        <v>10</v>
      </c>
      <c r="AC148" s="38">
        <v>11</v>
      </c>
      <c r="AD148" s="38">
        <v>12</v>
      </c>
      <c r="AE148" s="38">
        <v>13</v>
      </c>
      <c r="AF148" s="38">
        <v>14</v>
      </c>
      <c r="AG148" s="38">
        <v>15</v>
      </c>
      <c r="AH148" s="38">
        <v>16</v>
      </c>
      <c r="AI148" s="38">
        <v>17</v>
      </c>
      <c r="AJ148" s="38">
        <v>18</v>
      </c>
      <c r="AK148" s="38">
        <v>19</v>
      </c>
      <c r="AL148" s="38">
        <v>20</v>
      </c>
      <c r="AM148" s="38">
        <v>21</v>
      </c>
      <c r="AN148" s="38">
        <v>22</v>
      </c>
      <c r="AO148" s="38">
        <v>23</v>
      </c>
      <c r="AP148" s="38">
        <v>24</v>
      </c>
      <c r="AQ148" s="38">
        <v>24.6</v>
      </c>
    </row>
    <row r="149" spans="1:43" x14ac:dyDescent="0.2">
      <c r="A149" s="107"/>
      <c r="B149" s="6" t="s">
        <v>24</v>
      </c>
      <c r="C149" s="6">
        <v>1.03</v>
      </c>
      <c r="D149" s="6">
        <v>0.38</v>
      </c>
      <c r="E149" s="6">
        <f t="shared" si="18"/>
        <v>0.39140000000000003</v>
      </c>
      <c r="F149" s="6">
        <v>0.99</v>
      </c>
      <c r="G149" s="6">
        <v>0.48299999999999998</v>
      </c>
      <c r="H149" s="6">
        <f t="shared" si="19"/>
        <v>0.47816999999999998</v>
      </c>
      <c r="I149" s="6">
        <v>0.98</v>
      </c>
      <c r="J149" s="6">
        <v>0.374</v>
      </c>
      <c r="K149" s="6">
        <f t="shared" si="20"/>
        <v>0.36652000000000001</v>
      </c>
      <c r="L149" s="6">
        <v>0.98</v>
      </c>
      <c r="M149" s="6">
        <v>0.34899999999999998</v>
      </c>
      <c r="N149" s="6">
        <f t="shared" si="21"/>
        <v>0.34201999999999999</v>
      </c>
      <c r="P149" s="107"/>
      <c r="Q149" s="38" t="s">
        <v>14</v>
      </c>
      <c r="R149" s="38">
        <v>0</v>
      </c>
      <c r="S149" s="38">
        <v>0.38</v>
      </c>
      <c r="T149" s="38">
        <v>0.54</v>
      </c>
      <c r="U149" s="38">
        <v>0.68</v>
      </c>
      <c r="V149" s="38">
        <v>0.66</v>
      </c>
      <c r="W149" s="38">
        <v>0.68</v>
      </c>
      <c r="X149" s="38">
        <v>0.72</v>
      </c>
      <c r="Y149" s="38">
        <v>0.78</v>
      </c>
      <c r="Z149" s="38">
        <v>0.86</v>
      </c>
      <c r="AA149" s="38">
        <v>0.82</v>
      </c>
      <c r="AB149" s="38">
        <v>0.8</v>
      </c>
      <c r="AC149" s="38">
        <v>0.8</v>
      </c>
      <c r="AD149" s="38">
        <v>0.82</v>
      </c>
      <c r="AE149" s="38">
        <v>0.82</v>
      </c>
      <c r="AF149" s="38">
        <v>0.84</v>
      </c>
      <c r="AG149" s="38">
        <v>0.9</v>
      </c>
      <c r="AH149" s="38">
        <v>0.88</v>
      </c>
      <c r="AI149" s="38">
        <v>0.84</v>
      </c>
      <c r="AJ149" s="38">
        <v>0.74</v>
      </c>
      <c r="AK149" s="38">
        <v>0.76</v>
      </c>
      <c r="AL149" s="38">
        <v>0.72</v>
      </c>
      <c r="AM149" s="38">
        <v>0.74</v>
      </c>
      <c r="AN149" s="38">
        <v>0.7</v>
      </c>
      <c r="AO149" s="38">
        <v>0.52</v>
      </c>
      <c r="AP149" s="38">
        <v>0.46</v>
      </c>
      <c r="AQ149" s="38">
        <v>0</v>
      </c>
    </row>
    <row r="150" spans="1:43" x14ac:dyDescent="0.2">
      <c r="A150" s="107"/>
      <c r="B150" s="6" t="s">
        <v>25</v>
      </c>
      <c r="C150" s="6">
        <v>1.05</v>
      </c>
      <c r="D150" s="6">
        <v>0.41299999999999998</v>
      </c>
      <c r="E150" s="6">
        <f t="shared" si="18"/>
        <v>0.43364999999999998</v>
      </c>
      <c r="F150" s="6">
        <v>0.98</v>
      </c>
      <c r="G150" s="6">
        <v>0.43099999999999999</v>
      </c>
      <c r="H150" s="6">
        <f t="shared" si="19"/>
        <v>0.42237999999999998</v>
      </c>
      <c r="I150" s="6">
        <v>0.99</v>
      </c>
      <c r="J150" s="6">
        <v>0.40100000000000002</v>
      </c>
      <c r="K150" s="6">
        <f t="shared" si="20"/>
        <v>0.39699000000000001</v>
      </c>
      <c r="L150" s="6">
        <v>1</v>
      </c>
      <c r="M150" s="6">
        <v>0.46700000000000003</v>
      </c>
      <c r="N150" s="6">
        <f t="shared" si="21"/>
        <v>0.46700000000000003</v>
      </c>
      <c r="P150" s="107"/>
      <c r="Q150" s="38" t="s">
        <v>36</v>
      </c>
      <c r="R150" s="38">
        <v>0</v>
      </c>
      <c r="S150" s="38">
        <v>0</v>
      </c>
      <c r="T150" s="38">
        <v>1.4999999999999999E-2</v>
      </c>
      <c r="U150" s="38">
        <v>0.23100000000000001</v>
      </c>
      <c r="V150" s="38">
        <v>0.26300000000000001</v>
      </c>
      <c r="W150" s="38">
        <v>0.36899999999999999</v>
      </c>
      <c r="X150" s="38">
        <v>0.40200000000000002</v>
      </c>
      <c r="Y150" s="38">
        <v>0.30299999999999999</v>
      </c>
      <c r="Z150" s="38">
        <v>0.39800000000000002</v>
      </c>
      <c r="AA150" s="38">
        <v>0.41199999999999998</v>
      </c>
      <c r="AB150" s="38">
        <v>0.435</v>
      </c>
      <c r="AC150" s="38">
        <v>0.48599999999999999</v>
      </c>
      <c r="AD150" s="38">
        <v>0.48599999999999999</v>
      </c>
      <c r="AE150" s="38">
        <v>0.42799999999999999</v>
      </c>
      <c r="AF150" s="38">
        <v>0.38800000000000001</v>
      </c>
      <c r="AG150" s="38">
        <v>0.39800000000000002</v>
      </c>
      <c r="AH150" s="38">
        <v>0.35199999999999998</v>
      </c>
      <c r="AI150" s="38">
        <v>0.39800000000000002</v>
      </c>
      <c r="AJ150" s="38">
        <v>0.439</v>
      </c>
      <c r="AK150" s="38">
        <v>0.44500000000000001</v>
      </c>
      <c r="AL150" s="38">
        <v>0.373</v>
      </c>
      <c r="AM150" s="38">
        <v>0.40699999999999997</v>
      </c>
      <c r="AN150" s="38">
        <v>0.372</v>
      </c>
      <c r="AO150" s="38">
        <v>0.313</v>
      </c>
      <c r="AP150" s="38">
        <v>0.28299999999999997</v>
      </c>
      <c r="AQ150" s="38">
        <v>0</v>
      </c>
    </row>
    <row r="151" spans="1:43" x14ac:dyDescent="0.2">
      <c r="A151" s="107"/>
      <c r="B151" s="6" t="s">
        <v>26</v>
      </c>
      <c r="C151" s="6">
        <v>0.96</v>
      </c>
      <c r="D151" s="6">
        <v>0.34499999999999997</v>
      </c>
      <c r="E151" s="6">
        <f t="shared" si="18"/>
        <v>0.33119999999999994</v>
      </c>
      <c r="F151" s="6">
        <v>1.01</v>
      </c>
      <c r="G151" s="6">
        <v>0.38600000000000001</v>
      </c>
      <c r="H151" s="6">
        <f t="shared" si="19"/>
        <v>0.38986000000000004</v>
      </c>
      <c r="I151" s="6">
        <v>1.02</v>
      </c>
      <c r="J151" s="6">
        <v>0.42</v>
      </c>
      <c r="K151" s="6">
        <f t="shared" si="20"/>
        <v>0.4284</v>
      </c>
      <c r="L151" s="6">
        <v>1.05</v>
      </c>
      <c r="M151" s="6">
        <v>0.51500000000000001</v>
      </c>
      <c r="N151" s="6">
        <f t="shared" si="21"/>
        <v>0.54075000000000006</v>
      </c>
      <c r="P151" s="107"/>
      <c r="Q151" s="35" t="s">
        <v>37</v>
      </c>
      <c r="R151" s="38">
        <v>0</v>
      </c>
      <c r="S151" s="38">
        <v>3.4499999999999999E-3</v>
      </c>
      <c r="T151" s="38">
        <v>7.5030000000000013E-2</v>
      </c>
      <c r="U151" s="38">
        <v>0.16549</v>
      </c>
      <c r="V151" s="38">
        <v>0.21172000000000002</v>
      </c>
      <c r="W151" s="38">
        <v>0.26984999999999998</v>
      </c>
      <c r="X151" s="38">
        <v>0.26437500000000003</v>
      </c>
      <c r="Y151" s="38">
        <v>0.28741000000000005</v>
      </c>
      <c r="Z151" s="38">
        <v>0.3402</v>
      </c>
      <c r="AA151" s="38">
        <v>0.34303500000000003</v>
      </c>
      <c r="AB151" s="38">
        <v>0.36840000000000006</v>
      </c>
      <c r="AC151" s="38">
        <v>0.39366000000000001</v>
      </c>
      <c r="AD151" s="38">
        <v>0.37473999999999996</v>
      </c>
      <c r="AE151" s="38">
        <v>0.33864</v>
      </c>
      <c r="AF151" s="38">
        <v>0.34190999999999999</v>
      </c>
      <c r="AG151" s="38">
        <v>0.33374999999999999</v>
      </c>
      <c r="AH151" s="38">
        <v>0.32250000000000001</v>
      </c>
      <c r="AI151" s="38">
        <v>0.33061499999999999</v>
      </c>
      <c r="AJ151" s="38">
        <v>0.33150000000000002</v>
      </c>
      <c r="AK151" s="38">
        <v>0.30266000000000004</v>
      </c>
      <c r="AL151" s="38">
        <v>0.28470000000000001</v>
      </c>
      <c r="AM151" s="38">
        <v>0.28043999999999997</v>
      </c>
      <c r="AN151" s="38">
        <v>0.208925</v>
      </c>
      <c r="AO151" s="38">
        <v>0.14601999999999998</v>
      </c>
      <c r="AP151" s="38">
        <v>1.9527000000000048E-2</v>
      </c>
      <c r="AQ151" s="38">
        <v>0</v>
      </c>
    </row>
    <row r="152" spans="1:43" x14ac:dyDescent="0.2">
      <c r="A152" s="107"/>
      <c r="B152" s="6" t="s">
        <v>27</v>
      </c>
      <c r="C152" s="6">
        <v>0.85</v>
      </c>
      <c r="D152" s="6">
        <v>0.378</v>
      </c>
      <c r="E152" s="6">
        <f t="shared" si="18"/>
        <v>0.32129999999999997</v>
      </c>
      <c r="F152" s="6">
        <v>0.85</v>
      </c>
      <c r="G152" s="6">
        <v>0.311</v>
      </c>
      <c r="H152" s="6">
        <f t="shared" si="19"/>
        <v>0.26434999999999997</v>
      </c>
      <c r="I152" s="6">
        <v>0.87</v>
      </c>
      <c r="J152" s="6">
        <v>0.36899999999999999</v>
      </c>
      <c r="K152" s="6">
        <f t="shared" si="20"/>
        <v>0.32102999999999998</v>
      </c>
      <c r="L152" s="6">
        <v>0.86</v>
      </c>
      <c r="M152" s="6">
        <v>0.42199999999999999</v>
      </c>
      <c r="N152" s="6">
        <f t="shared" si="21"/>
        <v>0.36291999999999996</v>
      </c>
      <c r="P152" s="107"/>
      <c r="Q152" s="50" t="s">
        <v>38</v>
      </c>
      <c r="R152" s="50">
        <v>0.3</v>
      </c>
      <c r="S152" s="38"/>
      <c r="T152" s="38"/>
      <c r="U152" s="51" t="s">
        <v>42</v>
      </c>
      <c r="V152" s="50">
        <v>6.3385470000000002</v>
      </c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5"/>
      <c r="AN152" s="35"/>
      <c r="AO152" s="35"/>
      <c r="AP152" s="35"/>
      <c r="AQ152" s="35"/>
    </row>
    <row r="153" spans="1:43" x14ac:dyDescent="0.2">
      <c r="A153" s="107">
        <v>43272</v>
      </c>
      <c r="B153" s="6" t="s">
        <v>23</v>
      </c>
      <c r="C153" s="6">
        <v>1.08</v>
      </c>
      <c r="D153" s="6">
        <v>0.38</v>
      </c>
      <c r="E153" s="6">
        <f t="shared" si="18"/>
        <v>0.41040000000000004</v>
      </c>
      <c r="F153" s="6">
        <v>0.94</v>
      </c>
      <c r="G153" s="6">
        <v>0.41</v>
      </c>
      <c r="H153" s="6">
        <f t="shared" si="19"/>
        <v>0.38539999999999996</v>
      </c>
      <c r="I153" s="6">
        <v>0.94</v>
      </c>
      <c r="J153" s="6">
        <v>0.34300000000000003</v>
      </c>
      <c r="K153" s="6">
        <f t="shared" si="20"/>
        <v>0.32241999999999998</v>
      </c>
      <c r="L153" s="6">
        <v>0.94</v>
      </c>
      <c r="M153" s="6">
        <v>0.443</v>
      </c>
      <c r="N153" s="6">
        <f t="shared" si="21"/>
        <v>0.41641999999999996</v>
      </c>
      <c r="P153" s="107">
        <v>43272</v>
      </c>
      <c r="Q153" s="38" t="s">
        <v>35</v>
      </c>
      <c r="R153" s="38">
        <v>0</v>
      </c>
      <c r="S153" s="38">
        <v>0.86</v>
      </c>
      <c r="T153" s="38">
        <v>1.8599999999999999</v>
      </c>
      <c r="U153" s="38">
        <v>2.86</v>
      </c>
      <c r="V153" s="38">
        <v>3.86</v>
      </c>
      <c r="W153" s="38">
        <v>4.8599999999999994</v>
      </c>
      <c r="X153" s="38">
        <v>5.8599999999999994</v>
      </c>
      <c r="Y153" s="38">
        <v>6.8599999999999994</v>
      </c>
      <c r="Z153" s="38">
        <v>7.8599999999999994</v>
      </c>
      <c r="AA153" s="38">
        <v>8.86</v>
      </c>
      <c r="AB153" s="38">
        <v>9.86</v>
      </c>
      <c r="AC153" s="38">
        <v>10.86</v>
      </c>
      <c r="AD153" s="38">
        <v>11.86</v>
      </c>
      <c r="AE153" s="38">
        <v>12.86</v>
      </c>
      <c r="AF153" s="38">
        <v>13.86</v>
      </c>
      <c r="AG153" s="38">
        <v>14.86</v>
      </c>
      <c r="AH153" s="38">
        <v>15.86</v>
      </c>
      <c r="AI153" s="38">
        <v>16.86</v>
      </c>
      <c r="AJ153" s="38">
        <v>17.86</v>
      </c>
      <c r="AK153" s="38">
        <v>18.86</v>
      </c>
      <c r="AL153" s="38">
        <v>19.86</v>
      </c>
      <c r="AM153" s="38">
        <v>20.86</v>
      </c>
      <c r="AN153" s="38">
        <v>21.86</v>
      </c>
      <c r="AO153" s="38">
        <v>22.86</v>
      </c>
      <c r="AP153" s="38">
        <v>23.86</v>
      </c>
      <c r="AQ153" s="38">
        <v>24.5</v>
      </c>
    </row>
    <row r="154" spans="1:43" x14ac:dyDescent="0.2">
      <c r="A154" s="107"/>
      <c r="B154" s="6" t="s">
        <v>24</v>
      </c>
      <c r="C154" s="6">
        <v>1.02</v>
      </c>
      <c r="D154" s="6">
        <v>0.43</v>
      </c>
      <c r="E154" s="6">
        <f t="shared" si="18"/>
        <v>0.43859999999999999</v>
      </c>
      <c r="F154" s="6">
        <v>0.98</v>
      </c>
      <c r="G154" s="6">
        <v>0.371</v>
      </c>
      <c r="H154" s="6">
        <f t="shared" si="19"/>
        <v>0.36358000000000001</v>
      </c>
      <c r="I154" s="6">
        <v>0.96</v>
      </c>
      <c r="J154" s="6">
        <v>0.36899999999999999</v>
      </c>
      <c r="K154" s="6">
        <f t="shared" si="20"/>
        <v>0.35424</v>
      </c>
      <c r="L154" s="6">
        <v>0.96</v>
      </c>
      <c r="M154" s="6">
        <v>0.34799999999999998</v>
      </c>
      <c r="N154" s="6">
        <f t="shared" si="21"/>
        <v>0.33407999999999999</v>
      </c>
      <c r="P154" s="107"/>
      <c r="Q154" s="38" t="s">
        <v>14</v>
      </c>
      <c r="R154" s="38">
        <v>0</v>
      </c>
      <c r="S154" s="38">
        <v>0.38</v>
      </c>
      <c r="T154" s="38">
        <v>0.64</v>
      </c>
      <c r="U154" s="38">
        <v>0.67</v>
      </c>
      <c r="V154" s="38">
        <v>0.67</v>
      </c>
      <c r="W154" s="38">
        <v>0.67</v>
      </c>
      <c r="X154" s="38">
        <v>0.73</v>
      </c>
      <c r="Y154" s="38">
        <v>0.78</v>
      </c>
      <c r="Z154" s="38">
        <v>0.84</v>
      </c>
      <c r="AA154" s="38">
        <v>0.82</v>
      </c>
      <c r="AB154" s="38">
        <v>0.8</v>
      </c>
      <c r="AC154" s="38">
        <v>0.79</v>
      </c>
      <c r="AD154" s="38">
        <v>0.81</v>
      </c>
      <c r="AE154" s="38">
        <v>0.83</v>
      </c>
      <c r="AF154" s="38">
        <v>0.83</v>
      </c>
      <c r="AG154" s="38">
        <v>0.89</v>
      </c>
      <c r="AH154" s="38">
        <v>0.89</v>
      </c>
      <c r="AI154" s="38">
        <v>0.83</v>
      </c>
      <c r="AJ154" s="38">
        <v>0.75</v>
      </c>
      <c r="AK154" s="38">
        <v>0.79</v>
      </c>
      <c r="AL154" s="38">
        <v>0.74</v>
      </c>
      <c r="AM154" s="38">
        <v>0.75</v>
      </c>
      <c r="AN154" s="38">
        <v>0.68</v>
      </c>
      <c r="AO154" s="38">
        <v>0.53</v>
      </c>
      <c r="AP154" s="38">
        <v>0.44</v>
      </c>
      <c r="AQ154" s="38">
        <v>0</v>
      </c>
    </row>
    <row r="155" spans="1:43" x14ac:dyDescent="0.2">
      <c r="A155" s="107"/>
      <c r="B155" s="6" t="s">
        <v>25</v>
      </c>
      <c r="C155" s="6">
        <v>1.04</v>
      </c>
      <c r="D155" s="6">
        <v>0.45600000000000002</v>
      </c>
      <c r="E155" s="6">
        <f t="shared" si="18"/>
        <v>0.47424000000000005</v>
      </c>
      <c r="F155" s="6">
        <v>0.96</v>
      </c>
      <c r="G155" s="6">
        <v>0.37</v>
      </c>
      <c r="H155" s="6">
        <f t="shared" si="19"/>
        <v>0.35519999999999996</v>
      </c>
      <c r="I155" s="6">
        <v>1.02</v>
      </c>
      <c r="J155" s="6">
        <v>0.41599999999999998</v>
      </c>
      <c r="K155" s="6">
        <f t="shared" si="20"/>
        <v>0.42431999999999997</v>
      </c>
      <c r="L155" s="6">
        <v>1</v>
      </c>
      <c r="M155" s="6">
        <v>0.439</v>
      </c>
      <c r="N155" s="6">
        <f t="shared" si="21"/>
        <v>0.439</v>
      </c>
      <c r="P155" s="107"/>
      <c r="Q155" s="38" t="s">
        <v>36</v>
      </c>
      <c r="R155" s="38">
        <v>0</v>
      </c>
      <c r="S155" s="38">
        <v>0</v>
      </c>
      <c r="T155" s="38">
        <v>7.1999999999999995E-2</v>
      </c>
      <c r="U155" s="38">
        <v>0.19</v>
      </c>
      <c r="V155" s="38">
        <v>0.28999999999999998</v>
      </c>
      <c r="W155" s="38">
        <v>0.32400000000000001</v>
      </c>
      <c r="X155" s="38">
        <v>0.38500000000000001</v>
      </c>
      <c r="Y155" s="38">
        <v>0.43099999999999999</v>
      </c>
      <c r="Z155" s="38">
        <v>0.36499999999999999</v>
      </c>
      <c r="AA155" s="38">
        <v>0.47</v>
      </c>
      <c r="AB155" s="38">
        <v>0.42799999999999999</v>
      </c>
      <c r="AC155" s="38">
        <v>0.502</v>
      </c>
      <c r="AD155" s="38">
        <v>0.52300000000000002</v>
      </c>
      <c r="AE155" s="38">
        <v>0.44800000000000001</v>
      </c>
      <c r="AF155" s="38">
        <v>0.47199999999999998</v>
      </c>
      <c r="AG155" s="38">
        <v>0.38400000000000001</v>
      </c>
      <c r="AH155" s="38">
        <v>0.42599999999999999</v>
      </c>
      <c r="AI155" s="38">
        <v>0.41399999999999998</v>
      </c>
      <c r="AJ155" s="38">
        <v>0.46600000000000003</v>
      </c>
      <c r="AK155" s="38">
        <v>0.42099999999999999</v>
      </c>
      <c r="AL155" s="38">
        <v>0.41399999999999998</v>
      </c>
      <c r="AM155" s="38">
        <v>0.32600000000000001</v>
      </c>
      <c r="AN155" s="38">
        <v>0.38900000000000001</v>
      </c>
      <c r="AO155" s="38">
        <v>0.28100000000000003</v>
      </c>
      <c r="AP155" s="38">
        <v>0.20699999999999999</v>
      </c>
      <c r="AQ155" s="38">
        <v>0</v>
      </c>
    </row>
    <row r="156" spans="1:43" x14ac:dyDescent="0.2">
      <c r="A156" s="107"/>
      <c r="B156" s="6" t="s">
        <v>26</v>
      </c>
      <c r="C156" s="6">
        <v>0.98</v>
      </c>
      <c r="D156" s="6">
        <v>0.37</v>
      </c>
      <c r="E156" s="6">
        <f t="shared" si="18"/>
        <v>0.36259999999999998</v>
      </c>
      <c r="F156" s="6">
        <v>0.98</v>
      </c>
      <c r="G156" s="6">
        <v>0.32</v>
      </c>
      <c r="H156" s="6">
        <f t="shared" si="19"/>
        <v>0.31359999999999999</v>
      </c>
      <c r="I156" s="6">
        <v>1.02</v>
      </c>
      <c r="J156" s="6">
        <v>0.442</v>
      </c>
      <c r="K156" s="6">
        <f t="shared" si="20"/>
        <v>0.45084000000000002</v>
      </c>
      <c r="L156" s="6">
        <v>1.02</v>
      </c>
      <c r="M156" s="6">
        <v>0.46500000000000002</v>
      </c>
      <c r="N156" s="6">
        <f t="shared" si="21"/>
        <v>0.47430000000000005</v>
      </c>
      <c r="P156" s="107"/>
      <c r="Q156" s="35" t="s">
        <v>37</v>
      </c>
      <c r="R156" s="38">
        <v>0</v>
      </c>
      <c r="S156" s="38">
        <v>1.8359999999999994E-2</v>
      </c>
      <c r="T156" s="38">
        <v>8.5805000000000006E-2</v>
      </c>
      <c r="U156" s="38">
        <v>0.1608</v>
      </c>
      <c r="V156" s="38">
        <v>0.2056899999999999</v>
      </c>
      <c r="W156" s="38">
        <v>0.24815000000000001</v>
      </c>
      <c r="X156" s="38">
        <v>0.30804000000000004</v>
      </c>
      <c r="Y156" s="38">
        <v>0.32238000000000006</v>
      </c>
      <c r="Z156" s="38">
        <v>0.34652499999999997</v>
      </c>
      <c r="AA156" s="38">
        <v>0.36369000000000001</v>
      </c>
      <c r="AB156" s="38">
        <v>0.36967499999999998</v>
      </c>
      <c r="AC156" s="38">
        <v>0.41</v>
      </c>
      <c r="AD156" s="38">
        <v>0.39811000000000007</v>
      </c>
      <c r="AE156" s="38">
        <v>0.38179999999999997</v>
      </c>
      <c r="AF156" s="38">
        <v>0.36807999999999996</v>
      </c>
      <c r="AG156" s="38">
        <v>0.36045000000000005</v>
      </c>
      <c r="AH156" s="38">
        <v>0.36119999999999997</v>
      </c>
      <c r="AI156" s="38">
        <v>0.34760000000000002</v>
      </c>
      <c r="AJ156" s="38">
        <v>0.34149499999999999</v>
      </c>
      <c r="AK156" s="38">
        <v>0.31938749999999999</v>
      </c>
      <c r="AL156" s="38">
        <v>0.27565000000000001</v>
      </c>
      <c r="AM156" s="38">
        <v>0.25561250000000008</v>
      </c>
      <c r="AN156" s="38">
        <v>0.20267499999999999</v>
      </c>
      <c r="AO156" s="38">
        <v>0.11834</v>
      </c>
      <c r="AP156" s="38">
        <v>1.4572800000000012E-2</v>
      </c>
      <c r="AQ156" s="38">
        <v>0</v>
      </c>
    </row>
    <row r="157" spans="1:43" x14ac:dyDescent="0.2">
      <c r="A157" s="107"/>
      <c r="B157" s="6" t="s">
        <v>27</v>
      </c>
      <c r="C157" s="6">
        <v>0.84</v>
      </c>
      <c r="D157" s="6">
        <v>0.373</v>
      </c>
      <c r="E157" s="6">
        <f t="shared" si="18"/>
        <v>0.31331999999999999</v>
      </c>
      <c r="F157" s="6">
        <v>0.84</v>
      </c>
      <c r="G157" s="6">
        <v>0.29399999999999998</v>
      </c>
      <c r="H157" s="6">
        <f t="shared" si="19"/>
        <v>0.24695999999999999</v>
      </c>
      <c r="I157" s="6">
        <v>0.84</v>
      </c>
      <c r="J157" s="6">
        <v>0.307</v>
      </c>
      <c r="K157" s="6">
        <f t="shared" si="20"/>
        <v>0.25788</v>
      </c>
      <c r="L157" s="6">
        <v>0.86</v>
      </c>
      <c r="M157" s="6">
        <v>0.36</v>
      </c>
      <c r="N157" s="6">
        <f t="shared" si="21"/>
        <v>0.30959999999999999</v>
      </c>
      <c r="P157" s="107"/>
      <c r="Q157" s="50" t="s">
        <v>38</v>
      </c>
      <c r="R157" s="50">
        <v>0.28999999999999998</v>
      </c>
      <c r="S157" s="38"/>
      <c r="T157" s="38"/>
      <c r="U157" s="51" t="s">
        <v>42</v>
      </c>
      <c r="V157" s="50">
        <v>6.5840877999999998</v>
      </c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5"/>
      <c r="AN157" s="35"/>
      <c r="AO157" s="35"/>
      <c r="AP157" s="35"/>
      <c r="AQ157" s="35"/>
    </row>
    <row r="158" spans="1:43" x14ac:dyDescent="0.2">
      <c r="A158" s="107">
        <v>43273</v>
      </c>
      <c r="B158" s="6" t="s">
        <v>23</v>
      </c>
      <c r="C158" s="6">
        <v>0.9</v>
      </c>
      <c r="D158" s="6">
        <v>0.30199999999999999</v>
      </c>
      <c r="E158" s="6">
        <f t="shared" si="18"/>
        <v>0.27179999999999999</v>
      </c>
      <c r="F158" s="6">
        <v>0.78</v>
      </c>
      <c r="G158" s="6">
        <v>0.36699999999999999</v>
      </c>
      <c r="H158" s="6">
        <f t="shared" si="19"/>
        <v>0.28626000000000001</v>
      </c>
      <c r="I158" s="6">
        <v>0.78</v>
      </c>
      <c r="J158" s="6">
        <v>0.27800000000000002</v>
      </c>
      <c r="K158" s="6">
        <f t="shared" si="20"/>
        <v>0.21684000000000003</v>
      </c>
      <c r="L158" s="6">
        <v>0.78</v>
      </c>
      <c r="M158" s="6">
        <v>0.378</v>
      </c>
      <c r="N158" s="6">
        <f t="shared" si="21"/>
        <v>0.29483999999999999</v>
      </c>
      <c r="P158" s="107">
        <v>43273</v>
      </c>
      <c r="Q158" s="38" t="s">
        <v>35</v>
      </c>
      <c r="R158" s="38">
        <v>0</v>
      </c>
      <c r="S158" s="38">
        <v>0.54</v>
      </c>
      <c r="T158" s="38">
        <v>1.54</v>
      </c>
      <c r="U158" s="38">
        <v>2.54</v>
      </c>
      <c r="V158" s="38">
        <v>3.54</v>
      </c>
      <c r="W158" s="38">
        <v>4.54</v>
      </c>
      <c r="X158" s="38">
        <v>5.54</v>
      </c>
      <c r="Y158" s="38">
        <v>6.54</v>
      </c>
      <c r="Z158" s="38">
        <v>7.54</v>
      </c>
      <c r="AA158" s="38">
        <v>8.5399999999999991</v>
      </c>
      <c r="AB158" s="38">
        <v>9.5399999999999991</v>
      </c>
      <c r="AC158" s="38">
        <v>10.54</v>
      </c>
      <c r="AD158" s="38">
        <v>11.54</v>
      </c>
      <c r="AE158" s="38">
        <v>12.54</v>
      </c>
      <c r="AF158" s="38">
        <v>13.54</v>
      </c>
      <c r="AG158" s="38">
        <v>14.54</v>
      </c>
      <c r="AH158" s="38">
        <v>15.54</v>
      </c>
      <c r="AI158" s="38">
        <v>16.54</v>
      </c>
      <c r="AJ158" s="38">
        <v>17.54</v>
      </c>
      <c r="AK158" s="38">
        <v>18.54</v>
      </c>
      <c r="AL158" s="38">
        <v>19.54</v>
      </c>
      <c r="AM158" s="38">
        <v>20.54</v>
      </c>
      <c r="AN158" s="38">
        <v>21.54</v>
      </c>
      <c r="AO158" s="38">
        <v>22.54</v>
      </c>
      <c r="AP158" s="38">
        <v>23.54</v>
      </c>
      <c r="AQ158" s="38">
        <v>24.259999999999998</v>
      </c>
    </row>
    <row r="159" spans="1:43" x14ac:dyDescent="0.2">
      <c r="A159" s="107"/>
      <c r="B159" s="6" t="s">
        <v>24</v>
      </c>
      <c r="C159" s="6">
        <v>0.86</v>
      </c>
      <c r="D159" s="6">
        <v>0.34100000000000003</v>
      </c>
      <c r="E159" s="6">
        <f t="shared" si="18"/>
        <v>0.29326000000000002</v>
      </c>
      <c r="F159" s="6">
        <v>0.82</v>
      </c>
      <c r="G159" s="6">
        <v>0.36799999999999999</v>
      </c>
      <c r="H159" s="6">
        <f t="shared" si="19"/>
        <v>0.30175999999999997</v>
      </c>
      <c r="I159" s="6">
        <v>0.8</v>
      </c>
      <c r="J159" s="6">
        <v>0.29499999999999998</v>
      </c>
      <c r="K159" s="6">
        <f t="shared" si="20"/>
        <v>0.23599999999999999</v>
      </c>
      <c r="L159" s="6">
        <v>0.84</v>
      </c>
      <c r="M159" s="6">
        <v>0.32800000000000001</v>
      </c>
      <c r="N159" s="6">
        <f t="shared" si="21"/>
        <v>0.27551999999999999</v>
      </c>
      <c r="P159" s="107"/>
      <c r="Q159" s="38" t="s">
        <v>14</v>
      </c>
      <c r="R159" s="38">
        <v>0</v>
      </c>
      <c r="S159" s="38">
        <v>0.27</v>
      </c>
      <c r="T159" s="38">
        <v>0.49</v>
      </c>
      <c r="U159" s="38">
        <v>0.51</v>
      </c>
      <c r="V159" s="38">
        <v>0.5</v>
      </c>
      <c r="W159" s="38">
        <v>0.52</v>
      </c>
      <c r="X159" s="38">
        <v>0.56999999999999995</v>
      </c>
      <c r="Y159" s="38">
        <v>0.63</v>
      </c>
      <c r="Z159" s="38">
        <v>0.69</v>
      </c>
      <c r="AA159" s="38">
        <v>0.66</v>
      </c>
      <c r="AB159" s="38">
        <v>0.66</v>
      </c>
      <c r="AC159" s="38">
        <v>0.65</v>
      </c>
      <c r="AD159" s="38">
        <v>0.65</v>
      </c>
      <c r="AE159" s="38">
        <v>0.68</v>
      </c>
      <c r="AF159" s="38">
        <v>0.68</v>
      </c>
      <c r="AG159" s="38">
        <v>0.72</v>
      </c>
      <c r="AH159" s="38">
        <v>0.73</v>
      </c>
      <c r="AI159" s="38">
        <v>0.67</v>
      </c>
      <c r="AJ159" s="38">
        <v>0.6</v>
      </c>
      <c r="AK159" s="38">
        <v>0.64</v>
      </c>
      <c r="AL159" s="38">
        <v>0.62</v>
      </c>
      <c r="AM159" s="38">
        <v>0.6</v>
      </c>
      <c r="AN159" s="38">
        <v>0.52</v>
      </c>
      <c r="AO159" s="38">
        <v>0.4</v>
      </c>
      <c r="AP159" s="38">
        <v>0.31</v>
      </c>
      <c r="AQ159" s="38">
        <v>0</v>
      </c>
    </row>
    <row r="160" spans="1:43" x14ac:dyDescent="0.2">
      <c r="A160" s="107"/>
      <c r="B160" s="6" t="s">
        <v>25</v>
      </c>
      <c r="C160" s="6">
        <v>0.9</v>
      </c>
      <c r="D160" s="6">
        <v>0.41499999999999998</v>
      </c>
      <c r="E160" s="6">
        <f t="shared" si="18"/>
        <v>0.3735</v>
      </c>
      <c r="F160" s="6">
        <v>0.84</v>
      </c>
      <c r="G160" s="6">
        <v>0.39300000000000002</v>
      </c>
      <c r="H160" s="6">
        <f t="shared" si="19"/>
        <v>0.33012000000000002</v>
      </c>
      <c r="I160" s="6">
        <v>0.8</v>
      </c>
      <c r="J160" s="6">
        <v>0.38600000000000001</v>
      </c>
      <c r="K160" s="6">
        <f t="shared" si="20"/>
        <v>0.30880000000000002</v>
      </c>
      <c r="L160" s="6">
        <v>0.82</v>
      </c>
      <c r="M160" s="6">
        <v>0.40200000000000002</v>
      </c>
      <c r="N160" s="6">
        <f t="shared" si="21"/>
        <v>0.32963999999999999</v>
      </c>
      <c r="P160" s="107"/>
      <c r="Q160" s="38" t="s">
        <v>36</v>
      </c>
      <c r="R160" s="38">
        <v>0</v>
      </c>
      <c r="S160" s="38">
        <v>0</v>
      </c>
      <c r="T160" s="38">
        <v>4.9000000000000002E-2</v>
      </c>
      <c r="U160" s="38">
        <v>8.8999999999999996E-2</v>
      </c>
      <c r="V160" s="38">
        <v>0.189</v>
      </c>
      <c r="W160" s="38">
        <v>0.26600000000000001</v>
      </c>
      <c r="X160" s="38">
        <v>0.28000000000000003</v>
      </c>
      <c r="Y160" s="38">
        <v>0.32700000000000001</v>
      </c>
      <c r="Z160" s="38">
        <v>0.374</v>
      </c>
      <c r="AA160" s="38">
        <v>0.36899999999999999</v>
      </c>
      <c r="AB160" s="38">
        <v>0.47299999999999998</v>
      </c>
      <c r="AC160" s="38">
        <v>0.44600000000000001</v>
      </c>
      <c r="AD160" s="38">
        <v>0.43</v>
      </c>
      <c r="AE160" s="38">
        <v>0.40600000000000003</v>
      </c>
      <c r="AF160" s="38">
        <v>0.41599999999999998</v>
      </c>
      <c r="AG160" s="38">
        <v>0.42499999999999999</v>
      </c>
      <c r="AH160" s="38">
        <v>0.38700000000000001</v>
      </c>
      <c r="AI160" s="38">
        <v>0.375</v>
      </c>
      <c r="AJ160" s="38">
        <v>0.35899999999999999</v>
      </c>
      <c r="AK160" s="38">
        <v>0.38800000000000001</v>
      </c>
      <c r="AL160" s="38">
        <v>0.378</v>
      </c>
      <c r="AM160" s="38">
        <v>0.33600000000000002</v>
      </c>
      <c r="AN160" s="38">
        <v>0.29099999999999998</v>
      </c>
      <c r="AO160" s="38">
        <v>0.25700000000000001</v>
      </c>
      <c r="AP160" s="38">
        <v>0.20100000000000001</v>
      </c>
      <c r="AQ160" s="38">
        <v>0</v>
      </c>
    </row>
    <row r="161" spans="1:43" x14ac:dyDescent="0.2">
      <c r="A161" s="107"/>
      <c r="B161" s="6" t="s">
        <v>26</v>
      </c>
      <c r="C161" s="6">
        <v>0.7</v>
      </c>
      <c r="D161" s="6">
        <v>0.26500000000000001</v>
      </c>
      <c r="E161" s="6">
        <f t="shared" si="18"/>
        <v>0.1855</v>
      </c>
      <c r="F161" s="6">
        <v>0.82</v>
      </c>
      <c r="G161" s="6">
        <v>0.27300000000000002</v>
      </c>
      <c r="H161" s="6">
        <f t="shared" si="19"/>
        <v>0.22386</v>
      </c>
      <c r="I161" s="6">
        <v>0.86</v>
      </c>
      <c r="J161" s="6">
        <v>0.33400000000000002</v>
      </c>
      <c r="K161" s="6">
        <f t="shared" si="20"/>
        <v>0.28724</v>
      </c>
      <c r="L161" s="6">
        <v>0.88</v>
      </c>
      <c r="M161" s="6">
        <v>0.40500000000000003</v>
      </c>
      <c r="N161" s="6">
        <f t="shared" si="21"/>
        <v>0.35640000000000005</v>
      </c>
      <c r="P161" s="107"/>
      <c r="Q161" s="35" t="s">
        <v>37</v>
      </c>
      <c r="R161" s="38">
        <v>0</v>
      </c>
      <c r="S161" s="38">
        <v>9.3100000000000006E-3</v>
      </c>
      <c r="T161" s="38">
        <v>3.4500000000000003E-2</v>
      </c>
      <c r="U161" s="38">
        <v>7.0195000000000007E-2</v>
      </c>
      <c r="V161" s="38">
        <v>0.116025</v>
      </c>
      <c r="W161" s="38">
        <v>0.148785</v>
      </c>
      <c r="X161" s="38">
        <v>0.18209999999999998</v>
      </c>
      <c r="Y161" s="38">
        <v>0.23133000000000001</v>
      </c>
      <c r="Z161" s="38">
        <v>0.25076249999999983</v>
      </c>
      <c r="AA161" s="38">
        <v>0.27786</v>
      </c>
      <c r="AB161" s="38">
        <v>0.30097250000000003</v>
      </c>
      <c r="AC161" s="38">
        <v>0.28470000000000001</v>
      </c>
      <c r="AD161" s="38">
        <v>0.27797000000000005</v>
      </c>
      <c r="AE161" s="38">
        <v>0.27948000000000006</v>
      </c>
      <c r="AF161" s="38">
        <v>0.29434999999999995</v>
      </c>
      <c r="AG161" s="38">
        <v>0.29435</v>
      </c>
      <c r="AH161" s="38">
        <v>0.26669999999999999</v>
      </c>
      <c r="AI161" s="38">
        <v>0.233045</v>
      </c>
      <c r="AJ161" s="38">
        <v>0.23157</v>
      </c>
      <c r="AK161" s="38">
        <v>0.24129</v>
      </c>
      <c r="AL161" s="38">
        <v>0.21776999999999999</v>
      </c>
      <c r="AM161" s="38">
        <v>0.17556000000000002</v>
      </c>
      <c r="AN161" s="38">
        <v>0.12604000000000001</v>
      </c>
      <c r="AO161" s="38">
        <v>8.1294999999999992E-2</v>
      </c>
      <c r="AP161" s="38">
        <v>1.1215799999999982E-2</v>
      </c>
      <c r="AQ161" s="38">
        <v>0</v>
      </c>
    </row>
    <row r="162" spans="1:43" x14ac:dyDescent="0.2">
      <c r="A162" s="107"/>
      <c r="B162" s="6" t="s">
        <v>27</v>
      </c>
      <c r="C162" s="6">
        <v>0.7</v>
      </c>
      <c r="D162" s="6">
        <v>0.28499999999999998</v>
      </c>
      <c r="E162" s="6">
        <f t="shared" si="18"/>
        <v>0.19949999999999998</v>
      </c>
      <c r="F162" s="6">
        <v>0.7</v>
      </c>
      <c r="G162" s="6">
        <v>0.24099999999999999</v>
      </c>
      <c r="H162" s="6">
        <f t="shared" si="19"/>
        <v>0.16869999999999999</v>
      </c>
      <c r="I162" s="6">
        <v>0.7</v>
      </c>
      <c r="J162" s="6">
        <v>0.30199999999999999</v>
      </c>
      <c r="K162" s="6">
        <f t="shared" si="20"/>
        <v>0.21139999999999998</v>
      </c>
      <c r="L162" s="6">
        <v>0.72</v>
      </c>
      <c r="M162" s="6">
        <v>0.30599999999999999</v>
      </c>
      <c r="N162" s="6">
        <f t="shared" si="21"/>
        <v>0.22031999999999999</v>
      </c>
      <c r="P162" s="107"/>
      <c r="Q162" s="50" t="s">
        <v>38</v>
      </c>
      <c r="R162" s="50">
        <v>0.14000000000000001</v>
      </c>
      <c r="S162" s="38"/>
      <c r="T162" s="38"/>
      <c r="U162" s="51" t="s">
        <v>42</v>
      </c>
      <c r="V162" s="50">
        <v>4.6371757999999996</v>
      </c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5"/>
      <c r="AN162" s="35"/>
      <c r="AO162" s="35"/>
      <c r="AP162" s="35"/>
      <c r="AQ162" s="35"/>
    </row>
    <row r="163" spans="1:43" x14ac:dyDescent="0.2">
      <c r="A163" s="107">
        <v>43274</v>
      </c>
      <c r="B163" s="6" t="s">
        <v>23</v>
      </c>
      <c r="C163" s="6">
        <v>1.06</v>
      </c>
      <c r="D163" s="6">
        <v>0.36599999999999999</v>
      </c>
      <c r="E163" s="6">
        <f t="shared" si="18"/>
        <v>0.38796000000000003</v>
      </c>
      <c r="F163" s="6">
        <v>0.98</v>
      </c>
      <c r="G163" s="6">
        <v>0.36</v>
      </c>
      <c r="H163" s="6">
        <f t="shared" si="19"/>
        <v>0.3528</v>
      </c>
      <c r="I163" s="6">
        <v>1</v>
      </c>
      <c r="J163" s="6">
        <v>0.36799999999999999</v>
      </c>
      <c r="K163" s="6">
        <f t="shared" si="20"/>
        <v>0.36799999999999999</v>
      </c>
      <c r="L163" s="6">
        <v>0.9</v>
      </c>
      <c r="M163" s="6">
        <v>0.40400000000000003</v>
      </c>
      <c r="N163" s="6">
        <f t="shared" si="21"/>
        <v>0.36360000000000003</v>
      </c>
      <c r="P163" s="107">
        <v>43274</v>
      </c>
      <c r="Q163" s="38" t="s">
        <v>35</v>
      </c>
      <c r="R163" s="38">
        <v>0</v>
      </c>
      <c r="S163" s="38">
        <v>1</v>
      </c>
      <c r="T163" s="38">
        <v>2</v>
      </c>
      <c r="U163" s="38">
        <v>3</v>
      </c>
      <c r="V163" s="38">
        <v>4</v>
      </c>
      <c r="W163" s="38">
        <v>5</v>
      </c>
      <c r="X163" s="38">
        <v>6</v>
      </c>
      <c r="Y163" s="38">
        <v>7</v>
      </c>
      <c r="Z163" s="38">
        <v>8</v>
      </c>
      <c r="AA163" s="38">
        <v>9</v>
      </c>
      <c r="AB163" s="38">
        <v>10</v>
      </c>
      <c r="AC163" s="38">
        <v>11</v>
      </c>
      <c r="AD163" s="38">
        <v>12</v>
      </c>
      <c r="AE163" s="38">
        <v>13</v>
      </c>
      <c r="AF163" s="38">
        <v>14</v>
      </c>
      <c r="AG163" s="38">
        <v>15</v>
      </c>
      <c r="AH163" s="38">
        <v>16</v>
      </c>
      <c r="AI163" s="38">
        <v>17</v>
      </c>
      <c r="AJ163" s="38">
        <v>18</v>
      </c>
      <c r="AK163" s="38">
        <v>19</v>
      </c>
      <c r="AL163" s="38">
        <v>20</v>
      </c>
      <c r="AM163" s="38">
        <v>21</v>
      </c>
      <c r="AN163" s="38">
        <v>22</v>
      </c>
      <c r="AO163" s="38">
        <v>23</v>
      </c>
      <c r="AP163" s="38">
        <v>24</v>
      </c>
      <c r="AQ163" s="38">
        <v>24.72</v>
      </c>
    </row>
    <row r="164" spans="1:43" x14ac:dyDescent="0.2">
      <c r="A164" s="107"/>
      <c r="B164" s="6" t="s">
        <v>24</v>
      </c>
      <c r="C164" s="6">
        <v>1.02</v>
      </c>
      <c r="D164" s="6">
        <v>0.41299999999999998</v>
      </c>
      <c r="E164" s="6">
        <f t="shared" si="18"/>
        <v>0.42125999999999997</v>
      </c>
      <c r="F164" s="6">
        <v>0.96</v>
      </c>
      <c r="G164" s="6">
        <v>0.42399999999999999</v>
      </c>
      <c r="H164" s="6">
        <f t="shared" si="19"/>
        <v>0.40703999999999996</v>
      </c>
      <c r="I164" s="6">
        <v>0.98</v>
      </c>
      <c r="J164" s="6">
        <v>0.374</v>
      </c>
      <c r="K164" s="6">
        <f t="shared" si="20"/>
        <v>0.36652000000000001</v>
      </c>
      <c r="L164" s="6">
        <v>0.98</v>
      </c>
      <c r="M164" s="6">
        <v>0.42699999999999999</v>
      </c>
      <c r="N164" s="6">
        <f t="shared" si="21"/>
        <v>0.41846</v>
      </c>
      <c r="P164" s="107"/>
      <c r="Q164" s="38" t="s">
        <v>14</v>
      </c>
      <c r="R164" s="38">
        <v>0</v>
      </c>
      <c r="S164" s="38">
        <v>0.46</v>
      </c>
      <c r="T164" s="38">
        <v>0.66</v>
      </c>
      <c r="U164" s="38">
        <v>0.72</v>
      </c>
      <c r="V164" s="38">
        <v>0.7</v>
      </c>
      <c r="W164" s="38">
        <v>0.68</v>
      </c>
      <c r="X164" s="38">
        <v>0.74</v>
      </c>
      <c r="Y164" s="38">
        <v>0.78</v>
      </c>
      <c r="Z164" s="38">
        <v>0.86</v>
      </c>
      <c r="AA164" s="38">
        <v>0.84</v>
      </c>
      <c r="AB164" s="38">
        <v>0.82</v>
      </c>
      <c r="AC164" s="38">
        <v>0.82</v>
      </c>
      <c r="AD164" s="38">
        <v>0.82</v>
      </c>
      <c r="AE164" s="38">
        <v>0.84</v>
      </c>
      <c r="AF164" s="38">
        <v>0.86</v>
      </c>
      <c r="AG164" s="38">
        <v>0.88</v>
      </c>
      <c r="AH164" s="38">
        <v>0.88</v>
      </c>
      <c r="AI164" s="38">
        <v>0.84</v>
      </c>
      <c r="AJ164" s="38">
        <v>0.78</v>
      </c>
      <c r="AK164" s="38">
        <v>0.82</v>
      </c>
      <c r="AL164" s="38">
        <v>0.79</v>
      </c>
      <c r="AM164" s="38">
        <v>0.76</v>
      </c>
      <c r="AN164" s="38">
        <v>0.7</v>
      </c>
      <c r="AO164" s="38">
        <v>0.56000000000000005</v>
      </c>
      <c r="AP164" s="38">
        <v>0.48</v>
      </c>
      <c r="AQ164" s="38">
        <v>0</v>
      </c>
    </row>
    <row r="165" spans="1:43" x14ac:dyDescent="0.2">
      <c r="A165" s="107"/>
      <c r="B165" s="6" t="s">
        <v>25</v>
      </c>
      <c r="C165" s="6">
        <v>1.06</v>
      </c>
      <c r="D165" s="6">
        <v>0.39800000000000002</v>
      </c>
      <c r="E165" s="6">
        <f t="shared" si="18"/>
        <v>0.42188000000000003</v>
      </c>
      <c r="F165" s="6">
        <v>1</v>
      </c>
      <c r="G165" s="6">
        <v>0.40200000000000002</v>
      </c>
      <c r="H165" s="6">
        <f t="shared" si="19"/>
        <v>0.40200000000000002</v>
      </c>
      <c r="I165" s="6">
        <v>1.04</v>
      </c>
      <c r="J165" s="6">
        <v>0.45600000000000002</v>
      </c>
      <c r="K165" s="6">
        <f t="shared" si="20"/>
        <v>0.47424000000000005</v>
      </c>
      <c r="L165" s="6">
        <v>1.04</v>
      </c>
      <c r="M165" s="6">
        <v>0.47599999999999998</v>
      </c>
      <c r="N165" s="6">
        <f t="shared" si="21"/>
        <v>0.49503999999999998</v>
      </c>
      <c r="P165" s="107"/>
      <c r="Q165" s="38" t="s">
        <v>36</v>
      </c>
      <c r="R165" s="38">
        <v>0</v>
      </c>
      <c r="S165" s="38">
        <v>0</v>
      </c>
      <c r="T165" s="38">
        <v>8.0000000000000002E-3</v>
      </c>
      <c r="U165" s="38">
        <v>0.183</v>
      </c>
      <c r="V165" s="38">
        <v>0.23400000000000001</v>
      </c>
      <c r="W165" s="38">
        <v>0.30399999999999999</v>
      </c>
      <c r="X165" s="38">
        <v>0.40899999999999997</v>
      </c>
      <c r="Y165" s="38">
        <v>0.36099999999999999</v>
      </c>
      <c r="Z165" s="38">
        <v>0.435</v>
      </c>
      <c r="AA165" s="38">
        <v>0.436</v>
      </c>
      <c r="AB165" s="38">
        <v>0.40600000000000003</v>
      </c>
      <c r="AC165" s="38">
        <v>0.45400000000000001</v>
      </c>
      <c r="AD165" s="38">
        <v>0.48399999999999999</v>
      </c>
      <c r="AE165" s="38">
        <v>0.46899999999999997</v>
      </c>
      <c r="AF165" s="38">
        <v>0.46</v>
      </c>
      <c r="AG165" s="38">
        <v>0.501</v>
      </c>
      <c r="AH165" s="38">
        <v>0.44900000000000001</v>
      </c>
      <c r="AI165" s="38">
        <v>0.42199999999999999</v>
      </c>
      <c r="AJ165" s="38">
        <v>0.44</v>
      </c>
      <c r="AK165" s="38">
        <v>0.41799999999999998</v>
      </c>
      <c r="AL165" s="38">
        <v>0.38500000000000001</v>
      </c>
      <c r="AM165" s="38">
        <v>0.35299999999999998</v>
      </c>
      <c r="AN165" s="38">
        <v>0.35499999999999998</v>
      </c>
      <c r="AO165" s="38">
        <v>0.28499999999999998</v>
      </c>
      <c r="AP165" s="38">
        <v>0.22500000000000001</v>
      </c>
      <c r="AQ165" s="38">
        <v>0</v>
      </c>
    </row>
    <row r="166" spans="1:43" ht="15.5" customHeight="1" x14ac:dyDescent="0.2">
      <c r="A166" s="107"/>
      <c r="B166" s="6" t="s">
        <v>26</v>
      </c>
      <c r="C166" s="6">
        <v>0.96</v>
      </c>
      <c r="D166" s="6">
        <v>0.42799999999999999</v>
      </c>
      <c r="E166" s="6">
        <f t="shared" si="18"/>
        <v>0.41087999999999997</v>
      </c>
      <c r="F166" s="6">
        <v>1.02</v>
      </c>
      <c r="G166" s="6">
        <v>0.33900000000000002</v>
      </c>
      <c r="H166" s="6">
        <f t="shared" si="19"/>
        <v>0.34578000000000003</v>
      </c>
      <c r="I166" s="6">
        <v>1.06</v>
      </c>
      <c r="J166" s="6">
        <v>0.42699999999999999</v>
      </c>
      <c r="K166" s="6">
        <f t="shared" si="20"/>
        <v>0.45262000000000002</v>
      </c>
      <c r="L166" s="6">
        <v>1.06</v>
      </c>
      <c r="M166" s="6">
        <v>0.45500000000000002</v>
      </c>
      <c r="N166" s="6">
        <f t="shared" si="21"/>
        <v>0.48230000000000006</v>
      </c>
      <c r="P166" s="107"/>
      <c r="Q166" s="35" t="s">
        <v>37</v>
      </c>
      <c r="R166" s="38">
        <v>0</v>
      </c>
      <c r="S166" s="38">
        <v>2.2400000000000002E-3</v>
      </c>
      <c r="T166" s="38">
        <v>6.5894999999999995E-2</v>
      </c>
      <c r="U166" s="38">
        <v>0.148035</v>
      </c>
      <c r="V166" s="38">
        <v>0.18561</v>
      </c>
      <c r="W166" s="38">
        <v>0.25311499999999998</v>
      </c>
      <c r="X166" s="38">
        <v>0.29260000000000003</v>
      </c>
      <c r="Y166" s="38">
        <v>0.32636000000000004</v>
      </c>
      <c r="Z166" s="38">
        <v>0.37017499999999998</v>
      </c>
      <c r="AA166" s="38">
        <v>0.34943000000000002</v>
      </c>
      <c r="AB166" s="38">
        <v>0.35260000000000002</v>
      </c>
      <c r="AC166" s="38">
        <v>0.38457999999999998</v>
      </c>
      <c r="AD166" s="38">
        <v>0.39549499999999999</v>
      </c>
      <c r="AE166" s="38">
        <v>0.39482500000000004</v>
      </c>
      <c r="AF166" s="38">
        <v>0.41803500000000005</v>
      </c>
      <c r="AG166" s="38">
        <v>0.41799999999999998</v>
      </c>
      <c r="AH166" s="38">
        <v>0.37452999999999997</v>
      </c>
      <c r="AI166" s="38">
        <v>0.34911000000000003</v>
      </c>
      <c r="AJ166" s="38">
        <v>0.34320000000000001</v>
      </c>
      <c r="AK166" s="38">
        <v>0.32320749999999993</v>
      </c>
      <c r="AL166" s="38">
        <v>0.28597499999999998</v>
      </c>
      <c r="AM166" s="38">
        <v>0.25841999999999998</v>
      </c>
      <c r="AN166" s="38">
        <v>0.20159999999999997</v>
      </c>
      <c r="AO166" s="38">
        <v>0.1326</v>
      </c>
      <c r="AP166" s="38">
        <v>1.9439999999999971E-2</v>
      </c>
      <c r="AQ166" s="38">
        <v>0</v>
      </c>
    </row>
    <row r="167" spans="1:43" x14ac:dyDescent="0.2">
      <c r="A167" s="107"/>
      <c r="B167" s="6" t="s">
        <v>27</v>
      </c>
      <c r="C167" s="6">
        <v>0.9</v>
      </c>
      <c r="D167" s="6">
        <v>0.32500000000000001</v>
      </c>
      <c r="E167" s="6">
        <f t="shared" si="18"/>
        <v>0.29250000000000004</v>
      </c>
      <c r="F167" s="6">
        <v>0.86</v>
      </c>
      <c r="G167" s="6">
        <v>0.374</v>
      </c>
      <c r="H167" s="6">
        <f t="shared" si="19"/>
        <v>0.32163999999999998</v>
      </c>
      <c r="I167" s="6">
        <v>0.86</v>
      </c>
      <c r="J167" s="6">
        <v>0.318</v>
      </c>
      <c r="K167" s="6">
        <f t="shared" si="20"/>
        <v>0.27348</v>
      </c>
      <c r="L167" s="6">
        <v>0.9</v>
      </c>
      <c r="M167" s="6">
        <v>0.38200000000000001</v>
      </c>
      <c r="N167" s="6">
        <f t="shared" si="21"/>
        <v>0.34379999999999999</v>
      </c>
      <c r="P167" s="107"/>
      <c r="Q167" s="50" t="s">
        <v>38</v>
      </c>
      <c r="R167" s="50">
        <v>0.3</v>
      </c>
      <c r="S167" s="38"/>
      <c r="T167" s="38"/>
      <c r="U167" s="51" t="s">
        <v>42</v>
      </c>
      <c r="V167" s="50">
        <v>6.6450774999999993</v>
      </c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5"/>
      <c r="AN167" s="35"/>
      <c r="AO167" s="35"/>
      <c r="AP167" s="35"/>
      <c r="AQ167" s="35"/>
    </row>
    <row r="168" spans="1:43" x14ac:dyDescent="0.2">
      <c r="A168" s="107">
        <v>43275</v>
      </c>
      <c r="B168" s="6" t="s">
        <v>23</v>
      </c>
      <c r="C168" s="6">
        <v>1.1399999999999999</v>
      </c>
      <c r="D168" s="6">
        <v>0.35399999999999998</v>
      </c>
      <c r="E168" s="6">
        <f t="shared" si="18"/>
        <v>0.40355999999999992</v>
      </c>
      <c r="F168" s="6">
        <v>1</v>
      </c>
      <c r="G168" s="6">
        <v>0.39900000000000002</v>
      </c>
      <c r="H168" s="6">
        <f t="shared" si="19"/>
        <v>0.39900000000000002</v>
      </c>
      <c r="I168" s="6">
        <v>1.02</v>
      </c>
      <c r="J168" s="6">
        <v>0.30499999999999999</v>
      </c>
      <c r="K168" s="6">
        <f t="shared" si="20"/>
        <v>0.31109999999999999</v>
      </c>
      <c r="L168" s="6">
        <v>1</v>
      </c>
      <c r="M168" s="6">
        <v>0.41</v>
      </c>
      <c r="N168" s="6">
        <f t="shared" si="21"/>
        <v>0.41</v>
      </c>
      <c r="P168" s="107">
        <v>43275</v>
      </c>
      <c r="Q168" s="38" t="s">
        <v>35</v>
      </c>
      <c r="R168" s="38">
        <v>0</v>
      </c>
      <c r="S168" s="38">
        <v>1</v>
      </c>
      <c r="T168" s="38">
        <v>2</v>
      </c>
      <c r="U168" s="38">
        <v>3</v>
      </c>
      <c r="V168" s="38">
        <v>4</v>
      </c>
      <c r="W168" s="38">
        <v>5</v>
      </c>
      <c r="X168" s="38">
        <v>6</v>
      </c>
      <c r="Y168" s="38">
        <v>7</v>
      </c>
      <c r="Z168" s="38">
        <v>8</v>
      </c>
      <c r="AA168" s="38">
        <v>9</v>
      </c>
      <c r="AB168" s="38">
        <v>10</v>
      </c>
      <c r="AC168" s="38">
        <v>11</v>
      </c>
      <c r="AD168" s="38">
        <v>12</v>
      </c>
      <c r="AE168" s="38">
        <v>13</v>
      </c>
      <c r="AF168" s="38">
        <v>14</v>
      </c>
      <c r="AG168" s="38">
        <v>15</v>
      </c>
      <c r="AH168" s="38">
        <v>16</v>
      </c>
      <c r="AI168" s="38">
        <v>17</v>
      </c>
      <c r="AJ168" s="38">
        <v>18</v>
      </c>
      <c r="AK168" s="38">
        <v>19</v>
      </c>
      <c r="AL168" s="38">
        <v>20</v>
      </c>
      <c r="AM168" s="38">
        <v>21</v>
      </c>
      <c r="AN168" s="38">
        <v>22</v>
      </c>
      <c r="AO168" s="38">
        <v>23</v>
      </c>
      <c r="AP168" s="38">
        <v>24</v>
      </c>
      <c r="AQ168" s="38">
        <v>24.6</v>
      </c>
    </row>
    <row r="169" spans="1:43" x14ac:dyDescent="0.2">
      <c r="A169" s="107"/>
      <c r="B169" s="6" t="s">
        <v>24</v>
      </c>
      <c r="C169" s="6">
        <v>1.06</v>
      </c>
      <c r="D169" s="6">
        <v>0.39600000000000002</v>
      </c>
      <c r="E169" s="6">
        <f t="shared" si="18"/>
        <v>0.41976000000000002</v>
      </c>
      <c r="F169" s="6">
        <v>1</v>
      </c>
      <c r="G169" s="6">
        <v>0.34300000000000003</v>
      </c>
      <c r="H169" s="6">
        <f t="shared" si="19"/>
        <v>0.34300000000000003</v>
      </c>
      <c r="I169" s="6">
        <v>1</v>
      </c>
      <c r="J169" s="6">
        <v>0.43099999999999999</v>
      </c>
      <c r="K169" s="6">
        <f t="shared" si="20"/>
        <v>0.43099999999999999</v>
      </c>
      <c r="L169" s="6">
        <v>1.02</v>
      </c>
      <c r="M169" s="6">
        <v>0.40100000000000002</v>
      </c>
      <c r="N169" s="6">
        <f t="shared" si="21"/>
        <v>0.40902000000000005</v>
      </c>
      <c r="P169" s="107"/>
      <c r="Q169" s="38" t="s">
        <v>14</v>
      </c>
      <c r="R169" s="38">
        <v>0</v>
      </c>
      <c r="S169" s="38">
        <v>0.46</v>
      </c>
      <c r="T169" s="38">
        <v>0.68</v>
      </c>
      <c r="U169" s="38">
        <v>0.72</v>
      </c>
      <c r="V169" s="38">
        <v>0.7</v>
      </c>
      <c r="W169" s="38">
        <v>0.7</v>
      </c>
      <c r="X169" s="38">
        <v>0.78</v>
      </c>
      <c r="Y169" s="38">
        <v>0.84</v>
      </c>
      <c r="Z169" s="38">
        <v>0.88</v>
      </c>
      <c r="AA169" s="38">
        <v>0.86</v>
      </c>
      <c r="AB169" s="38">
        <v>0.86</v>
      </c>
      <c r="AC169" s="38">
        <v>0.84</v>
      </c>
      <c r="AD169" s="38">
        <v>0.84</v>
      </c>
      <c r="AE169" s="38">
        <v>0.86</v>
      </c>
      <c r="AF169" s="38">
        <v>0.9</v>
      </c>
      <c r="AG169" s="38">
        <v>0.92</v>
      </c>
      <c r="AH169" s="38">
        <v>0.92</v>
      </c>
      <c r="AI169" s="38">
        <v>0.88</v>
      </c>
      <c r="AJ169" s="38">
        <v>0.8</v>
      </c>
      <c r="AK169" s="38">
        <v>0.84</v>
      </c>
      <c r="AL169" s="38">
        <v>0.8</v>
      </c>
      <c r="AM169" s="38">
        <v>0.8</v>
      </c>
      <c r="AN169" s="38">
        <v>0.74</v>
      </c>
      <c r="AO169" s="38">
        <v>0.57999999999999996</v>
      </c>
      <c r="AP169" s="38">
        <v>0.5</v>
      </c>
      <c r="AQ169" s="38">
        <v>0</v>
      </c>
    </row>
    <row r="170" spans="1:43" x14ac:dyDescent="0.2">
      <c r="A170" s="107"/>
      <c r="B170" s="6" t="s">
        <v>25</v>
      </c>
      <c r="C170" s="6">
        <v>1.08</v>
      </c>
      <c r="D170" s="6">
        <v>0.437</v>
      </c>
      <c r="E170" s="6">
        <f t="shared" si="18"/>
        <v>0.47196000000000005</v>
      </c>
      <c r="F170" s="6">
        <v>1.04</v>
      </c>
      <c r="G170" s="6">
        <v>0.43099999999999999</v>
      </c>
      <c r="H170" s="6">
        <f t="shared" si="19"/>
        <v>0.44824000000000003</v>
      </c>
      <c r="I170" s="6">
        <v>1.02</v>
      </c>
      <c r="J170" s="6">
        <v>0.43099999999999999</v>
      </c>
      <c r="K170" s="6">
        <f t="shared" si="20"/>
        <v>0.43962000000000001</v>
      </c>
      <c r="L170" s="6">
        <v>1.06</v>
      </c>
      <c r="M170" s="6">
        <v>0.47499999999999998</v>
      </c>
      <c r="N170" s="6">
        <f t="shared" si="21"/>
        <v>0.50349999999999995</v>
      </c>
      <c r="P170" s="107"/>
      <c r="Q170" s="38" t="s">
        <v>36</v>
      </c>
      <c r="R170" s="38">
        <v>0</v>
      </c>
      <c r="S170" s="38">
        <v>0</v>
      </c>
      <c r="T170" s="38">
        <v>4.7E-2</v>
      </c>
      <c r="U170" s="38">
        <v>0.113</v>
      </c>
      <c r="V170" s="38">
        <v>0.20399999999999999</v>
      </c>
      <c r="W170" s="38">
        <v>0.29599999999999999</v>
      </c>
      <c r="X170" s="38">
        <v>0.318</v>
      </c>
      <c r="Y170" s="38">
        <v>0.34100000000000003</v>
      </c>
      <c r="Z170" s="38">
        <v>0.41099999999999998</v>
      </c>
      <c r="AA170" s="38">
        <v>0.38300000000000001</v>
      </c>
      <c r="AB170" s="38">
        <v>0.42199999999999999</v>
      </c>
      <c r="AC170" s="38">
        <v>0.439</v>
      </c>
      <c r="AD170" s="38">
        <v>0.42499999999999999</v>
      </c>
      <c r="AE170" s="38">
        <v>0.42599999999999999</v>
      </c>
      <c r="AF170" s="38">
        <v>0.36399999999999999</v>
      </c>
      <c r="AG170" s="38">
        <v>0.48399999999999999</v>
      </c>
      <c r="AH170" s="38">
        <v>0.42099999999999999</v>
      </c>
      <c r="AI170" s="38">
        <v>0.378</v>
      </c>
      <c r="AJ170" s="38">
        <v>0.374</v>
      </c>
      <c r="AK170" s="38">
        <v>0.36199999999999999</v>
      </c>
      <c r="AL170" s="38">
        <v>0.35899999999999999</v>
      </c>
      <c r="AM170" s="38">
        <v>0.34399999999999997</v>
      </c>
      <c r="AN170" s="38">
        <v>0.36299999999999999</v>
      </c>
      <c r="AO170" s="38">
        <v>0.27400000000000002</v>
      </c>
      <c r="AP170" s="38">
        <v>0.21299999999999999</v>
      </c>
      <c r="AQ170" s="38">
        <v>0</v>
      </c>
    </row>
    <row r="171" spans="1:43" x14ac:dyDescent="0.2">
      <c r="A171" s="107"/>
      <c r="B171" s="6" t="s">
        <v>26</v>
      </c>
      <c r="C171" s="6">
        <v>1</v>
      </c>
      <c r="D171" s="6">
        <v>0.378</v>
      </c>
      <c r="E171" s="6">
        <f t="shared" si="18"/>
        <v>0.378</v>
      </c>
      <c r="F171" s="6">
        <v>1</v>
      </c>
      <c r="G171" s="6">
        <v>0.378</v>
      </c>
      <c r="H171" s="6">
        <f t="shared" si="19"/>
        <v>0.378</v>
      </c>
      <c r="I171" s="6">
        <v>1.02</v>
      </c>
      <c r="J171" s="6">
        <v>0.41899999999999998</v>
      </c>
      <c r="K171" s="6">
        <f t="shared" si="20"/>
        <v>0.42737999999999998</v>
      </c>
      <c r="L171" s="6">
        <v>1.04</v>
      </c>
      <c r="M171" s="6">
        <v>0.51700000000000002</v>
      </c>
      <c r="N171" s="6">
        <f t="shared" si="21"/>
        <v>0.53768000000000005</v>
      </c>
      <c r="P171" s="107"/>
      <c r="Q171" s="35" t="s">
        <v>37</v>
      </c>
      <c r="R171" s="38">
        <v>0</v>
      </c>
      <c r="S171" s="38">
        <v>1.3395000000000001E-2</v>
      </c>
      <c r="T171" s="38">
        <v>5.5999999999999994E-2</v>
      </c>
      <c r="U171" s="38">
        <v>0.112535</v>
      </c>
      <c r="V171" s="38">
        <v>0.17499999999999999</v>
      </c>
      <c r="W171" s="38">
        <v>0.22717999999999999</v>
      </c>
      <c r="X171" s="38">
        <v>0.26689500000000005</v>
      </c>
      <c r="Y171" s="38">
        <v>0.32335999999999998</v>
      </c>
      <c r="Z171" s="38">
        <v>0.34539000000000003</v>
      </c>
      <c r="AA171" s="38">
        <v>0.34614999999999996</v>
      </c>
      <c r="AB171" s="38">
        <v>0.365925</v>
      </c>
      <c r="AC171" s="38">
        <v>0.36287999999999998</v>
      </c>
      <c r="AD171" s="38">
        <v>0.36167499999999997</v>
      </c>
      <c r="AE171" s="38">
        <v>0.34760000000000002</v>
      </c>
      <c r="AF171" s="38">
        <v>0.38584000000000002</v>
      </c>
      <c r="AG171" s="38">
        <v>0.4163</v>
      </c>
      <c r="AH171" s="38">
        <v>0.35954999999999998</v>
      </c>
      <c r="AI171" s="38">
        <v>0.31584000000000001</v>
      </c>
      <c r="AJ171" s="38">
        <v>0.30176000000000003</v>
      </c>
      <c r="AK171" s="38">
        <v>0.29561000000000004</v>
      </c>
      <c r="AL171" s="38">
        <v>0.28120000000000001</v>
      </c>
      <c r="AM171" s="38">
        <v>0.27219499999999996</v>
      </c>
      <c r="AN171" s="38">
        <v>0.21020999999999998</v>
      </c>
      <c r="AO171" s="38">
        <v>0.13149</v>
      </c>
      <c r="AP171" s="38">
        <v>1.5975000000000038E-2</v>
      </c>
      <c r="AQ171" s="38">
        <v>0</v>
      </c>
    </row>
    <row r="172" spans="1:43" x14ac:dyDescent="0.2">
      <c r="A172" s="107"/>
      <c r="B172" s="6" t="s">
        <v>27</v>
      </c>
      <c r="C172" s="6">
        <v>0.9</v>
      </c>
      <c r="D172" s="6">
        <v>0.28899999999999998</v>
      </c>
      <c r="E172" s="6">
        <f t="shared" si="18"/>
        <v>0.2601</v>
      </c>
      <c r="F172" s="6">
        <v>0.88</v>
      </c>
      <c r="G172" s="6">
        <v>0.34200000000000003</v>
      </c>
      <c r="H172" s="6">
        <f t="shared" si="19"/>
        <v>0.30096000000000001</v>
      </c>
      <c r="I172" s="6">
        <v>0.9</v>
      </c>
      <c r="J172" s="6">
        <v>0.32300000000000001</v>
      </c>
      <c r="K172" s="6">
        <f t="shared" si="20"/>
        <v>0.29070000000000001</v>
      </c>
      <c r="L172" s="6">
        <v>0.9</v>
      </c>
      <c r="M172" s="6">
        <v>0.37</v>
      </c>
      <c r="N172" s="6">
        <f t="shared" si="21"/>
        <v>0.33300000000000002</v>
      </c>
      <c r="P172" s="107"/>
      <c r="Q172" s="50" t="s">
        <v>38</v>
      </c>
      <c r="R172" s="50">
        <v>0.34</v>
      </c>
      <c r="S172" s="38"/>
      <c r="T172" s="38"/>
      <c r="U172" s="51" t="s">
        <v>42</v>
      </c>
      <c r="V172" s="50">
        <v>6.2899549999999991</v>
      </c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5"/>
      <c r="AN172" s="35"/>
      <c r="AO172" s="35"/>
      <c r="AP172" s="35"/>
      <c r="AQ172" s="35"/>
    </row>
  </sheetData>
  <mergeCells count="68">
    <mergeCell ref="P163:P167"/>
    <mergeCell ref="P168:P172"/>
    <mergeCell ref="Q66:AC66"/>
    <mergeCell ref="Q67:AC67"/>
    <mergeCell ref="P128:P132"/>
    <mergeCell ref="P133:P137"/>
    <mergeCell ref="P138:P142"/>
    <mergeCell ref="P143:P147"/>
    <mergeCell ref="P148:P152"/>
    <mergeCell ref="P103:P107"/>
    <mergeCell ref="P108:P112"/>
    <mergeCell ref="P113:P117"/>
    <mergeCell ref="P118:P122"/>
    <mergeCell ref="P123:P127"/>
    <mergeCell ref="P88:P92"/>
    <mergeCell ref="P93:P97"/>
    <mergeCell ref="P98:P102"/>
    <mergeCell ref="P153:P157"/>
    <mergeCell ref="P158:P162"/>
    <mergeCell ref="P73:P77"/>
    <mergeCell ref="B67:N67"/>
    <mergeCell ref="B66:N66"/>
    <mergeCell ref="P78:P82"/>
    <mergeCell ref="P83:P87"/>
    <mergeCell ref="P38:P44"/>
    <mergeCell ref="P45:P51"/>
    <mergeCell ref="P52:P58"/>
    <mergeCell ref="P59:P65"/>
    <mergeCell ref="P68:P72"/>
    <mergeCell ref="P3:P9"/>
    <mergeCell ref="P10:P16"/>
    <mergeCell ref="P17:P23"/>
    <mergeCell ref="P24:P30"/>
    <mergeCell ref="P31:P37"/>
    <mergeCell ref="A153:A157"/>
    <mergeCell ref="A158:A162"/>
    <mergeCell ref="A163:A167"/>
    <mergeCell ref="A168:A172"/>
    <mergeCell ref="A3:A9"/>
    <mergeCell ref="A10:A16"/>
    <mergeCell ref="A17:A23"/>
    <mergeCell ref="A24:A30"/>
    <mergeCell ref="A31:A37"/>
    <mergeCell ref="A38:A44"/>
    <mergeCell ref="A45:A51"/>
    <mergeCell ref="A52:A58"/>
    <mergeCell ref="A59:A65"/>
    <mergeCell ref="A68:A72"/>
    <mergeCell ref="A128:A132"/>
    <mergeCell ref="A133:A137"/>
    <mergeCell ref="A143:A147"/>
    <mergeCell ref="A148:A152"/>
    <mergeCell ref="A103:A107"/>
    <mergeCell ref="A108:A112"/>
    <mergeCell ref="A113:A117"/>
    <mergeCell ref="A118:A122"/>
    <mergeCell ref="A123:A127"/>
    <mergeCell ref="A83:A87"/>
    <mergeCell ref="A88:A92"/>
    <mergeCell ref="A93:A97"/>
    <mergeCell ref="A98:A102"/>
    <mergeCell ref="A138:A142"/>
    <mergeCell ref="C1:D1"/>
    <mergeCell ref="I1:J1"/>
    <mergeCell ref="F1:G1"/>
    <mergeCell ref="L1:M1"/>
    <mergeCell ref="A78:A82"/>
    <mergeCell ref="A73:A77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117"/>
  <sheetViews>
    <sheetView zoomScaleNormal="100" workbookViewId="0">
      <pane ySplit="2" topLeftCell="A7" activePane="bottomLeft" state="frozen"/>
      <selection pane="bottomLeft" sqref="A1:B1048576"/>
    </sheetView>
  </sheetViews>
  <sheetFormatPr baseColWidth="10" defaultColWidth="8.83203125" defaultRowHeight="15" x14ac:dyDescent="0.2"/>
  <cols>
    <col min="1" max="1" width="7.5" bestFit="1" customWidth="1"/>
    <col min="2" max="2" width="3.83203125" bestFit="1" customWidth="1"/>
    <col min="3" max="3" width="8.6640625" bestFit="1" customWidth="1"/>
    <col min="4" max="4" width="9" bestFit="1" customWidth="1"/>
    <col min="5" max="5" width="15" bestFit="1" customWidth="1"/>
    <col min="6" max="6" width="8.6640625" bestFit="1" customWidth="1"/>
    <col min="7" max="7" width="9" bestFit="1" customWidth="1"/>
    <col min="8" max="8" width="15" bestFit="1" customWidth="1"/>
    <col min="9" max="9" width="8.6640625" bestFit="1" customWidth="1"/>
    <col min="10" max="10" width="9" bestFit="1" customWidth="1"/>
    <col min="11" max="11" width="15" bestFit="1" customWidth="1"/>
    <col min="12" max="12" width="8.6640625" bestFit="1" customWidth="1"/>
    <col min="13" max="13" width="9" bestFit="1" customWidth="1"/>
    <col min="14" max="14" width="15" bestFit="1" customWidth="1"/>
    <col min="15" max="15" width="7.5" bestFit="1" customWidth="1"/>
    <col min="16" max="17" width="16.33203125" bestFit="1" customWidth="1"/>
    <col min="18" max="19" width="4.6640625" bestFit="1" customWidth="1"/>
    <col min="20" max="21" width="17.5" bestFit="1" customWidth="1"/>
    <col min="22" max="27" width="4.6640625" bestFit="1" customWidth="1"/>
    <col min="28" max="44" width="5.6640625" bestFit="1" customWidth="1"/>
  </cols>
  <sheetData>
    <row r="1" spans="1:44" s="15" customFormat="1" x14ac:dyDescent="0.2">
      <c r="A1" s="18"/>
      <c r="C1" s="109" t="s">
        <v>7</v>
      </c>
      <c r="D1" s="109"/>
      <c r="E1" s="16"/>
      <c r="F1" s="109" t="s">
        <v>8</v>
      </c>
      <c r="G1" s="109"/>
      <c r="H1" s="16"/>
      <c r="I1" s="109" t="s">
        <v>9</v>
      </c>
      <c r="J1" s="109"/>
      <c r="K1" s="16"/>
      <c r="L1" s="109" t="s">
        <v>10</v>
      </c>
      <c r="M1" s="109"/>
    </row>
    <row r="2" spans="1:44" s="17" customFormat="1" ht="18" thickBot="1" x14ac:dyDescent="0.25">
      <c r="A2" s="19" t="s">
        <v>0</v>
      </c>
      <c r="B2" s="17" t="s">
        <v>6</v>
      </c>
      <c r="C2" s="17" t="s">
        <v>14</v>
      </c>
      <c r="D2" s="17" t="s">
        <v>15</v>
      </c>
      <c r="E2" s="17" t="s">
        <v>16</v>
      </c>
      <c r="F2" s="17" t="s">
        <v>14</v>
      </c>
      <c r="G2" s="17" t="s">
        <v>15</v>
      </c>
      <c r="H2" s="17" t="s">
        <v>16</v>
      </c>
      <c r="I2" s="17" t="s">
        <v>14</v>
      </c>
      <c r="J2" s="17" t="s">
        <v>15</v>
      </c>
      <c r="K2" s="17" t="s">
        <v>16</v>
      </c>
      <c r="L2" s="17" t="s">
        <v>14</v>
      </c>
      <c r="M2" s="17" t="s">
        <v>15</v>
      </c>
      <c r="N2" s="17" t="s">
        <v>16</v>
      </c>
    </row>
    <row r="3" spans="1:44" s="21" customFormat="1" ht="16" thickTop="1" x14ac:dyDescent="0.2">
      <c r="A3" s="20">
        <v>43617</v>
      </c>
      <c r="B3" s="92" t="s">
        <v>13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</row>
    <row r="4" spans="1:44" s="21" customFormat="1" x14ac:dyDescent="0.2">
      <c r="A4" s="20">
        <v>43618</v>
      </c>
      <c r="B4" s="92" t="s">
        <v>13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</row>
    <row r="5" spans="1:44" s="21" customFormat="1" ht="16" x14ac:dyDescent="0.2">
      <c r="A5" s="95">
        <v>43619</v>
      </c>
      <c r="B5" t="s">
        <v>1</v>
      </c>
      <c r="C5" s="22">
        <v>0.62</v>
      </c>
      <c r="D5" s="22">
        <v>0.38</v>
      </c>
      <c r="E5">
        <f t="shared" ref="E5:E10" si="0">D5*C5</f>
        <v>0.2356</v>
      </c>
      <c r="F5" s="22">
        <v>0.52</v>
      </c>
      <c r="G5" s="22">
        <v>0.46</v>
      </c>
      <c r="H5">
        <f t="shared" ref="H5:H10" si="1">G5*F5</f>
        <v>0.23920000000000002</v>
      </c>
      <c r="I5" s="22">
        <v>0.57999999999999996</v>
      </c>
      <c r="J5" s="22">
        <v>0.5</v>
      </c>
      <c r="K5">
        <f t="shared" ref="K5:K10" si="2">J5*I5</f>
        <v>0.28999999999999998</v>
      </c>
      <c r="L5" s="22">
        <v>0.6</v>
      </c>
      <c r="M5" s="22">
        <v>0.44</v>
      </c>
      <c r="N5">
        <f>M5*L5</f>
        <v>0.26400000000000001</v>
      </c>
      <c r="O5" s="95">
        <v>43619</v>
      </c>
      <c r="P5" s="41" t="s">
        <v>35</v>
      </c>
      <c r="Q5" s="41" t="s">
        <v>35</v>
      </c>
      <c r="R5" s="41">
        <v>0</v>
      </c>
      <c r="S5" s="41">
        <v>0.36</v>
      </c>
      <c r="T5" s="41">
        <f t="shared" ref="T5:AP5" si="3">S5+1</f>
        <v>1.3599999999999999</v>
      </c>
      <c r="U5" s="41">
        <f t="shared" si="3"/>
        <v>2.36</v>
      </c>
      <c r="V5" s="41">
        <f t="shared" si="3"/>
        <v>3.36</v>
      </c>
      <c r="W5" s="41">
        <f t="shared" si="3"/>
        <v>4.3599999999999994</v>
      </c>
      <c r="X5" s="41">
        <f t="shared" si="3"/>
        <v>5.3599999999999994</v>
      </c>
      <c r="Y5" s="41">
        <f t="shared" si="3"/>
        <v>6.3599999999999994</v>
      </c>
      <c r="Z5" s="41">
        <f t="shared" si="3"/>
        <v>7.3599999999999994</v>
      </c>
      <c r="AA5" s="41">
        <f t="shared" si="3"/>
        <v>8.36</v>
      </c>
      <c r="AB5" s="41">
        <f t="shared" si="3"/>
        <v>9.36</v>
      </c>
      <c r="AC5" s="41">
        <f t="shared" si="3"/>
        <v>10.36</v>
      </c>
      <c r="AD5" s="41">
        <f t="shared" si="3"/>
        <v>11.36</v>
      </c>
      <c r="AE5" s="41">
        <f t="shared" si="3"/>
        <v>12.36</v>
      </c>
      <c r="AF5" s="41">
        <f t="shared" si="3"/>
        <v>13.36</v>
      </c>
      <c r="AG5" s="41">
        <f t="shared" si="3"/>
        <v>14.36</v>
      </c>
      <c r="AH5" s="41">
        <f t="shared" si="3"/>
        <v>15.36</v>
      </c>
      <c r="AI5" s="41">
        <f t="shared" si="3"/>
        <v>16.36</v>
      </c>
      <c r="AJ5" s="41">
        <f t="shared" si="3"/>
        <v>17.36</v>
      </c>
      <c r="AK5" s="41">
        <f t="shared" si="3"/>
        <v>18.36</v>
      </c>
      <c r="AL5" s="41">
        <f t="shared" si="3"/>
        <v>19.36</v>
      </c>
      <c r="AM5" s="41">
        <f t="shared" si="3"/>
        <v>20.36</v>
      </c>
      <c r="AN5" s="41">
        <f t="shared" si="3"/>
        <v>21.36</v>
      </c>
      <c r="AO5" s="41">
        <f t="shared" si="3"/>
        <v>22.36</v>
      </c>
      <c r="AP5" s="41">
        <f t="shared" si="3"/>
        <v>23.36</v>
      </c>
      <c r="AQ5" s="41">
        <f>AP5+1</f>
        <v>24.36</v>
      </c>
      <c r="AR5" s="41">
        <f>AQ5+1</f>
        <v>25.36</v>
      </c>
    </row>
    <row r="6" spans="1:44" s="21" customFormat="1" ht="16" x14ac:dyDescent="0.2">
      <c r="A6" s="95"/>
      <c r="B6" t="s">
        <v>2</v>
      </c>
      <c r="C6" s="22">
        <v>0.8</v>
      </c>
      <c r="D6" s="22">
        <v>0.47</v>
      </c>
      <c r="E6">
        <f t="shared" si="0"/>
        <v>0.376</v>
      </c>
      <c r="F6" s="22">
        <v>0.8</v>
      </c>
      <c r="G6" s="22">
        <v>0.56999999999999995</v>
      </c>
      <c r="H6">
        <f t="shared" si="1"/>
        <v>0.45599999999999996</v>
      </c>
      <c r="I6" s="22">
        <v>0.82</v>
      </c>
      <c r="J6" s="22">
        <v>0.51</v>
      </c>
      <c r="K6">
        <f t="shared" si="2"/>
        <v>0.41819999999999996</v>
      </c>
      <c r="L6" s="22">
        <v>0.84</v>
      </c>
      <c r="M6" s="22">
        <v>0.54</v>
      </c>
      <c r="N6">
        <f t="shared" ref="N6:N10" si="4">M6*L6</f>
        <v>0.4536</v>
      </c>
      <c r="O6" s="95"/>
      <c r="P6" s="41" t="s">
        <v>14</v>
      </c>
      <c r="Q6" s="41" t="s">
        <v>14</v>
      </c>
      <c r="R6" s="41">
        <v>0</v>
      </c>
      <c r="S6" s="44">
        <v>0.34</v>
      </c>
      <c r="T6" s="44">
        <v>0.6</v>
      </c>
      <c r="U6" s="44">
        <v>0.6</v>
      </c>
      <c r="V6" s="44">
        <v>0.92</v>
      </c>
      <c r="W6" s="44">
        <v>1.02</v>
      </c>
      <c r="X6" s="44">
        <v>1.02</v>
      </c>
      <c r="Y6" s="44">
        <v>1</v>
      </c>
      <c r="Z6" s="44">
        <v>1.02</v>
      </c>
      <c r="AA6" s="44">
        <v>1.02</v>
      </c>
      <c r="AB6" s="44">
        <v>1</v>
      </c>
      <c r="AC6" s="44">
        <v>0.98</v>
      </c>
      <c r="AD6" s="44">
        <v>0.98</v>
      </c>
      <c r="AE6" s="44">
        <v>0.92</v>
      </c>
      <c r="AF6" s="44">
        <v>0.88</v>
      </c>
      <c r="AG6" s="44">
        <v>0.84</v>
      </c>
      <c r="AH6" s="44">
        <v>0.84</v>
      </c>
      <c r="AI6" s="44">
        <v>0.82</v>
      </c>
      <c r="AJ6" s="44">
        <v>0.8</v>
      </c>
      <c r="AK6" s="44">
        <v>0.76</v>
      </c>
      <c r="AL6" s="44">
        <v>0.7</v>
      </c>
      <c r="AM6" s="44">
        <v>0.6</v>
      </c>
      <c r="AN6" s="44">
        <v>0.62</v>
      </c>
      <c r="AO6" s="44">
        <v>0.46</v>
      </c>
      <c r="AP6" s="44">
        <v>0.3</v>
      </c>
      <c r="AQ6" s="44">
        <v>0.22</v>
      </c>
      <c r="AR6" s="44">
        <v>0</v>
      </c>
    </row>
    <row r="7" spans="1:44" s="21" customFormat="1" ht="16" x14ac:dyDescent="0.2">
      <c r="A7" s="95"/>
      <c r="B7" t="s">
        <v>3</v>
      </c>
      <c r="C7" s="22">
        <v>0.94</v>
      </c>
      <c r="D7" s="22">
        <v>0.6</v>
      </c>
      <c r="E7">
        <f t="shared" si="0"/>
        <v>0.56399999999999995</v>
      </c>
      <c r="F7" s="22">
        <v>0.94</v>
      </c>
      <c r="G7" s="22">
        <v>0.59</v>
      </c>
      <c r="H7">
        <f t="shared" si="1"/>
        <v>0.55459999999999998</v>
      </c>
      <c r="I7" s="22">
        <v>0.94</v>
      </c>
      <c r="J7" s="22">
        <v>0.45</v>
      </c>
      <c r="K7">
        <f t="shared" si="2"/>
        <v>0.42299999999999999</v>
      </c>
      <c r="L7" s="22">
        <v>0.96</v>
      </c>
      <c r="M7" s="22">
        <v>0.44</v>
      </c>
      <c r="N7">
        <f t="shared" si="4"/>
        <v>0.4224</v>
      </c>
      <c r="O7" s="95"/>
      <c r="P7" s="41" t="s">
        <v>36</v>
      </c>
      <c r="Q7" s="41" t="s">
        <v>36</v>
      </c>
      <c r="R7" s="41">
        <v>0</v>
      </c>
      <c r="S7" s="44">
        <v>0.05</v>
      </c>
      <c r="T7" s="44">
        <v>0.19</v>
      </c>
      <c r="U7" s="44">
        <v>0.46</v>
      </c>
      <c r="V7" s="44">
        <v>0.52</v>
      </c>
      <c r="W7" s="44">
        <v>0.51</v>
      </c>
      <c r="X7" s="44">
        <v>0.53</v>
      </c>
      <c r="Y7" s="44">
        <v>0.53</v>
      </c>
      <c r="Z7" s="44">
        <v>0.57999999999999996</v>
      </c>
      <c r="AA7" s="44">
        <v>0.59</v>
      </c>
      <c r="AB7" s="44">
        <v>0.59</v>
      </c>
      <c r="AC7" s="44">
        <v>0.54</v>
      </c>
      <c r="AD7" s="44">
        <v>0.49</v>
      </c>
      <c r="AE7" s="44">
        <v>0.49</v>
      </c>
      <c r="AF7" s="44">
        <v>0.53</v>
      </c>
      <c r="AG7" s="44">
        <v>0.51</v>
      </c>
      <c r="AH7" s="44">
        <v>0.46</v>
      </c>
      <c r="AI7" s="44">
        <v>0.46</v>
      </c>
      <c r="AJ7" s="44">
        <v>0.45</v>
      </c>
      <c r="AK7" s="44">
        <v>0.44</v>
      </c>
      <c r="AL7" s="44">
        <v>0.4</v>
      </c>
      <c r="AM7" s="44">
        <v>0.44</v>
      </c>
      <c r="AN7" s="44">
        <v>0.4</v>
      </c>
      <c r="AO7" s="44">
        <v>0.32</v>
      </c>
      <c r="AP7" s="44">
        <v>0.27</v>
      </c>
      <c r="AQ7" s="44">
        <v>0.18</v>
      </c>
      <c r="AR7" s="44">
        <v>0</v>
      </c>
    </row>
    <row r="8" spans="1:44" s="21" customFormat="1" ht="16" x14ac:dyDescent="0.2">
      <c r="A8" s="95"/>
      <c r="B8" t="s">
        <v>4</v>
      </c>
      <c r="C8" s="22">
        <v>1.02</v>
      </c>
      <c r="D8" s="22">
        <v>0.59</v>
      </c>
      <c r="E8">
        <f t="shared" si="0"/>
        <v>0.6018</v>
      </c>
      <c r="F8" s="22">
        <v>1</v>
      </c>
      <c r="G8" s="22">
        <v>0.68</v>
      </c>
      <c r="H8">
        <f t="shared" si="1"/>
        <v>0.68</v>
      </c>
      <c r="I8" s="22">
        <v>1</v>
      </c>
      <c r="J8" s="22">
        <v>0.56000000000000005</v>
      </c>
      <c r="K8">
        <f t="shared" si="2"/>
        <v>0.56000000000000005</v>
      </c>
      <c r="L8" s="22">
        <v>1</v>
      </c>
      <c r="M8" s="22">
        <v>0.61</v>
      </c>
      <c r="N8">
        <f t="shared" si="4"/>
        <v>0.61</v>
      </c>
      <c r="O8" s="95"/>
      <c r="P8" s="42" t="s">
        <v>37</v>
      </c>
      <c r="Q8" s="42" t="s">
        <v>37</v>
      </c>
      <c r="R8" s="41">
        <f t="shared" ref="R8:AR8" si="5">(S5-R5)*((S6+R6)/2)*((S7+R7)/2)</f>
        <v>1.5300000000000001E-3</v>
      </c>
      <c r="S8" s="41">
        <f t="shared" si="5"/>
        <v>5.6399999999999985E-2</v>
      </c>
      <c r="T8" s="41">
        <f t="shared" si="5"/>
        <v>0.19500000000000001</v>
      </c>
      <c r="U8" s="41">
        <f t="shared" si="5"/>
        <v>0.37240000000000001</v>
      </c>
      <c r="V8" s="41">
        <f t="shared" si="5"/>
        <v>0.49954999999999977</v>
      </c>
      <c r="W8" s="41">
        <f t="shared" si="5"/>
        <v>0.53039999999999998</v>
      </c>
      <c r="X8" s="41">
        <f t="shared" si="5"/>
        <v>0.5353</v>
      </c>
      <c r="Y8" s="41">
        <f t="shared" si="5"/>
        <v>0.56054999999999999</v>
      </c>
      <c r="Z8" s="41">
        <f t="shared" si="5"/>
        <v>0.59670000000000001</v>
      </c>
      <c r="AA8" s="41">
        <f t="shared" si="5"/>
        <v>0.59589999999999999</v>
      </c>
      <c r="AB8" s="41">
        <f t="shared" si="5"/>
        <v>0.5593499999999999</v>
      </c>
      <c r="AC8" s="41">
        <f t="shared" si="5"/>
        <v>0.50470000000000004</v>
      </c>
      <c r="AD8" s="41">
        <f t="shared" si="5"/>
        <v>0.46549999999999997</v>
      </c>
      <c r="AE8" s="41">
        <f t="shared" si="5"/>
        <v>0.45900000000000002</v>
      </c>
      <c r="AF8" s="41">
        <f t="shared" si="5"/>
        <v>0.44719999999999999</v>
      </c>
      <c r="AG8" s="41">
        <f t="shared" si="5"/>
        <v>0.40739999999999998</v>
      </c>
      <c r="AH8" s="41">
        <f t="shared" si="5"/>
        <v>0.38179999999999997</v>
      </c>
      <c r="AI8" s="41">
        <f t="shared" si="5"/>
        <v>0.36855000000000004</v>
      </c>
      <c r="AJ8" s="41">
        <f t="shared" si="5"/>
        <v>0.34710000000000002</v>
      </c>
      <c r="AK8" s="41">
        <f t="shared" si="5"/>
        <v>0.30660000000000004</v>
      </c>
      <c r="AL8" s="41">
        <f t="shared" si="5"/>
        <v>0.27299999999999996</v>
      </c>
      <c r="AM8" s="41">
        <f t="shared" si="5"/>
        <v>0.25620000000000004</v>
      </c>
      <c r="AN8" s="41">
        <f t="shared" si="5"/>
        <v>0.19440000000000002</v>
      </c>
      <c r="AO8" s="41">
        <f t="shared" si="5"/>
        <v>0.11210000000000002</v>
      </c>
      <c r="AP8" s="41">
        <f t="shared" si="5"/>
        <v>5.8500000000000003E-2</v>
      </c>
      <c r="AQ8" s="41">
        <f t="shared" si="5"/>
        <v>9.8999999999999991E-3</v>
      </c>
      <c r="AR8" s="41">
        <f t="shared" si="5"/>
        <v>0</v>
      </c>
    </row>
    <row r="9" spans="1:44" s="21" customFormat="1" ht="19" x14ac:dyDescent="0.2">
      <c r="A9" s="95"/>
      <c r="B9" t="s">
        <v>5</v>
      </c>
      <c r="C9" s="22">
        <v>1.04</v>
      </c>
      <c r="D9" s="22">
        <v>0.59</v>
      </c>
      <c r="E9">
        <f t="shared" si="0"/>
        <v>0.61360000000000003</v>
      </c>
      <c r="F9" s="22">
        <v>1.06</v>
      </c>
      <c r="G9" s="22">
        <v>0.52</v>
      </c>
      <c r="H9">
        <f t="shared" si="1"/>
        <v>0.55120000000000002</v>
      </c>
      <c r="I9" s="22">
        <v>1.06</v>
      </c>
      <c r="J9" s="22">
        <v>0.55000000000000004</v>
      </c>
      <c r="K9">
        <f t="shared" si="2"/>
        <v>0.58300000000000007</v>
      </c>
      <c r="L9" s="22">
        <v>1.08</v>
      </c>
      <c r="M9" s="22">
        <v>0.57999999999999996</v>
      </c>
      <c r="N9">
        <f t="shared" si="4"/>
        <v>0.62639999999999996</v>
      </c>
      <c r="O9" s="95"/>
      <c r="P9" s="41" t="s">
        <v>38</v>
      </c>
      <c r="Q9" s="43">
        <v>0.28000000000000003</v>
      </c>
      <c r="R9" s="43"/>
      <c r="S9" s="41"/>
      <c r="T9" s="41"/>
      <c r="U9" s="45" t="s">
        <v>41</v>
      </c>
      <c r="V9" s="43">
        <f>SUM(R8:AR8)</f>
        <v>9.0950299999999977</v>
      </c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/>
      <c r="AN9"/>
      <c r="AO9"/>
      <c r="AP9"/>
      <c r="AQ9"/>
      <c r="AR9"/>
    </row>
    <row r="10" spans="1:44" ht="16" x14ac:dyDescent="0.2">
      <c r="A10" s="107">
        <v>43620</v>
      </c>
      <c r="B10" t="s">
        <v>1</v>
      </c>
      <c r="C10">
        <v>0.8</v>
      </c>
      <c r="D10">
        <v>0.2</v>
      </c>
      <c r="E10">
        <f t="shared" si="0"/>
        <v>0.16000000000000003</v>
      </c>
      <c r="F10">
        <v>0.75</v>
      </c>
      <c r="G10">
        <v>0.26</v>
      </c>
      <c r="H10">
        <f t="shared" si="1"/>
        <v>0.19500000000000001</v>
      </c>
      <c r="I10">
        <v>0.78</v>
      </c>
      <c r="J10">
        <v>0.3</v>
      </c>
      <c r="K10">
        <f t="shared" si="2"/>
        <v>0.23399999999999999</v>
      </c>
      <c r="L10">
        <v>0.87</v>
      </c>
      <c r="M10">
        <v>0.33</v>
      </c>
      <c r="N10">
        <f t="shared" si="4"/>
        <v>0.28710000000000002</v>
      </c>
      <c r="O10" s="107">
        <v>43620</v>
      </c>
      <c r="P10" s="41" t="s">
        <v>35</v>
      </c>
      <c r="Q10" s="41">
        <v>0</v>
      </c>
      <c r="R10" s="41">
        <f>T6</f>
        <v>0.6</v>
      </c>
      <c r="S10" s="41">
        <f t="shared" ref="S10" si="6">R10+1</f>
        <v>1.6</v>
      </c>
      <c r="T10" s="41">
        <f t="shared" ref="T10" si="7">S10+1</f>
        <v>2.6</v>
      </c>
      <c r="U10" s="41">
        <f t="shared" ref="U10" si="8">T10+1</f>
        <v>3.6</v>
      </c>
      <c r="V10" s="41">
        <f t="shared" ref="V10" si="9">U10+1</f>
        <v>4.5999999999999996</v>
      </c>
      <c r="W10" s="41">
        <f t="shared" ref="W10" si="10">V10+1</f>
        <v>5.6</v>
      </c>
      <c r="X10" s="41">
        <f t="shared" ref="X10" si="11">W10+1</f>
        <v>6.6</v>
      </c>
      <c r="Y10" s="41">
        <f t="shared" ref="Y10" si="12">X10+1</f>
        <v>7.6</v>
      </c>
      <c r="Z10" s="41">
        <f t="shared" ref="Z10" si="13">Y10+1</f>
        <v>8.6</v>
      </c>
      <c r="AA10" s="41">
        <f t="shared" ref="AA10" si="14">Z10+1</f>
        <v>9.6</v>
      </c>
      <c r="AB10" s="41">
        <f t="shared" ref="AB10" si="15">AA10+1</f>
        <v>10.6</v>
      </c>
      <c r="AC10" s="41">
        <f t="shared" ref="AC10" si="16">AB10+1</f>
        <v>11.6</v>
      </c>
      <c r="AD10" s="41">
        <f t="shared" ref="AD10" si="17">AC10+1</f>
        <v>12.6</v>
      </c>
      <c r="AE10" s="41">
        <f t="shared" ref="AE10" si="18">AD10+1</f>
        <v>13.6</v>
      </c>
      <c r="AF10" s="41">
        <f t="shared" ref="AF10" si="19">AE10+1</f>
        <v>14.6</v>
      </c>
      <c r="AG10" s="41">
        <f t="shared" ref="AG10" si="20">AF10+1</f>
        <v>15.6</v>
      </c>
      <c r="AH10" s="41">
        <f t="shared" ref="AH10" si="21">AG10+1</f>
        <v>16.600000000000001</v>
      </c>
      <c r="AI10" s="41">
        <f t="shared" ref="AI10" si="22">AH10+1</f>
        <v>17.600000000000001</v>
      </c>
      <c r="AJ10" s="41">
        <f t="shared" ref="AJ10" si="23">AI10+1</f>
        <v>18.600000000000001</v>
      </c>
      <c r="AK10" s="41">
        <f t="shared" ref="AK10" si="24">AJ10+1</f>
        <v>19.600000000000001</v>
      </c>
      <c r="AL10" s="41">
        <f t="shared" ref="AL10" si="25">AK10+1</f>
        <v>20.6</v>
      </c>
      <c r="AM10" s="41">
        <f t="shared" ref="AM10" si="26">AL10+1</f>
        <v>21.6</v>
      </c>
      <c r="AN10" s="41">
        <f t="shared" ref="AN10" si="27">AM10+1</f>
        <v>22.6</v>
      </c>
      <c r="AO10" s="41">
        <f t="shared" ref="AO10" si="28">AN10+1</f>
        <v>23.6</v>
      </c>
      <c r="AP10" s="41">
        <f>AO10+1</f>
        <v>24.6</v>
      </c>
    </row>
    <row r="11" spans="1:44" ht="16" x14ac:dyDescent="0.2">
      <c r="A11" s="107"/>
      <c r="B11" t="s">
        <v>2</v>
      </c>
      <c r="C11">
        <v>1.04</v>
      </c>
      <c r="D11">
        <v>0.38</v>
      </c>
      <c r="E11">
        <f t="shared" ref="E11:E92" si="29">D11*C11</f>
        <v>0.3952</v>
      </c>
      <c r="F11">
        <v>1.08</v>
      </c>
      <c r="G11">
        <v>0.46</v>
      </c>
      <c r="H11">
        <f t="shared" ref="H11:H92" si="30">G11*F11</f>
        <v>0.49680000000000007</v>
      </c>
      <c r="I11">
        <v>1.08</v>
      </c>
      <c r="J11">
        <v>0.52</v>
      </c>
      <c r="K11">
        <f t="shared" ref="K11:K92" si="31">J11*I11</f>
        <v>0.5616000000000001</v>
      </c>
      <c r="L11">
        <v>1.06</v>
      </c>
      <c r="M11">
        <v>0.45</v>
      </c>
      <c r="N11">
        <f t="shared" ref="N11:N92" si="32">M11*L11</f>
        <v>0.47700000000000004</v>
      </c>
      <c r="O11" s="107"/>
      <c r="P11" s="41" t="s">
        <v>14</v>
      </c>
      <c r="Q11" s="41">
        <v>0</v>
      </c>
      <c r="R11" s="41">
        <v>0.27</v>
      </c>
      <c r="S11" s="41">
        <v>0.4</v>
      </c>
      <c r="T11" s="41">
        <v>0.52</v>
      </c>
      <c r="U11" s="41">
        <v>0.77</v>
      </c>
      <c r="V11" s="41">
        <v>0.91</v>
      </c>
      <c r="W11" s="41">
        <v>1</v>
      </c>
      <c r="X11" s="41">
        <v>1.04</v>
      </c>
      <c r="Y11" s="41">
        <v>1.05</v>
      </c>
      <c r="Z11" s="41">
        <v>1.06</v>
      </c>
      <c r="AA11" s="41">
        <v>1.2</v>
      </c>
      <c r="AB11" s="41">
        <v>1.2</v>
      </c>
      <c r="AC11" s="41">
        <v>1.24</v>
      </c>
      <c r="AD11" s="41">
        <v>1.2</v>
      </c>
      <c r="AE11" s="41">
        <v>0.98</v>
      </c>
      <c r="AF11" s="41">
        <v>0.8</v>
      </c>
      <c r="AG11" s="41">
        <v>1.03</v>
      </c>
      <c r="AH11" s="41">
        <v>0.95</v>
      </c>
      <c r="AI11" s="41">
        <v>0.85</v>
      </c>
      <c r="AJ11" s="41">
        <v>0.74</v>
      </c>
      <c r="AK11" s="41">
        <v>0.83</v>
      </c>
      <c r="AL11" s="41">
        <v>0.62</v>
      </c>
      <c r="AM11" s="41">
        <v>0.57999999999999996</v>
      </c>
      <c r="AN11" s="41">
        <v>0.41</v>
      </c>
      <c r="AO11" s="41">
        <v>0.38</v>
      </c>
      <c r="AP11" s="41">
        <v>0</v>
      </c>
    </row>
    <row r="12" spans="1:44" ht="16" x14ac:dyDescent="0.2">
      <c r="A12" s="107"/>
      <c r="B12" t="s">
        <v>3</v>
      </c>
      <c r="C12">
        <v>1.25</v>
      </c>
      <c r="D12">
        <v>0.4</v>
      </c>
      <c r="E12">
        <f t="shared" si="29"/>
        <v>0.5</v>
      </c>
      <c r="F12">
        <v>1.25</v>
      </c>
      <c r="G12">
        <v>0.51</v>
      </c>
      <c r="H12">
        <f t="shared" si="30"/>
        <v>0.63749999999999996</v>
      </c>
      <c r="I12">
        <v>1.25</v>
      </c>
      <c r="J12">
        <v>0.42</v>
      </c>
      <c r="K12">
        <f t="shared" si="31"/>
        <v>0.52500000000000002</v>
      </c>
      <c r="L12">
        <v>1.25</v>
      </c>
      <c r="M12">
        <v>0.39</v>
      </c>
      <c r="N12">
        <f t="shared" si="32"/>
        <v>0.48750000000000004</v>
      </c>
      <c r="O12" s="107"/>
      <c r="P12" s="41" t="s">
        <v>36</v>
      </c>
      <c r="Q12" s="41">
        <v>0</v>
      </c>
      <c r="R12" s="41">
        <v>0.14000000000000001</v>
      </c>
      <c r="S12" s="41">
        <v>0.24</v>
      </c>
      <c r="T12" s="41">
        <v>0.25</v>
      </c>
      <c r="U12" s="41">
        <v>0.26</v>
      </c>
      <c r="V12" s="41">
        <v>0.23</v>
      </c>
      <c r="W12" s="41">
        <v>0.24</v>
      </c>
      <c r="X12" s="41">
        <v>0.4</v>
      </c>
      <c r="Y12" s="41">
        <v>0.37</v>
      </c>
      <c r="Z12" s="41">
        <v>0.43</v>
      </c>
      <c r="AA12" s="41">
        <v>0.4</v>
      </c>
      <c r="AB12" s="41">
        <v>0.42</v>
      </c>
      <c r="AC12" s="41">
        <v>0.46</v>
      </c>
      <c r="AD12" s="41">
        <v>0.47</v>
      </c>
      <c r="AE12" s="41">
        <v>0.36</v>
      </c>
      <c r="AF12" s="41">
        <v>0.43</v>
      </c>
      <c r="AG12" s="41">
        <v>0.41</v>
      </c>
      <c r="AH12" s="41">
        <v>0.41</v>
      </c>
      <c r="AI12" s="41">
        <v>0.44</v>
      </c>
      <c r="AJ12" s="41">
        <v>0.42</v>
      </c>
      <c r="AK12" s="41">
        <v>0.39</v>
      </c>
      <c r="AL12" s="41">
        <v>0.36</v>
      </c>
      <c r="AM12" s="41">
        <v>0.32</v>
      </c>
      <c r="AN12" s="41">
        <v>0.17</v>
      </c>
      <c r="AO12" s="41">
        <v>0.16</v>
      </c>
      <c r="AP12" s="41">
        <v>0</v>
      </c>
    </row>
    <row r="13" spans="1:44" ht="16" x14ac:dyDescent="0.2">
      <c r="A13" s="107"/>
      <c r="B13" t="s">
        <v>4</v>
      </c>
      <c r="C13">
        <v>0.95</v>
      </c>
      <c r="D13">
        <v>0.41</v>
      </c>
      <c r="E13">
        <f t="shared" si="29"/>
        <v>0.38949999999999996</v>
      </c>
      <c r="F13">
        <v>0.93</v>
      </c>
      <c r="G13">
        <v>0.41</v>
      </c>
      <c r="H13">
        <f t="shared" si="30"/>
        <v>0.38129999999999997</v>
      </c>
      <c r="I13">
        <v>0.93</v>
      </c>
      <c r="J13">
        <v>0.43</v>
      </c>
      <c r="K13">
        <f t="shared" si="31"/>
        <v>0.39990000000000003</v>
      </c>
      <c r="L13">
        <v>0.99</v>
      </c>
      <c r="M13">
        <v>0.44</v>
      </c>
      <c r="N13">
        <f t="shared" si="32"/>
        <v>0.43559999999999999</v>
      </c>
      <c r="O13" s="107"/>
      <c r="P13" s="42" t="s">
        <v>37</v>
      </c>
      <c r="Q13" s="41">
        <f t="shared" ref="Q13" si="33">(R10-Q10)*((R11+Q11)/2)*((R12+Q12)/2)</f>
        <v>5.6700000000000006E-3</v>
      </c>
      <c r="R13" s="41">
        <f t="shared" ref="R13" si="34">(S10-R10)*((S11+R11)/2)*((S12+R12)/2)</f>
        <v>6.3649999999999998E-2</v>
      </c>
      <c r="S13" s="41">
        <f t="shared" ref="S13" si="35">(T10-S10)*((T11+S11)/2)*((T12+S12)/2)</f>
        <v>0.11270000000000001</v>
      </c>
      <c r="T13" s="41">
        <f t="shared" ref="T13" si="36">(U10-T10)*((U11+T11)/2)*((U12+T12)/2)</f>
        <v>0.16447500000000001</v>
      </c>
      <c r="U13" s="41">
        <f t="shared" ref="U13" si="37">(V10-U10)*((V11+U11)/2)*((V12+U12)/2)</f>
        <v>0.20579999999999993</v>
      </c>
      <c r="V13" s="41">
        <f t="shared" ref="V13" si="38">(W10-V10)*((W11+V11)/2)*((W12+V12)/2)</f>
        <v>0.22442500000000001</v>
      </c>
      <c r="W13" s="41">
        <f t="shared" ref="W13" si="39">(X10-W10)*((X11+W11)/2)*((X12+W12)/2)</f>
        <v>0.32640000000000002</v>
      </c>
      <c r="X13" s="41">
        <f t="shared" ref="X13" si="40">(Y10-X10)*((Y11+X11)/2)*((Y12+X12)/2)</f>
        <v>0.40232499999999999</v>
      </c>
      <c r="Y13" s="41">
        <f t="shared" ref="Y13" si="41">(Z10-Y10)*((Z11+Y11)/2)*((Z12+Y12)/2)</f>
        <v>0.4220000000000001</v>
      </c>
      <c r="Z13" s="41">
        <f t="shared" ref="Z13" si="42">(AA10-Z10)*((AA11+Z11)/2)*((AA12+Z12)/2)</f>
        <v>0.46894999999999998</v>
      </c>
      <c r="AA13" s="41">
        <f t="shared" ref="AA13" si="43">(AB10-AA10)*((AB11+AA11)/2)*((AB12+AA12)/2)</f>
        <v>0.49199999999999999</v>
      </c>
      <c r="AB13" s="41">
        <f t="shared" ref="AB13" si="44">(AC10-AB10)*((AC11+AB11)/2)*((AC12+AB12)/2)</f>
        <v>0.53679999999999994</v>
      </c>
      <c r="AC13" s="41">
        <f t="shared" ref="AC13" si="45">(AD10-AC10)*((AD11+AC11)/2)*((AD12+AC12)/2)</f>
        <v>0.56729999999999992</v>
      </c>
      <c r="AD13" s="41">
        <f t="shared" ref="AD13" si="46">(AE10-AD10)*((AE11+AD11)/2)*((AE12+AD12)/2)</f>
        <v>0.45234999999999992</v>
      </c>
      <c r="AE13" s="41">
        <f t="shared" ref="AE13" si="47">(AF10-AE10)*((AF11+AE11)/2)*((AF12+AE12)/2)</f>
        <v>0.35155000000000003</v>
      </c>
      <c r="AF13" s="41">
        <f t="shared" ref="AF13" si="48">(AG10-AF10)*((AG11+AF11)/2)*((AG12+AF12)/2)</f>
        <v>0.38429999999999997</v>
      </c>
      <c r="AG13" s="41">
        <f t="shared" ref="AG13" si="49">(AH10-AG10)*((AH11+AG11)/2)*((AH12+AG12)/2)</f>
        <v>0.4059000000000007</v>
      </c>
      <c r="AH13" s="41">
        <f t="shared" ref="AH13" si="50">(AI10-AH10)*((AI11+AH11)/2)*((AI12+AH12)/2)</f>
        <v>0.38249999999999995</v>
      </c>
      <c r="AI13" s="41">
        <f t="shared" ref="AI13" si="51">(AJ10-AI10)*((AJ11+AI11)/2)*((AJ12+AI12)/2)</f>
        <v>0.34184999999999999</v>
      </c>
      <c r="AJ13" s="41">
        <f t="shared" ref="AJ13" si="52">(AK10-AJ10)*((AK11+AJ11)/2)*((AK12+AJ12)/2)</f>
        <v>0.31792500000000001</v>
      </c>
      <c r="AK13" s="41">
        <f t="shared" ref="AK13" si="53">(AL10-AK10)*((AL11+AK11)/2)*((AL12+AK12)/2)</f>
        <v>0.27187499999999998</v>
      </c>
      <c r="AL13" s="41">
        <f t="shared" ref="AL13" si="54">(AM10-AL10)*((AM11+AL11)/2)*((AM12+AL12)/2)</f>
        <v>0.20399999999999999</v>
      </c>
      <c r="AM13" s="41">
        <f t="shared" ref="AM13" si="55">(AN10-AM10)*((AN11+AM11)/2)*((AN12+AM12)/2)</f>
        <v>0.12127499999999999</v>
      </c>
      <c r="AN13" s="41">
        <f t="shared" ref="AN13" si="56">(AO10-AN10)*((AO11+AN11)/2)*((AO12+AN12)/2)</f>
        <v>6.5175000000000011E-2</v>
      </c>
      <c r="AO13" s="41">
        <f>(AP10-AO10)*((AP11+AO11)/2)*((AP12+AO12)/2)</f>
        <v>1.52E-2</v>
      </c>
      <c r="AP13" s="41">
        <f>(AQ10-AP10)*((AQ11+AP11)/2)*((AQ12+AP12)/2)</f>
        <v>0</v>
      </c>
    </row>
    <row r="14" spans="1:44" ht="19" x14ac:dyDescent="0.2">
      <c r="A14" s="107"/>
      <c r="B14" t="s">
        <v>5</v>
      </c>
      <c r="C14">
        <v>0.64</v>
      </c>
      <c r="D14">
        <v>0.41</v>
      </c>
      <c r="E14">
        <f t="shared" si="29"/>
        <v>0.26239999999999997</v>
      </c>
      <c r="F14">
        <v>0.7</v>
      </c>
      <c r="G14">
        <v>0.35</v>
      </c>
      <c r="H14">
        <f t="shared" si="30"/>
        <v>0.24499999999999997</v>
      </c>
      <c r="I14">
        <v>0.64</v>
      </c>
      <c r="J14">
        <v>0.37</v>
      </c>
      <c r="K14">
        <f t="shared" si="31"/>
        <v>0.23680000000000001</v>
      </c>
      <c r="L14">
        <v>0.6</v>
      </c>
      <c r="M14">
        <v>0.4</v>
      </c>
      <c r="N14">
        <f t="shared" si="32"/>
        <v>0.24</v>
      </c>
      <c r="O14" s="107"/>
      <c r="P14" s="43" t="s">
        <v>38</v>
      </c>
      <c r="Q14" s="43">
        <v>0.18</v>
      </c>
      <c r="R14" s="41"/>
      <c r="S14" s="41"/>
      <c r="U14" s="47" t="s">
        <v>41</v>
      </c>
      <c r="V14" s="43">
        <f>SUM(P13:AP13)</f>
        <v>7.3063950000000002</v>
      </c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</row>
    <row r="15" spans="1:44" x14ac:dyDescent="0.2">
      <c r="A15" s="107"/>
      <c r="B15" t="s">
        <v>11</v>
      </c>
      <c r="C15">
        <v>1.25</v>
      </c>
      <c r="D15">
        <v>0.44</v>
      </c>
      <c r="E15">
        <f t="shared" si="29"/>
        <v>0.55000000000000004</v>
      </c>
      <c r="F15">
        <v>1.25</v>
      </c>
      <c r="G15">
        <v>0.52</v>
      </c>
      <c r="H15">
        <f t="shared" si="30"/>
        <v>0.65</v>
      </c>
      <c r="I15">
        <v>1.25</v>
      </c>
      <c r="J15">
        <v>0.5</v>
      </c>
      <c r="K15">
        <f t="shared" si="31"/>
        <v>0.625</v>
      </c>
      <c r="L15">
        <v>1.25</v>
      </c>
      <c r="M15">
        <v>0.46</v>
      </c>
      <c r="N15">
        <f t="shared" si="32"/>
        <v>0.57500000000000007</v>
      </c>
      <c r="O15" s="107"/>
    </row>
    <row r="16" spans="1:44" x14ac:dyDescent="0.2">
      <c r="A16" s="107"/>
      <c r="B16" t="s">
        <v>12</v>
      </c>
      <c r="C16">
        <v>0.8</v>
      </c>
      <c r="D16">
        <v>0.56000000000000005</v>
      </c>
      <c r="E16">
        <f t="shared" si="29"/>
        <v>0.44800000000000006</v>
      </c>
      <c r="F16">
        <v>1.02</v>
      </c>
      <c r="G16">
        <v>0.42</v>
      </c>
      <c r="H16">
        <f t="shared" si="30"/>
        <v>0.4284</v>
      </c>
      <c r="I16">
        <v>0.92</v>
      </c>
      <c r="J16">
        <v>0.45</v>
      </c>
      <c r="K16">
        <f t="shared" si="31"/>
        <v>0.41400000000000003</v>
      </c>
      <c r="L16">
        <v>0.88</v>
      </c>
      <c r="M16">
        <v>0.53</v>
      </c>
      <c r="N16">
        <f t="shared" si="32"/>
        <v>0.46640000000000004</v>
      </c>
      <c r="O16" s="107"/>
    </row>
    <row r="17" spans="1:43" x14ac:dyDescent="0.2">
      <c r="A17" s="107">
        <v>43621</v>
      </c>
      <c r="B17" t="s">
        <v>1</v>
      </c>
      <c r="C17">
        <v>0.85</v>
      </c>
      <c r="D17">
        <v>0.23</v>
      </c>
      <c r="E17">
        <f t="shared" si="29"/>
        <v>0.19550000000000001</v>
      </c>
      <c r="F17">
        <v>0.72</v>
      </c>
      <c r="G17">
        <v>0.34</v>
      </c>
      <c r="H17">
        <f t="shared" si="30"/>
        <v>0.24480000000000002</v>
      </c>
      <c r="I17">
        <v>0.8</v>
      </c>
      <c r="J17">
        <v>0.34</v>
      </c>
      <c r="K17">
        <f t="shared" si="31"/>
        <v>0.27200000000000002</v>
      </c>
      <c r="L17">
        <v>0.88</v>
      </c>
      <c r="M17">
        <v>0.33</v>
      </c>
      <c r="N17">
        <f t="shared" si="32"/>
        <v>0.29039999999999999</v>
      </c>
      <c r="O17" s="107">
        <v>43621</v>
      </c>
      <c r="P17" s="3" t="s">
        <v>35</v>
      </c>
      <c r="Q17" s="3">
        <v>0</v>
      </c>
      <c r="R17" s="3">
        <v>0.57999999999999996</v>
      </c>
      <c r="S17" s="3">
        <v>1.58</v>
      </c>
      <c r="T17" s="3">
        <v>2.58</v>
      </c>
      <c r="U17" s="3">
        <v>3.58</v>
      </c>
      <c r="V17" s="3">
        <v>4.58</v>
      </c>
      <c r="W17" s="3">
        <v>5.58</v>
      </c>
      <c r="X17" s="3">
        <v>6.58</v>
      </c>
      <c r="Y17" s="3">
        <v>7.58</v>
      </c>
      <c r="Z17" s="3">
        <v>8.58</v>
      </c>
      <c r="AA17" s="3">
        <v>9.58</v>
      </c>
      <c r="AB17" s="3">
        <v>10.58</v>
      </c>
      <c r="AC17" s="3">
        <v>11.58</v>
      </c>
      <c r="AD17" s="3">
        <v>12.58</v>
      </c>
      <c r="AE17" s="3">
        <v>13.58</v>
      </c>
      <c r="AF17" s="3">
        <v>14.58</v>
      </c>
      <c r="AG17" s="3">
        <v>15.58</v>
      </c>
      <c r="AH17" s="3">
        <v>16.579999999999998</v>
      </c>
      <c r="AI17" s="3">
        <v>17.579999999999998</v>
      </c>
      <c r="AJ17" s="3">
        <v>18.579999999999998</v>
      </c>
      <c r="AK17" s="3">
        <v>19.579999999999998</v>
      </c>
      <c r="AL17" s="3">
        <v>20.58</v>
      </c>
      <c r="AM17" s="3">
        <v>21.58</v>
      </c>
      <c r="AN17" s="3">
        <v>22.58</v>
      </c>
      <c r="AO17" s="3">
        <v>23.58</v>
      </c>
      <c r="AP17" s="3">
        <v>23.849999999999998</v>
      </c>
    </row>
    <row r="18" spans="1:43" x14ac:dyDescent="0.2">
      <c r="A18" s="107"/>
      <c r="B18" t="s">
        <v>2</v>
      </c>
      <c r="C18">
        <v>1.1000000000000001</v>
      </c>
      <c r="D18">
        <v>0.4</v>
      </c>
      <c r="E18">
        <f t="shared" si="29"/>
        <v>0.44000000000000006</v>
      </c>
      <c r="F18">
        <v>1.1599999999999999</v>
      </c>
      <c r="G18">
        <v>0.43</v>
      </c>
      <c r="H18">
        <f t="shared" si="30"/>
        <v>0.49879999999999997</v>
      </c>
      <c r="I18">
        <v>1.1599999999999999</v>
      </c>
      <c r="J18">
        <v>0.46</v>
      </c>
      <c r="K18">
        <f t="shared" si="31"/>
        <v>0.53359999999999996</v>
      </c>
      <c r="L18">
        <v>1.1399999999999999</v>
      </c>
      <c r="M18">
        <v>0.46</v>
      </c>
      <c r="N18">
        <f t="shared" si="32"/>
        <v>0.52439999999999998</v>
      </c>
      <c r="O18" s="107"/>
      <c r="P18" s="3" t="s">
        <v>14</v>
      </c>
      <c r="Q18" s="3">
        <v>0</v>
      </c>
      <c r="R18" s="3">
        <v>0.42</v>
      </c>
      <c r="S18" s="3">
        <v>0.5</v>
      </c>
      <c r="T18" s="3">
        <v>0.65</v>
      </c>
      <c r="U18" s="3">
        <v>0.68</v>
      </c>
      <c r="V18" s="3">
        <v>0.81</v>
      </c>
      <c r="W18" s="3">
        <v>0.74</v>
      </c>
      <c r="X18" s="3">
        <v>0.94</v>
      </c>
      <c r="Y18" s="3">
        <v>1</v>
      </c>
      <c r="Z18" s="3">
        <v>1.04</v>
      </c>
      <c r="AA18" s="3">
        <v>0.94</v>
      </c>
      <c r="AB18" s="3">
        <v>1.1399999999999999</v>
      </c>
      <c r="AC18" s="3">
        <v>1.2</v>
      </c>
      <c r="AD18" s="3">
        <v>1.24</v>
      </c>
      <c r="AE18" s="3">
        <v>1.2</v>
      </c>
      <c r="AF18" s="3">
        <v>1.2</v>
      </c>
      <c r="AG18" s="3">
        <v>1.1000000000000001</v>
      </c>
      <c r="AH18" s="3">
        <v>1.06</v>
      </c>
      <c r="AI18" s="3">
        <v>1.06</v>
      </c>
      <c r="AJ18" s="3">
        <v>0.99</v>
      </c>
      <c r="AK18" s="3">
        <v>0.88</v>
      </c>
      <c r="AL18" s="3">
        <v>0.7</v>
      </c>
      <c r="AM18" s="3">
        <v>0.48</v>
      </c>
      <c r="AN18" s="3">
        <v>0.37</v>
      </c>
      <c r="AO18" s="3">
        <v>0.22</v>
      </c>
      <c r="AP18" s="3">
        <v>0</v>
      </c>
    </row>
    <row r="19" spans="1:43" x14ac:dyDescent="0.2">
      <c r="A19" s="107"/>
      <c r="B19" t="s">
        <v>3</v>
      </c>
      <c r="C19" s="91" t="s">
        <v>30</v>
      </c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107"/>
      <c r="P19" s="3" t="s">
        <v>36</v>
      </c>
      <c r="Q19" s="3">
        <v>0</v>
      </c>
      <c r="R19" s="3">
        <v>0.24</v>
      </c>
      <c r="S19" s="3">
        <v>0.12</v>
      </c>
      <c r="T19" s="3">
        <v>0.31</v>
      </c>
      <c r="U19" s="3">
        <v>0.34</v>
      </c>
      <c r="V19" s="3">
        <v>0.35</v>
      </c>
      <c r="W19" s="3">
        <v>0.42</v>
      </c>
      <c r="X19" s="3">
        <v>0.44</v>
      </c>
      <c r="Y19" s="3">
        <v>0.44</v>
      </c>
      <c r="Z19" s="3">
        <v>0.43</v>
      </c>
      <c r="AA19" s="3">
        <v>0.39</v>
      </c>
      <c r="AB19" s="3">
        <v>0.41</v>
      </c>
      <c r="AC19" s="3">
        <v>0.46</v>
      </c>
      <c r="AD19" s="3">
        <v>0.4</v>
      </c>
      <c r="AE19" s="3">
        <v>0.44</v>
      </c>
      <c r="AF19" s="3">
        <v>0.42</v>
      </c>
      <c r="AG19" s="3">
        <v>0.4</v>
      </c>
      <c r="AH19" s="3">
        <v>0.42</v>
      </c>
      <c r="AI19" s="3">
        <v>0.42</v>
      </c>
      <c r="AJ19" s="3">
        <v>0.32</v>
      </c>
      <c r="AK19" s="3">
        <v>0.31</v>
      </c>
      <c r="AL19" s="3">
        <v>0.25</v>
      </c>
      <c r="AM19" s="3">
        <v>0.23</v>
      </c>
      <c r="AN19" s="3">
        <v>0.28000000000000003</v>
      </c>
      <c r="AO19" s="3">
        <v>0.04</v>
      </c>
      <c r="AP19" s="3">
        <v>0</v>
      </c>
    </row>
    <row r="20" spans="1:43" x14ac:dyDescent="0.2">
      <c r="A20" s="107"/>
      <c r="B20" t="s">
        <v>4</v>
      </c>
      <c r="C20">
        <v>0.97</v>
      </c>
      <c r="D20">
        <v>0.38</v>
      </c>
      <c r="E20">
        <f t="shared" si="29"/>
        <v>0.36859999999999998</v>
      </c>
      <c r="F20">
        <v>0.94</v>
      </c>
      <c r="G20">
        <v>0.5</v>
      </c>
      <c r="H20">
        <f t="shared" si="30"/>
        <v>0.47</v>
      </c>
      <c r="I20">
        <v>0.97</v>
      </c>
      <c r="J20">
        <v>0.36</v>
      </c>
      <c r="K20">
        <f t="shared" si="31"/>
        <v>0.34919999999999995</v>
      </c>
      <c r="L20">
        <v>1</v>
      </c>
      <c r="M20">
        <v>0.34</v>
      </c>
      <c r="N20">
        <f t="shared" si="32"/>
        <v>0.34</v>
      </c>
      <c r="O20" s="107"/>
      <c r="P20" t="s">
        <v>37</v>
      </c>
      <c r="Q20" s="3">
        <v>1.4615999999999999E-2</v>
      </c>
      <c r="R20" s="3">
        <v>8.2799999999999985E-2</v>
      </c>
      <c r="S20" s="3">
        <v>0.12362499999999998</v>
      </c>
      <c r="T20" s="3">
        <v>0.21612500000000001</v>
      </c>
      <c r="U20" s="3">
        <v>0.257025</v>
      </c>
      <c r="V20" s="3">
        <v>0.298375</v>
      </c>
      <c r="W20" s="3">
        <v>0.36119999999999997</v>
      </c>
      <c r="X20" s="3">
        <v>0.42680000000000001</v>
      </c>
      <c r="Y20" s="3">
        <v>0.44369999999999998</v>
      </c>
      <c r="Z20" s="3">
        <v>0.40590000000000004</v>
      </c>
      <c r="AA20" s="3">
        <v>0.41600000000000004</v>
      </c>
      <c r="AB20" s="3">
        <v>0.50895000000000001</v>
      </c>
      <c r="AC20" s="3">
        <v>0.52460000000000007</v>
      </c>
      <c r="AD20" s="3">
        <v>0.51240000000000008</v>
      </c>
      <c r="AE20" s="3">
        <v>0.51600000000000001</v>
      </c>
      <c r="AF20" s="3">
        <v>0.47149999999999997</v>
      </c>
      <c r="AG20" s="3">
        <v>0.44279999999999925</v>
      </c>
      <c r="AH20" s="3">
        <v>0.44519999999999998</v>
      </c>
      <c r="AI20" s="3">
        <v>0.37924999999999998</v>
      </c>
      <c r="AJ20" s="3">
        <v>0.29452500000000004</v>
      </c>
      <c r="AK20" s="3">
        <v>0.22120000000000004</v>
      </c>
      <c r="AL20" s="3">
        <v>0.14159999999999998</v>
      </c>
      <c r="AM20" s="3">
        <v>0.108375</v>
      </c>
      <c r="AN20" s="3">
        <v>4.7199999999999999E-2</v>
      </c>
      <c r="AO20" s="3">
        <v>5.9399999999999904E-4</v>
      </c>
      <c r="AP20" s="3">
        <v>0</v>
      </c>
    </row>
    <row r="21" spans="1:43" x14ac:dyDescent="0.2">
      <c r="A21" s="107"/>
      <c r="B21" t="s">
        <v>5</v>
      </c>
      <c r="C21">
        <v>0.66</v>
      </c>
      <c r="D21">
        <v>0.3</v>
      </c>
      <c r="E21">
        <f t="shared" si="29"/>
        <v>0.19800000000000001</v>
      </c>
      <c r="F21">
        <v>0.66</v>
      </c>
      <c r="G21">
        <v>0.28000000000000003</v>
      </c>
      <c r="H21">
        <f t="shared" si="30"/>
        <v>0.18480000000000002</v>
      </c>
      <c r="I21">
        <v>0.65</v>
      </c>
      <c r="J21">
        <v>0.3</v>
      </c>
      <c r="K21">
        <f t="shared" si="31"/>
        <v>0.19500000000000001</v>
      </c>
      <c r="L21">
        <v>0.65</v>
      </c>
      <c r="M21">
        <v>0.31</v>
      </c>
      <c r="N21">
        <f t="shared" si="32"/>
        <v>0.20150000000000001</v>
      </c>
      <c r="O21" s="107"/>
      <c r="P21" s="30" t="s">
        <v>38</v>
      </c>
      <c r="Q21" s="30">
        <v>0.22</v>
      </c>
      <c r="R21" s="3"/>
      <c r="S21" s="3"/>
      <c r="T21" s="46" t="s">
        <v>42</v>
      </c>
      <c r="U21" s="30">
        <v>7.6603599999999998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43" x14ac:dyDescent="0.2">
      <c r="A22" s="107"/>
      <c r="B22" t="s">
        <v>11</v>
      </c>
      <c r="C22">
        <v>1.1599999999999999</v>
      </c>
      <c r="D22">
        <v>0.4</v>
      </c>
      <c r="E22">
        <f t="shared" si="29"/>
        <v>0.46399999999999997</v>
      </c>
      <c r="F22">
        <v>1.1599999999999999</v>
      </c>
      <c r="G22">
        <v>0.45</v>
      </c>
      <c r="H22">
        <f t="shared" si="30"/>
        <v>0.52200000000000002</v>
      </c>
      <c r="I22">
        <v>1.1599999999999999</v>
      </c>
      <c r="J22">
        <v>0.47</v>
      </c>
      <c r="K22">
        <f t="shared" si="31"/>
        <v>0.54519999999999991</v>
      </c>
      <c r="L22">
        <v>1.18</v>
      </c>
      <c r="M22">
        <v>0.43</v>
      </c>
      <c r="N22">
        <f t="shared" si="32"/>
        <v>0.50739999999999996</v>
      </c>
      <c r="O22" s="107"/>
    </row>
    <row r="23" spans="1:43" x14ac:dyDescent="0.2">
      <c r="A23" s="107"/>
      <c r="B23" t="s">
        <v>12</v>
      </c>
      <c r="C23">
        <v>0.84</v>
      </c>
      <c r="D23">
        <v>0.42</v>
      </c>
      <c r="E23">
        <f t="shared" si="29"/>
        <v>0.35279999999999995</v>
      </c>
      <c r="F23">
        <v>1.1599999999999999</v>
      </c>
      <c r="G23">
        <v>0.3</v>
      </c>
      <c r="H23">
        <f t="shared" si="30"/>
        <v>0.34799999999999998</v>
      </c>
      <c r="I23">
        <v>1.08</v>
      </c>
      <c r="J23">
        <v>0.28000000000000003</v>
      </c>
      <c r="K23">
        <f t="shared" si="31"/>
        <v>0.30240000000000006</v>
      </c>
      <c r="L23">
        <v>1.08</v>
      </c>
      <c r="M23">
        <v>0.37</v>
      </c>
      <c r="N23">
        <f t="shared" si="32"/>
        <v>0.39960000000000001</v>
      </c>
      <c r="O23" s="107"/>
    </row>
    <row r="24" spans="1:43" x14ac:dyDescent="0.2">
      <c r="A24" s="107">
        <v>43622</v>
      </c>
      <c r="B24" t="s">
        <v>1</v>
      </c>
      <c r="C24">
        <v>0.82</v>
      </c>
      <c r="D24">
        <v>0.3</v>
      </c>
      <c r="E24">
        <f t="shared" si="29"/>
        <v>0.24599999999999997</v>
      </c>
      <c r="F24">
        <v>0.72</v>
      </c>
      <c r="G24">
        <v>0.33</v>
      </c>
      <c r="H24">
        <f t="shared" si="30"/>
        <v>0.23760000000000001</v>
      </c>
      <c r="I24">
        <v>0.82</v>
      </c>
      <c r="J24">
        <v>0.3</v>
      </c>
      <c r="K24">
        <f t="shared" si="31"/>
        <v>0.24599999999999997</v>
      </c>
      <c r="L24">
        <v>0.9</v>
      </c>
      <c r="M24">
        <v>0.31</v>
      </c>
      <c r="N24">
        <f t="shared" si="32"/>
        <v>0.27900000000000003</v>
      </c>
      <c r="O24" s="107">
        <v>43622</v>
      </c>
      <c r="P24" s="103" t="s">
        <v>43</v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</row>
    <row r="25" spans="1:43" x14ac:dyDescent="0.2">
      <c r="A25" s="107"/>
      <c r="B25" t="s">
        <v>2</v>
      </c>
      <c r="C25">
        <v>1.08</v>
      </c>
      <c r="D25">
        <v>0.39</v>
      </c>
      <c r="E25">
        <f t="shared" si="29"/>
        <v>0.42120000000000002</v>
      </c>
      <c r="F25">
        <v>1.1000000000000001</v>
      </c>
      <c r="G25">
        <v>0.43</v>
      </c>
      <c r="H25">
        <f t="shared" si="30"/>
        <v>0.47300000000000003</v>
      </c>
      <c r="I25">
        <v>1.1000000000000001</v>
      </c>
      <c r="J25">
        <v>0.4</v>
      </c>
      <c r="K25">
        <f t="shared" si="31"/>
        <v>0.44000000000000006</v>
      </c>
      <c r="L25">
        <v>1.1399999999999999</v>
      </c>
      <c r="M25">
        <v>0.46</v>
      </c>
      <c r="N25">
        <f t="shared" si="32"/>
        <v>0.52439999999999998</v>
      </c>
      <c r="O25" s="107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</row>
    <row r="26" spans="1:43" x14ac:dyDescent="0.2">
      <c r="A26" s="107"/>
      <c r="B26" t="s">
        <v>3</v>
      </c>
      <c r="C26" s="91" t="s">
        <v>30</v>
      </c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107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</row>
    <row r="27" spans="1:43" x14ac:dyDescent="0.2">
      <c r="A27" s="107"/>
      <c r="B27" t="s">
        <v>4</v>
      </c>
      <c r="C27" s="91" t="s">
        <v>30</v>
      </c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107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</row>
    <row r="28" spans="1:43" x14ac:dyDescent="0.2">
      <c r="A28" s="107"/>
      <c r="B28" t="s">
        <v>5</v>
      </c>
      <c r="C28" s="91" t="s">
        <v>30</v>
      </c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107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</row>
    <row r="29" spans="1:43" x14ac:dyDescent="0.2">
      <c r="A29" s="107"/>
      <c r="B29" t="s">
        <v>11</v>
      </c>
      <c r="C29">
        <v>1.25</v>
      </c>
      <c r="D29">
        <v>0.41</v>
      </c>
      <c r="E29">
        <f t="shared" si="29"/>
        <v>0.51249999999999996</v>
      </c>
      <c r="F29">
        <v>1.25</v>
      </c>
      <c r="G29">
        <v>0.37</v>
      </c>
      <c r="H29">
        <f t="shared" si="30"/>
        <v>0.46250000000000002</v>
      </c>
      <c r="I29">
        <v>1.25</v>
      </c>
      <c r="J29">
        <v>0.4</v>
      </c>
      <c r="K29">
        <f t="shared" si="31"/>
        <v>0.5</v>
      </c>
      <c r="L29">
        <v>1.25</v>
      </c>
      <c r="M29">
        <v>0.4</v>
      </c>
      <c r="N29">
        <f t="shared" si="32"/>
        <v>0.5</v>
      </c>
      <c r="O29" s="107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</row>
    <row r="30" spans="1:43" x14ac:dyDescent="0.2">
      <c r="A30" s="107"/>
      <c r="B30" t="s">
        <v>12</v>
      </c>
      <c r="C30" s="91" t="s">
        <v>30</v>
      </c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107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</row>
    <row r="31" spans="1:43" x14ac:dyDescent="0.2">
      <c r="A31" s="107">
        <v>43623</v>
      </c>
      <c r="B31" t="s">
        <v>1</v>
      </c>
      <c r="C31">
        <v>0.78</v>
      </c>
      <c r="D31">
        <v>0.26</v>
      </c>
      <c r="E31">
        <f t="shared" si="29"/>
        <v>0.20280000000000001</v>
      </c>
      <c r="F31">
        <v>0.68</v>
      </c>
      <c r="G31">
        <v>0.31</v>
      </c>
      <c r="H31">
        <f t="shared" si="30"/>
        <v>0.21080000000000002</v>
      </c>
      <c r="I31">
        <v>0.82</v>
      </c>
      <c r="J31">
        <v>0.34</v>
      </c>
      <c r="K31">
        <f t="shared" si="31"/>
        <v>0.27879999999999999</v>
      </c>
      <c r="L31">
        <v>0.86</v>
      </c>
      <c r="M31">
        <v>0.28999999999999998</v>
      </c>
      <c r="N31">
        <f t="shared" si="32"/>
        <v>0.24939999999999998</v>
      </c>
      <c r="O31" s="107">
        <v>43623</v>
      </c>
      <c r="P31" s="3" t="s">
        <v>35</v>
      </c>
      <c r="Q31" s="3">
        <v>0</v>
      </c>
      <c r="R31" s="3">
        <v>0</v>
      </c>
      <c r="S31" s="3">
        <v>1</v>
      </c>
      <c r="T31" s="3">
        <v>2</v>
      </c>
      <c r="U31" s="3">
        <v>3</v>
      </c>
      <c r="V31" s="3">
        <v>4</v>
      </c>
      <c r="W31" s="3">
        <v>5</v>
      </c>
      <c r="X31" s="3">
        <v>6</v>
      </c>
      <c r="Y31" s="3">
        <v>7</v>
      </c>
      <c r="Z31" s="3">
        <v>8</v>
      </c>
      <c r="AA31" s="3">
        <v>9</v>
      </c>
      <c r="AB31" s="3">
        <v>10</v>
      </c>
      <c r="AC31" s="3">
        <v>11</v>
      </c>
      <c r="AD31" s="3">
        <v>12</v>
      </c>
      <c r="AE31" s="3">
        <v>13</v>
      </c>
      <c r="AF31" s="3">
        <v>14</v>
      </c>
      <c r="AG31" s="3">
        <v>15</v>
      </c>
      <c r="AH31" s="3">
        <v>16</v>
      </c>
      <c r="AI31" s="3">
        <v>17</v>
      </c>
      <c r="AJ31" s="3">
        <v>18</v>
      </c>
      <c r="AK31" s="3">
        <v>19</v>
      </c>
      <c r="AL31" s="3">
        <v>20</v>
      </c>
      <c r="AM31" s="3">
        <v>21</v>
      </c>
      <c r="AN31" s="3">
        <v>22</v>
      </c>
      <c r="AO31" s="3">
        <v>23</v>
      </c>
      <c r="AP31" s="3">
        <v>23.6</v>
      </c>
    </row>
    <row r="32" spans="1:43" x14ac:dyDescent="0.2">
      <c r="A32" s="107"/>
      <c r="B32" t="s">
        <v>2</v>
      </c>
      <c r="C32">
        <v>1.06</v>
      </c>
      <c r="D32">
        <v>0.33</v>
      </c>
      <c r="E32">
        <f t="shared" si="29"/>
        <v>0.34980000000000006</v>
      </c>
      <c r="F32">
        <v>1.1000000000000001</v>
      </c>
      <c r="G32">
        <v>0.4</v>
      </c>
      <c r="H32">
        <f t="shared" si="30"/>
        <v>0.44000000000000006</v>
      </c>
      <c r="I32">
        <v>1.1000000000000001</v>
      </c>
      <c r="J32">
        <v>0.33</v>
      </c>
      <c r="K32">
        <f t="shared" si="31"/>
        <v>0.36300000000000004</v>
      </c>
      <c r="L32">
        <v>1.08</v>
      </c>
      <c r="M32">
        <v>0.31</v>
      </c>
      <c r="N32">
        <f t="shared" si="32"/>
        <v>0.33480000000000004</v>
      </c>
      <c r="O32" s="107"/>
      <c r="P32" s="3" t="s">
        <v>14</v>
      </c>
      <c r="Q32" s="3">
        <v>0</v>
      </c>
      <c r="R32" s="3">
        <v>0.38</v>
      </c>
      <c r="S32" s="3">
        <v>0.44</v>
      </c>
      <c r="T32" s="3">
        <v>0.56000000000000005</v>
      </c>
      <c r="U32" s="3">
        <v>0.5</v>
      </c>
      <c r="V32" s="3">
        <v>0.74</v>
      </c>
      <c r="W32" s="3">
        <v>0.74</v>
      </c>
      <c r="X32" s="3">
        <v>0.84</v>
      </c>
      <c r="Y32" s="3">
        <v>0.94</v>
      </c>
      <c r="Z32" s="3">
        <v>1.06</v>
      </c>
      <c r="AA32" s="3">
        <v>0.9</v>
      </c>
      <c r="AB32" s="3">
        <v>1.02</v>
      </c>
      <c r="AC32" s="3">
        <v>1.2</v>
      </c>
      <c r="AD32" s="3">
        <v>1.24</v>
      </c>
      <c r="AE32" s="3">
        <v>1.2</v>
      </c>
      <c r="AF32" s="3">
        <v>1.2</v>
      </c>
      <c r="AG32" s="3">
        <v>1.06</v>
      </c>
      <c r="AH32" s="3">
        <v>1.04</v>
      </c>
      <c r="AI32" s="3">
        <v>1.04</v>
      </c>
      <c r="AJ32" s="3">
        <v>1</v>
      </c>
      <c r="AK32" s="3">
        <v>0.9</v>
      </c>
      <c r="AL32" s="3">
        <v>0.78</v>
      </c>
      <c r="AM32" s="3">
        <v>0.53</v>
      </c>
      <c r="AN32" s="3">
        <v>0.41</v>
      </c>
      <c r="AO32" s="3">
        <v>0.28000000000000003</v>
      </c>
      <c r="AP32" s="3">
        <v>0</v>
      </c>
    </row>
    <row r="33" spans="1:42" x14ac:dyDescent="0.2">
      <c r="A33" s="107"/>
      <c r="B33" t="s">
        <v>3</v>
      </c>
      <c r="C33" s="91" t="s">
        <v>30</v>
      </c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107"/>
      <c r="P33" s="3" t="s">
        <v>36</v>
      </c>
      <c r="Q33" s="3">
        <v>0</v>
      </c>
      <c r="R33" s="3">
        <v>0.1</v>
      </c>
      <c r="S33" s="3">
        <v>0.2</v>
      </c>
      <c r="T33" s="3">
        <v>0.27</v>
      </c>
      <c r="U33" s="3">
        <v>0.33</v>
      </c>
      <c r="V33" s="3">
        <v>0.4</v>
      </c>
      <c r="W33" s="3">
        <v>0.37</v>
      </c>
      <c r="X33" s="3">
        <v>0.44</v>
      </c>
      <c r="Y33" s="3">
        <v>0.37</v>
      </c>
      <c r="Z33" s="3">
        <v>0.43</v>
      </c>
      <c r="AA33" s="3">
        <v>0.43</v>
      </c>
      <c r="AB33" s="3">
        <v>0.44</v>
      </c>
      <c r="AC33" s="3">
        <v>0.45</v>
      </c>
      <c r="AD33" s="3">
        <v>0.48</v>
      </c>
      <c r="AE33" s="3">
        <v>0.51</v>
      </c>
      <c r="AF33" s="3">
        <v>0.44</v>
      </c>
      <c r="AG33" s="3">
        <v>0.46</v>
      </c>
      <c r="AH33" s="3">
        <v>0.52</v>
      </c>
      <c r="AI33" s="3">
        <v>0.49</v>
      </c>
      <c r="AJ33" s="3">
        <v>0.38</v>
      </c>
      <c r="AK33" s="3">
        <v>0.25</v>
      </c>
      <c r="AL33" s="3">
        <v>0.31</v>
      </c>
      <c r="AM33" s="3">
        <v>0.28000000000000003</v>
      </c>
      <c r="AN33" s="3">
        <v>0.21</v>
      </c>
      <c r="AO33" s="3">
        <v>0.11</v>
      </c>
      <c r="AP33" s="3">
        <v>0</v>
      </c>
    </row>
    <row r="34" spans="1:42" x14ac:dyDescent="0.2">
      <c r="A34" s="107"/>
      <c r="B34" t="s">
        <v>4</v>
      </c>
      <c r="C34">
        <v>0.96</v>
      </c>
      <c r="D34">
        <v>0.36</v>
      </c>
      <c r="E34">
        <f t="shared" si="29"/>
        <v>0.34559999999999996</v>
      </c>
      <c r="F34">
        <v>0.92</v>
      </c>
      <c r="G34">
        <v>0.34</v>
      </c>
      <c r="H34">
        <f t="shared" si="30"/>
        <v>0.31280000000000002</v>
      </c>
      <c r="I34">
        <v>0.94</v>
      </c>
      <c r="J34">
        <v>0.34</v>
      </c>
      <c r="K34">
        <f t="shared" si="31"/>
        <v>0.3196</v>
      </c>
      <c r="L34">
        <v>0.96</v>
      </c>
      <c r="M34">
        <v>0.31</v>
      </c>
      <c r="N34">
        <f t="shared" si="32"/>
        <v>0.29759999999999998</v>
      </c>
      <c r="O34" s="107"/>
      <c r="P34" t="s">
        <v>37</v>
      </c>
      <c r="Q34" s="3">
        <v>0</v>
      </c>
      <c r="R34" s="3">
        <v>6.1500000000000013E-2</v>
      </c>
      <c r="S34" s="3">
        <v>0.11750000000000001</v>
      </c>
      <c r="T34" s="3">
        <v>0.15900000000000003</v>
      </c>
      <c r="U34" s="3">
        <v>0.2263</v>
      </c>
      <c r="V34" s="3">
        <v>0.28489999999999999</v>
      </c>
      <c r="W34" s="3">
        <v>0.31995000000000001</v>
      </c>
      <c r="X34" s="3">
        <v>0.36044999999999999</v>
      </c>
      <c r="Y34" s="3">
        <v>0.4</v>
      </c>
      <c r="Z34" s="3">
        <v>0.4214</v>
      </c>
      <c r="AA34" s="3">
        <v>0.41759999999999997</v>
      </c>
      <c r="AB34" s="3">
        <v>0.49394999999999994</v>
      </c>
      <c r="AC34" s="3">
        <v>0.56729999999999992</v>
      </c>
      <c r="AD34" s="3">
        <v>0.60389999999999999</v>
      </c>
      <c r="AE34" s="3">
        <v>0.56999999999999995</v>
      </c>
      <c r="AF34" s="3">
        <v>0.50849999999999995</v>
      </c>
      <c r="AG34" s="3">
        <v>0.51449999999999996</v>
      </c>
      <c r="AH34" s="3">
        <v>0.5252</v>
      </c>
      <c r="AI34" s="3">
        <v>0.44369999999999998</v>
      </c>
      <c r="AJ34" s="3">
        <v>0.29924999999999996</v>
      </c>
      <c r="AK34" s="3">
        <v>0.23520000000000005</v>
      </c>
      <c r="AL34" s="3">
        <v>0.19322500000000004</v>
      </c>
      <c r="AM34" s="3">
        <v>0.11514999999999999</v>
      </c>
      <c r="AN34" s="3">
        <v>5.5199999999999999E-2</v>
      </c>
      <c r="AO34" s="3">
        <v>4.6200000000000121E-3</v>
      </c>
      <c r="AP34" s="3">
        <v>0</v>
      </c>
    </row>
    <row r="35" spans="1:42" x14ac:dyDescent="0.2">
      <c r="A35" s="107"/>
      <c r="B35" t="s">
        <v>5</v>
      </c>
      <c r="C35">
        <v>0.62</v>
      </c>
      <c r="D35">
        <v>0.32</v>
      </c>
      <c r="E35">
        <f t="shared" si="29"/>
        <v>0.19839999999999999</v>
      </c>
      <c r="F35">
        <v>0.82</v>
      </c>
      <c r="G35">
        <v>0.28999999999999998</v>
      </c>
      <c r="H35">
        <f t="shared" si="30"/>
        <v>0.23779999999999996</v>
      </c>
      <c r="I35">
        <v>0.78</v>
      </c>
      <c r="J35">
        <v>0.26</v>
      </c>
      <c r="K35">
        <f t="shared" si="31"/>
        <v>0.20280000000000001</v>
      </c>
      <c r="L35">
        <v>0.66</v>
      </c>
      <c r="M35">
        <v>0.22</v>
      </c>
      <c r="N35">
        <f t="shared" si="32"/>
        <v>0.1452</v>
      </c>
      <c r="O35" s="107"/>
      <c r="P35" s="30" t="s">
        <v>38</v>
      </c>
      <c r="Q35" s="30">
        <v>0.42</v>
      </c>
      <c r="R35" s="3"/>
      <c r="S35" s="3"/>
      <c r="T35" s="46" t="s">
        <v>42</v>
      </c>
      <c r="U35" s="30">
        <v>7.8982949999999992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42" x14ac:dyDescent="0.2">
      <c r="A36" s="107"/>
      <c r="B36" t="s">
        <v>11</v>
      </c>
      <c r="C36">
        <v>1.1399999999999999</v>
      </c>
      <c r="D36">
        <v>0.4</v>
      </c>
      <c r="E36">
        <f t="shared" si="29"/>
        <v>0.45599999999999996</v>
      </c>
      <c r="F36">
        <v>1.25</v>
      </c>
      <c r="G36">
        <v>0.38</v>
      </c>
      <c r="H36">
        <f t="shared" si="30"/>
        <v>0.47499999999999998</v>
      </c>
      <c r="I36">
        <v>1.25</v>
      </c>
      <c r="J36">
        <v>0.4</v>
      </c>
      <c r="K36">
        <f t="shared" si="31"/>
        <v>0.5</v>
      </c>
      <c r="L36">
        <v>1.25</v>
      </c>
      <c r="M36">
        <v>0.45</v>
      </c>
      <c r="N36">
        <f t="shared" si="32"/>
        <v>0.5625</v>
      </c>
      <c r="O36" s="107"/>
    </row>
    <row r="37" spans="1:42" x14ac:dyDescent="0.2">
      <c r="A37" s="107"/>
      <c r="B37" t="s">
        <v>12</v>
      </c>
      <c r="C37">
        <v>0.84</v>
      </c>
      <c r="D37">
        <v>0.39</v>
      </c>
      <c r="E37">
        <f t="shared" si="29"/>
        <v>0.3276</v>
      </c>
      <c r="F37">
        <v>1.1000000000000001</v>
      </c>
      <c r="G37">
        <v>0.28000000000000003</v>
      </c>
      <c r="H37">
        <f t="shared" si="30"/>
        <v>0.30800000000000005</v>
      </c>
      <c r="I37">
        <v>1.06</v>
      </c>
      <c r="J37">
        <v>0.38</v>
      </c>
      <c r="K37">
        <f t="shared" si="31"/>
        <v>0.40280000000000005</v>
      </c>
      <c r="L37">
        <v>1.02</v>
      </c>
      <c r="M37">
        <v>0.42</v>
      </c>
      <c r="N37">
        <f t="shared" si="32"/>
        <v>0.4284</v>
      </c>
      <c r="O37" s="107"/>
    </row>
    <row r="38" spans="1:42" x14ac:dyDescent="0.2">
      <c r="A38" s="107">
        <v>43624</v>
      </c>
      <c r="B38" t="s">
        <v>1</v>
      </c>
      <c r="C38">
        <v>0.8</v>
      </c>
      <c r="D38">
        <v>0.22</v>
      </c>
      <c r="E38">
        <f t="shared" si="29"/>
        <v>0.17600000000000002</v>
      </c>
      <c r="F38">
        <v>0.62</v>
      </c>
      <c r="G38">
        <v>0.27</v>
      </c>
      <c r="H38">
        <f t="shared" si="30"/>
        <v>0.16740000000000002</v>
      </c>
      <c r="I38">
        <v>0.68</v>
      </c>
      <c r="J38">
        <v>0.31</v>
      </c>
      <c r="K38">
        <f t="shared" si="31"/>
        <v>0.21080000000000002</v>
      </c>
      <c r="L38">
        <v>0.74</v>
      </c>
      <c r="M38">
        <v>0.31</v>
      </c>
      <c r="N38">
        <f t="shared" si="32"/>
        <v>0.22939999999999999</v>
      </c>
      <c r="O38" s="107">
        <v>43624</v>
      </c>
      <c r="P38" s="3" t="s">
        <v>35</v>
      </c>
      <c r="Q38" s="3">
        <v>0</v>
      </c>
      <c r="R38" s="3">
        <v>0</v>
      </c>
      <c r="S38" s="3">
        <v>1</v>
      </c>
      <c r="T38" s="3">
        <v>2</v>
      </c>
      <c r="U38" s="3">
        <v>3</v>
      </c>
      <c r="V38" s="3">
        <v>4</v>
      </c>
      <c r="W38" s="3">
        <v>5</v>
      </c>
      <c r="X38" s="3">
        <v>6</v>
      </c>
      <c r="Y38" s="3">
        <v>7</v>
      </c>
      <c r="Z38" s="3">
        <v>8</v>
      </c>
      <c r="AA38" s="3">
        <v>9</v>
      </c>
      <c r="AB38" s="3">
        <v>10</v>
      </c>
      <c r="AC38" s="3">
        <v>11</v>
      </c>
      <c r="AD38" s="3">
        <v>12</v>
      </c>
      <c r="AE38" s="3">
        <v>13</v>
      </c>
      <c r="AF38" s="3">
        <v>14</v>
      </c>
      <c r="AG38" s="3">
        <v>15</v>
      </c>
      <c r="AH38" s="3">
        <v>16</v>
      </c>
      <c r="AI38" s="3">
        <v>17</v>
      </c>
      <c r="AJ38" s="3">
        <v>18</v>
      </c>
      <c r="AK38" s="3">
        <v>19</v>
      </c>
      <c r="AL38" s="3">
        <v>20</v>
      </c>
      <c r="AM38" s="3">
        <v>21</v>
      </c>
      <c r="AN38" s="3">
        <v>22</v>
      </c>
      <c r="AO38" s="3">
        <v>23</v>
      </c>
      <c r="AP38" s="3">
        <v>23.6</v>
      </c>
    </row>
    <row r="39" spans="1:42" x14ac:dyDescent="0.2">
      <c r="A39" s="107"/>
      <c r="B39" t="s">
        <v>2</v>
      </c>
      <c r="C39">
        <v>1.02</v>
      </c>
      <c r="D39">
        <v>0.44</v>
      </c>
      <c r="E39">
        <f t="shared" si="29"/>
        <v>0.44880000000000003</v>
      </c>
      <c r="F39">
        <v>1.1000000000000001</v>
      </c>
      <c r="G39">
        <v>0.39</v>
      </c>
      <c r="H39">
        <f t="shared" si="30"/>
        <v>0.42900000000000005</v>
      </c>
      <c r="I39">
        <v>1.08</v>
      </c>
      <c r="J39">
        <v>0.34</v>
      </c>
      <c r="K39">
        <f t="shared" si="31"/>
        <v>0.36720000000000003</v>
      </c>
      <c r="L39">
        <v>1.08</v>
      </c>
      <c r="M39">
        <v>0.38</v>
      </c>
      <c r="N39">
        <f t="shared" si="32"/>
        <v>0.41040000000000004</v>
      </c>
      <c r="O39" s="107"/>
      <c r="P39" s="3" t="s">
        <v>14</v>
      </c>
      <c r="Q39" s="3">
        <v>0</v>
      </c>
      <c r="R39" s="3">
        <v>0.38</v>
      </c>
      <c r="S39" s="3">
        <v>0.44</v>
      </c>
      <c r="T39" s="3">
        <v>0.6</v>
      </c>
      <c r="U39" s="3">
        <v>0.66</v>
      </c>
      <c r="V39" s="3">
        <v>0.74</v>
      </c>
      <c r="W39" s="3">
        <v>0.76</v>
      </c>
      <c r="X39" s="3">
        <v>0.84</v>
      </c>
      <c r="Y39" s="3">
        <v>0.96</v>
      </c>
      <c r="Z39" s="3">
        <v>1.04</v>
      </c>
      <c r="AA39" s="3">
        <v>0.92</v>
      </c>
      <c r="AB39" s="3">
        <v>1.1000000000000001</v>
      </c>
      <c r="AC39" s="3">
        <v>1.2</v>
      </c>
      <c r="AD39" s="3">
        <v>1.24</v>
      </c>
      <c r="AE39" s="3">
        <v>1.2</v>
      </c>
      <c r="AF39" s="3">
        <v>1.2</v>
      </c>
      <c r="AG39" s="3">
        <v>1.06</v>
      </c>
      <c r="AH39" s="3">
        <v>1.06</v>
      </c>
      <c r="AI39" s="3">
        <v>1.04</v>
      </c>
      <c r="AJ39" s="3">
        <v>1</v>
      </c>
      <c r="AK39" s="3">
        <v>0.94</v>
      </c>
      <c r="AL39" s="3">
        <v>0.8</v>
      </c>
      <c r="AM39" s="3">
        <v>0.57999999999999996</v>
      </c>
      <c r="AN39" s="3">
        <v>0.4</v>
      </c>
      <c r="AO39" s="3">
        <v>0.3</v>
      </c>
      <c r="AP39" s="3">
        <v>0</v>
      </c>
    </row>
    <row r="40" spans="1:42" x14ac:dyDescent="0.2">
      <c r="A40" s="107"/>
      <c r="B40" t="s">
        <v>3</v>
      </c>
      <c r="C40">
        <v>1.25</v>
      </c>
      <c r="D40">
        <v>0.44</v>
      </c>
      <c r="E40">
        <f t="shared" si="29"/>
        <v>0.55000000000000004</v>
      </c>
      <c r="F40">
        <v>1.25</v>
      </c>
      <c r="G40">
        <v>0.43</v>
      </c>
      <c r="H40">
        <f t="shared" si="30"/>
        <v>0.53749999999999998</v>
      </c>
      <c r="I40">
        <v>1.25</v>
      </c>
      <c r="J40">
        <v>0.35</v>
      </c>
      <c r="K40">
        <f t="shared" si="31"/>
        <v>0.4375</v>
      </c>
      <c r="L40">
        <v>1.25</v>
      </c>
      <c r="M40">
        <v>0.43</v>
      </c>
      <c r="N40">
        <f t="shared" si="32"/>
        <v>0.53749999999999998</v>
      </c>
      <c r="O40" s="107"/>
      <c r="P40" s="3" t="s">
        <v>36</v>
      </c>
      <c r="Q40" s="3">
        <v>0</v>
      </c>
      <c r="R40" s="3">
        <v>0.1</v>
      </c>
      <c r="S40" s="3">
        <v>0.22</v>
      </c>
      <c r="T40" s="3">
        <v>0.27</v>
      </c>
      <c r="U40" s="3">
        <v>0.34</v>
      </c>
      <c r="V40" s="3">
        <v>0.38</v>
      </c>
      <c r="W40" s="3">
        <v>0.41</v>
      </c>
      <c r="X40" s="3">
        <v>0.42</v>
      </c>
      <c r="Y40" s="3">
        <v>0.39</v>
      </c>
      <c r="Z40" s="3">
        <v>0.45</v>
      </c>
      <c r="AA40" s="3">
        <v>0.46</v>
      </c>
      <c r="AB40" s="3">
        <v>0.41</v>
      </c>
      <c r="AC40" s="3">
        <v>0.44</v>
      </c>
      <c r="AD40" s="3">
        <v>0.48</v>
      </c>
      <c r="AE40" s="3">
        <v>0.44</v>
      </c>
      <c r="AF40" s="3">
        <v>0.49</v>
      </c>
      <c r="AG40" s="3">
        <v>0.36</v>
      </c>
      <c r="AH40" s="3">
        <v>0.41</v>
      </c>
      <c r="AI40" s="3">
        <v>0.4</v>
      </c>
      <c r="AJ40" s="3">
        <v>0.35</v>
      </c>
      <c r="AK40" s="3">
        <v>0.28999999999999998</v>
      </c>
      <c r="AL40" s="3">
        <v>0.22</v>
      </c>
      <c r="AM40" s="3">
        <v>0.25</v>
      </c>
      <c r="AN40" s="3">
        <v>0.22</v>
      </c>
      <c r="AO40" s="3">
        <v>0.1</v>
      </c>
      <c r="AP40" s="3">
        <v>0</v>
      </c>
    </row>
    <row r="41" spans="1:42" x14ac:dyDescent="0.2">
      <c r="A41" s="107"/>
      <c r="B41" t="s">
        <v>4</v>
      </c>
      <c r="C41">
        <v>0.96</v>
      </c>
      <c r="D41">
        <v>0.39</v>
      </c>
      <c r="E41">
        <f t="shared" si="29"/>
        <v>0.37440000000000001</v>
      </c>
      <c r="F41">
        <v>0.96</v>
      </c>
      <c r="G41">
        <v>0.42</v>
      </c>
      <c r="H41">
        <f t="shared" si="30"/>
        <v>0.40319999999999995</v>
      </c>
      <c r="I41">
        <v>0.98</v>
      </c>
      <c r="J41">
        <v>0.37</v>
      </c>
      <c r="K41">
        <f t="shared" si="31"/>
        <v>0.36259999999999998</v>
      </c>
      <c r="L41">
        <v>1.02</v>
      </c>
      <c r="M41">
        <v>0.42</v>
      </c>
      <c r="N41">
        <f t="shared" si="32"/>
        <v>0.4284</v>
      </c>
      <c r="O41" s="107"/>
      <c r="P41" t="s">
        <v>37</v>
      </c>
      <c r="Q41" s="3">
        <v>0</v>
      </c>
      <c r="R41" s="3">
        <v>6.5600000000000006E-2</v>
      </c>
      <c r="S41" s="3">
        <v>0.12740000000000001</v>
      </c>
      <c r="T41" s="3">
        <v>0.19215000000000004</v>
      </c>
      <c r="U41" s="3">
        <v>0.252</v>
      </c>
      <c r="V41" s="3">
        <v>0.29625000000000001</v>
      </c>
      <c r="W41" s="3">
        <v>0.33200000000000002</v>
      </c>
      <c r="X41" s="3">
        <v>0.36449999999999999</v>
      </c>
      <c r="Y41" s="3">
        <v>0.42000000000000004</v>
      </c>
      <c r="Z41" s="3">
        <v>0.44590000000000002</v>
      </c>
      <c r="AA41" s="3">
        <v>0.43935000000000002</v>
      </c>
      <c r="AB41" s="3">
        <v>0.48874999999999996</v>
      </c>
      <c r="AC41" s="3">
        <v>0.56119999999999992</v>
      </c>
      <c r="AD41" s="3">
        <v>0.56119999999999992</v>
      </c>
      <c r="AE41" s="3">
        <v>0.55799999999999994</v>
      </c>
      <c r="AF41" s="3">
        <v>0.48024999999999995</v>
      </c>
      <c r="AG41" s="3">
        <v>0.40810000000000002</v>
      </c>
      <c r="AH41" s="3">
        <v>0.42525000000000007</v>
      </c>
      <c r="AI41" s="3">
        <v>0.38250000000000001</v>
      </c>
      <c r="AJ41" s="3">
        <v>0.31039999999999995</v>
      </c>
      <c r="AK41" s="3">
        <v>0.22184999999999999</v>
      </c>
      <c r="AL41" s="3">
        <v>0.16214999999999999</v>
      </c>
      <c r="AM41" s="3">
        <v>0.11514999999999999</v>
      </c>
      <c r="AN41" s="3">
        <v>5.5999999999999994E-2</v>
      </c>
      <c r="AO41" s="3">
        <v>4.5000000000000101E-3</v>
      </c>
      <c r="AP41" s="3">
        <v>0</v>
      </c>
    </row>
    <row r="42" spans="1:42" x14ac:dyDescent="0.2">
      <c r="A42" s="107"/>
      <c r="B42" t="s">
        <v>5</v>
      </c>
      <c r="C42">
        <v>0.66</v>
      </c>
      <c r="D42">
        <v>0.34</v>
      </c>
      <c r="E42">
        <f t="shared" si="29"/>
        <v>0.22440000000000002</v>
      </c>
      <c r="F42">
        <v>0.84</v>
      </c>
      <c r="G42">
        <v>0.31</v>
      </c>
      <c r="H42">
        <f t="shared" si="30"/>
        <v>0.26039999999999996</v>
      </c>
      <c r="I42">
        <v>0.78</v>
      </c>
      <c r="J42">
        <v>0.27</v>
      </c>
      <c r="K42">
        <f t="shared" si="31"/>
        <v>0.21060000000000001</v>
      </c>
      <c r="L42">
        <v>0.66</v>
      </c>
      <c r="M42">
        <v>0.22</v>
      </c>
      <c r="N42">
        <f t="shared" si="32"/>
        <v>0.1452</v>
      </c>
      <c r="O42" s="107"/>
      <c r="P42" s="30" t="s">
        <v>38</v>
      </c>
      <c r="Q42" s="30">
        <v>0.15</v>
      </c>
      <c r="R42" s="3"/>
      <c r="S42" s="3"/>
      <c r="T42" s="46" t="s">
        <v>42</v>
      </c>
      <c r="U42" s="30">
        <v>7.6704499999999998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42" x14ac:dyDescent="0.2">
      <c r="A43" s="107"/>
      <c r="B43" t="s">
        <v>11</v>
      </c>
      <c r="C43">
        <v>1.25</v>
      </c>
      <c r="D43">
        <v>0.43</v>
      </c>
      <c r="E43">
        <f t="shared" si="29"/>
        <v>0.53749999999999998</v>
      </c>
      <c r="F43">
        <v>1.25</v>
      </c>
      <c r="G43">
        <v>0.42</v>
      </c>
      <c r="H43">
        <f t="shared" si="30"/>
        <v>0.52500000000000002</v>
      </c>
      <c r="I43">
        <v>1.25</v>
      </c>
      <c r="J43">
        <v>0.41</v>
      </c>
      <c r="K43">
        <f t="shared" si="31"/>
        <v>0.51249999999999996</v>
      </c>
      <c r="L43">
        <v>1.25</v>
      </c>
      <c r="M43">
        <v>0.41</v>
      </c>
      <c r="N43">
        <f t="shared" si="32"/>
        <v>0.51249999999999996</v>
      </c>
      <c r="O43" s="107"/>
    </row>
    <row r="44" spans="1:42" x14ac:dyDescent="0.2">
      <c r="A44" s="107"/>
      <c r="B44" t="s">
        <v>12</v>
      </c>
      <c r="C44">
        <v>0.84</v>
      </c>
      <c r="D44">
        <v>0.45</v>
      </c>
      <c r="E44">
        <f t="shared" si="29"/>
        <v>0.378</v>
      </c>
      <c r="F44">
        <v>1.1200000000000001</v>
      </c>
      <c r="G44">
        <v>0.37</v>
      </c>
      <c r="H44">
        <f t="shared" si="30"/>
        <v>0.41440000000000005</v>
      </c>
      <c r="I44">
        <v>1.1000000000000001</v>
      </c>
      <c r="J44">
        <v>0.39</v>
      </c>
      <c r="K44">
        <f t="shared" si="31"/>
        <v>0.42900000000000005</v>
      </c>
      <c r="L44">
        <v>1.06</v>
      </c>
      <c r="M44">
        <v>0.4</v>
      </c>
      <c r="N44">
        <f t="shared" si="32"/>
        <v>0.42400000000000004</v>
      </c>
      <c r="O44" s="107"/>
    </row>
    <row r="45" spans="1:42" x14ac:dyDescent="0.2">
      <c r="A45" s="1">
        <v>43625</v>
      </c>
      <c r="B45" s="92" t="s">
        <v>31</v>
      </c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1">
        <v>43625</v>
      </c>
      <c r="P45" s="92" t="s">
        <v>31</v>
      </c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</row>
    <row r="46" spans="1:42" x14ac:dyDescent="0.2">
      <c r="A46" s="1">
        <v>43626</v>
      </c>
      <c r="B46" s="92" t="s">
        <v>31</v>
      </c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1">
        <v>43626</v>
      </c>
      <c r="P46" s="92" t="s">
        <v>31</v>
      </c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</row>
    <row r="47" spans="1:42" x14ac:dyDescent="0.2">
      <c r="A47" s="1">
        <v>43627</v>
      </c>
      <c r="B47" s="92" t="s">
        <v>31</v>
      </c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1">
        <v>43627</v>
      </c>
      <c r="P47" s="92" t="s">
        <v>31</v>
      </c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</row>
    <row r="48" spans="1:42" x14ac:dyDescent="0.2">
      <c r="A48" s="1">
        <v>43628</v>
      </c>
      <c r="B48" s="92" t="s">
        <v>31</v>
      </c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1">
        <v>43628</v>
      </c>
      <c r="P48" s="92" t="s">
        <v>31</v>
      </c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</row>
    <row r="49" spans="1:41" x14ac:dyDescent="0.2">
      <c r="A49" s="1">
        <v>43629</v>
      </c>
      <c r="B49" s="92" t="s">
        <v>31</v>
      </c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1">
        <v>43629</v>
      </c>
      <c r="P49" s="92" t="s">
        <v>31</v>
      </c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</row>
    <row r="50" spans="1:41" x14ac:dyDescent="0.2">
      <c r="A50" s="1">
        <v>43630</v>
      </c>
      <c r="B50" s="92" t="s">
        <v>31</v>
      </c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1">
        <v>43630</v>
      </c>
      <c r="P50" s="92" t="s">
        <v>31</v>
      </c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</row>
    <row r="51" spans="1:41" x14ac:dyDescent="0.2">
      <c r="A51" s="1">
        <v>43631</v>
      </c>
      <c r="B51" s="92" t="s">
        <v>31</v>
      </c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1">
        <v>43631</v>
      </c>
      <c r="P51" s="92" t="s">
        <v>31</v>
      </c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</row>
    <row r="52" spans="1:41" x14ac:dyDescent="0.2">
      <c r="A52" s="1">
        <v>43632</v>
      </c>
      <c r="B52" s="92" t="s">
        <v>31</v>
      </c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1">
        <v>43632</v>
      </c>
      <c r="P52" s="92" t="s">
        <v>31</v>
      </c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</row>
    <row r="53" spans="1:41" x14ac:dyDescent="0.2">
      <c r="A53" s="1">
        <v>43633</v>
      </c>
      <c r="B53" s="92" t="s">
        <v>31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1">
        <v>43633</v>
      </c>
      <c r="P53" s="92" t="s">
        <v>31</v>
      </c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</row>
    <row r="54" spans="1:41" x14ac:dyDescent="0.2">
      <c r="A54" s="1">
        <v>43634</v>
      </c>
      <c r="B54" s="92" t="s">
        <v>31</v>
      </c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1">
        <v>43634</v>
      </c>
      <c r="P54" s="92" t="s">
        <v>31</v>
      </c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</row>
    <row r="55" spans="1:41" x14ac:dyDescent="0.2">
      <c r="A55" s="1">
        <v>43635</v>
      </c>
      <c r="B55" s="92" t="s">
        <v>31</v>
      </c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1">
        <v>43635</v>
      </c>
      <c r="P55" s="92" t="s">
        <v>31</v>
      </c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</row>
    <row r="56" spans="1:41" x14ac:dyDescent="0.2">
      <c r="A56" s="1">
        <v>43636</v>
      </c>
      <c r="B56" s="92" t="s">
        <v>31</v>
      </c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">
        <v>43636</v>
      </c>
      <c r="P56" s="92" t="s">
        <v>31</v>
      </c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</row>
    <row r="57" spans="1:41" x14ac:dyDescent="0.2">
      <c r="A57" s="1">
        <v>43637</v>
      </c>
      <c r="B57" s="92" t="s">
        <v>13</v>
      </c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1">
        <v>43637</v>
      </c>
      <c r="P57" s="92" t="s">
        <v>13</v>
      </c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</row>
    <row r="58" spans="1:41" x14ac:dyDescent="0.2">
      <c r="A58" s="107">
        <v>43638</v>
      </c>
      <c r="B58" t="s">
        <v>1</v>
      </c>
      <c r="C58">
        <v>0.9</v>
      </c>
      <c r="D58">
        <v>0.2</v>
      </c>
      <c r="E58">
        <f t="shared" si="29"/>
        <v>0.18000000000000002</v>
      </c>
      <c r="F58">
        <v>0.72</v>
      </c>
      <c r="G58">
        <v>0.39</v>
      </c>
      <c r="H58">
        <f t="shared" si="30"/>
        <v>0.28079999999999999</v>
      </c>
      <c r="I58">
        <v>0.84</v>
      </c>
      <c r="J58">
        <v>0.32</v>
      </c>
      <c r="K58">
        <f t="shared" si="31"/>
        <v>0.26879999999999998</v>
      </c>
      <c r="L58">
        <v>0.84</v>
      </c>
      <c r="M58">
        <v>0.35</v>
      </c>
      <c r="N58">
        <f t="shared" si="32"/>
        <v>0.29399999999999998</v>
      </c>
      <c r="O58" s="107">
        <v>43638</v>
      </c>
      <c r="P58" s="3" t="s">
        <v>35</v>
      </c>
      <c r="Q58" s="3">
        <v>0</v>
      </c>
      <c r="R58" s="3">
        <v>1.05</v>
      </c>
      <c r="S58" s="3">
        <v>2.0499999999999998</v>
      </c>
      <c r="T58" s="3">
        <v>3.05</v>
      </c>
      <c r="U58" s="3">
        <v>4.05</v>
      </c>
      <c r="V58" s="3">
        <v>5.05</v>
      </c>
      <c r="W58" s="3">
        <v>6.05</v>
      </c>
      <c r="X58" s="3">
        <v>7.05</v>
      </c>
      <c r="Y58" s="3">
        <v>8.0500000000000007</v>
      </c>
      <c r="Z58" s="3">
        <v>9.0500000000000007</v>
      </c>
      <c r="AA58" s="3">
        <v>10.050000000000001</v>
      </c>
      <c r="AB58" s="3">
        <v>11.05</v>
      </c>
      <c r="AC58" s="3">
        <v>12.05</v>
      </c>
      <c r="AD58" s="3">
        <v>13.05</v>
      </c>
      <c r="AE58" s="3">
        <v>14.05</v>
      </c>
      <c r="AF58" s="3">
        <v>15.05</v>
      </c>
      <c r="AG58" s="3">
        <v>16.05</v>
      </c>
      <c r="AH58" s="3">
        <v>17.05</v>
      </c>
      <c r="AI58" s="3">
        <v>18.05</v>
      </c>
      <c r="AJ58" s="3">
        <v>19.05</v>
      </c>
      <c r="AK58" s="3">
        <v>20.05</v>
      </c>
      <c r="AL58" s="3">
        <v>21.05</v>
      </c>
      <c r="AM58" s="3">
        <v>22.05</v>
      </c>
      <c r="AN58" s="3">
        <v>23.05</v>
      </c>
      <c r="AO58" s="3">
        <v>23.67</v>
      </c>
    </row>
    <row r="59" spans="1:41" x14ac:dyDescent="0.2">
      <c r="A59" s="107"/>
      <c r="B59" t="s">
        <v>2</v>
      </c>
      <c r="C59">
        <v>1.1200000000000001</v>
      </c>
      <c r="D59">
        <v>0.36</v>
      </c>
      <c r="E59">
        <f t="shared" si="29"/>
        <v>0.4032</v>
      </c>
      <c r="F59">
        <v>1.18</v>
      </c>
      <c r="G59">
        <v>0.54</v>
      </c>
      <c r="H59">
        <f t="shared" si="30"/>
        <v>0.63719999999999999</v>
      </c>
      <c r="I59">
        <v>1.1599999999999999</v>
      </c>
      <c r="J59">
        <v>0.4</v>
      </c>
      <c r="K59">
        <f t="shared" si="31"/>
        <v>0.46399999999999997</v>
      </c>
      <c r="L59">
        <v>1.18</v>
      </c>
      <c r="M59">
        <v>0.51</v>
      </c>
      <c r="N59">
        <f t="shared" si="32"/>
        <v>0.6018</v>
      </c>
      <c r="O59" s="107"/>
      <c r="P59" s="3" t="s">
        <v>14</v>
      </c>
      <c r="Q59" s="3">
        <v>0</v>
      </c>
      <c r="R59" s="3">
        <v>0.42</v>
      </c>
      <c r="S59" s="3">
        <v>0.5</v>
      </c>
      <c r="T59" s="3">
        <v>0.72</v>
      </c>
      <c r="U59" s="3">
        <v>0.9</v>
      </c>
      <c r="V59" s="3">
        <v>1.04</v>
      </c>
      <c r="W59" s="3">
        <v>1.1000000000000001</v>
      </c>
      <c r="X59" s="3">
        <v>1.1000000000000001</v>
      </c>
      <c r="Y59" s="3">
        <v>1.1200000000000001</v>
      </c>
      <c r="Z59" s="3">
        <v>1.18</v>
      </c>
      <c r="AA59" s="3">
        <v>1.2</v>
      </c>
      <c r="AB59" s="3">
        <v>1.2</v>
      </c>
      <c r="AC59" s="3">
        <v>1.2</v>
      </c>
      <c r="AD59" s="3">
        <v>1.2</v>
      </c>
      <c r="AE59" s="3">
        <v>1.1200000000000001</v>
      </c>
      <c r="AF59" s="3">
        <v>1.04</v>
      </c>
      <c r="AG59" s="3">
        <v>1.08</v>
      </c>
      <c r="AH59" s="3">
        <v>1</v>
      </c>
      <c r="AI59" s="3">
        <v>0.86</v>
      </c>
      <c r="AJ59" s="3">
        <v>0.86</v>
      </c>
      <c r="AK59" s="3">
        <v>0.76</v>
      </c>
      <c r="AL59" s="3">
        <v>0.68</v>
      </c>
      <c r="AM59" s="3">
        <v>0.66</v>
      </c>
      <c r="AN59" s="3">
        <v>0.42</v>
      </c>
      <c r="AO59" s="3">
        <v>0</v>
      </c>
    </row>
    <row r="60" spans="1:41" x14ac:dyDescent="0.2">
      <c r="A60" s="107"/>
      <c r="B60" t="s">
        <v>3</v>
      </c>
      <c r="C60">
        <v>1.2</v>
      </c>
      <c r="D60">
        <v>0.4</v>
      </c>
      <c r="E60">
        <f t="shared" si="29"/>
        <v>0.48</v>
      </c>
      <c r="F60">
        <v>1.2</v>
      </c>
      <c r="G60">
        <v>0.49</v>
      </c>
      <c r="H60">
        <f t="shared" si="30"/>
        <v>0.58799999999999997</v>
      </c>
      <c r="I60">
        <v>1.2</v>
      </c>
      <c r="J60">
        <v>0.53</v>
      </c>
      <c r="K60">
        <f t="shared" si="31"/>
        <v>0.63600000000000001</v>
      </c>
      <c r="L60">
        <v>1.18</v>
      </c>
      <c r="M60">
        <v>0.53</v>
      </c>
      <c r="N60">
        <f t="shared" si="32"/>
        <v>0.62539999999999996</v>
      </c>
      <c r="O60" s="107"/>
      <c r="P60" s="3" t="s">
        <v>36</v>
      </c>
      <c r="Q60" s="3">
        <v>0</v>
      </c>
      <c r="R60" s="3">
        <v>0.11</v>
      </c>
      <c r="S60" s="3">
        <v>0.24</v>
      </c>
      <c r="T60" s="3">
        <v>0.23</v>
      </c>
      <c r="U60" s="3">
        <v>0.3</v>
      </c>
      <c r="V60" s="3">
        <v>0.27</v>
      </c>
      <c r="W60" s="3">
        <v>0.34</v>
      </c>
      <c r="X60" s="3">
        <v>0.34</v>
      </c>
      <c r="Y60" s="3">
        <v>0.42</v>
      </c>
      <c r="Z60" s="3">
        <v>0.36</v>
      </c>
      <c r="AA60" s="3">
        <v>0.28000000000000003</v>
      </c>
      <c r="AB60" s="3">
        <v>0.37</v>
      </c>
      <c r="AC60" s="3">
        <v>0.35</v>
      </c>
      <c r="AD60" s="3">
        <v>0.4</v>
      </c>
      <c r="AE60" s="3">
        <v>0.36</v>
      </c>
      <c r="AF60" s="3">
        <v>0.45</v>
      </c>
      <c r="AG60" s="3">
        <v>0.4</v>
      </c>
      <c r="AH60" s="3">
        <v>0.43</v>
      </c>
      <c r="AI60" s="3">
        <v>0.37</v>
      </c>
      <c r="AJ60" s="3">
        <v>0.35</v>
      </c>
      <c r="AK60" s="3">
        <v>0.23</v>
      </c>
      <c r="AL60" s="3">
        <v>0.27</v>
      </c>
      <c r="AM60" s="3">
        <v>0.24</v>
      </c>
      <c r="AN60" s="3">
        <v>0.14000000000000001</v>
      </c>
      <c r="AO60" s="3">
        <v>0</v>
      </c>
    </row>
    <row r="61" spans="1:41" x14ac:dyDescent="0.2">
      <c r="A61" s="107"/>
      <c r="B61" t="s">
        <v>4</v>
      </c>
      <c r="C61">
        <v>1.02</v>
      </c>
      <c r="D61">
        <v>0.44</v>
      </c>
      <c r="E61">
        <f t="shared" si="29"/>
        <v>0.44880000000000003</v>
      </c>
      <c r="F61">
        <v>1</v>
      </c>
      <c r="G61">
        <v>0.46</v>
      </c>
      <c r="H61">
        <f t="shared" si="30"/>
        <v>0.46</v>
      </c>
      <c r="I61">
        <v>1.02</v>
      </c>
      <c r="J61">
        <v>0.4</v>
      </c>
      <c r="K61">
        <f t="shared" si="31"/>
        <v>0.40800000000000003</v>
      </c>
      <c r="L61">
        <v>1.08</v>
      </c>
      <c r="M61">
        <v>0.44</v>
      </c>
      <c r="N61">
        <f t="shared" si="32"/>
        <v>0.47520000000000001</v>
      </c>
      <c r="O61" s="107"/>
      <c r="P61" t="s">
        <v>37</v>
      </c>
      <c r="Q61" s="3">
        <v>1.2127499999999999E-2</v>
      </c>
      <c r="R61" s="3">
        <v>8.0499999999999974E-2</v>
      </c>
      <c r="S61" s="3">
        <v>0.14334999999999998</v>
      </c>
      <c r="T61" s="3">
        <v>0.21465000000000004</v>
      </c>
      <c r="U61" s="3">
        <v>0.27645000000000003</v>
      </c>
      <c r="V61" s="3">
        <v>0.32635000000000008</v>
      </c>
      <c r="W61" s="3">
        <v>0.37400000000000005</v>
      </c>
      <c r="X61" s="3">
        <v>0.4218000000000004</v>
      </c>
      <c r="Y61" s="3">
        <v>0.44849999999999995</v>
      </c>
      <c r="Z61" s="3">
        <v>0.38079999999999997</v>
      </c>
      <c r="AA61" s="3">
        <v>0.39</v>
      </c>
      <c r="AB61" s="3">
        <v>0.432</v>
      </c>
      <c r="AC61" s="3">
        <v>0.44999999999999996</v>
      </c>
      <c r="AD61" s="3">
        <v>0.44080000000000008</v>
      </c>
      <c r="AE61" s="3">
        <v>0.43740000000000007</v>
      </c>
      <c r="AF61" s="3">
        <v>0.45050000000000007</v>
      </c>
      <c r="AG61" s="3">
        <v>0.43160000000000004</v>
      </c>
      <c r="AH61" s="3">
        <v>0.372</v>
      </c>
      <c r="AI61" s="3">
        <v>0.30959999999999999</v>
      </c>
      <c r="AJ61" s="3">
        <v>0.2349</v>
      </c>
      <c r="AK61" s="3">
        <v>0.18</v>
      </c>
      <c r="AL61" s="3">
        <v>0.17085</v>
      </c>
      <c r="AM61" s="3">
        <v>0.10260000000000001</v>
      </c>
      <c r="AN61" s="3">
        <v>9.1140000000000145E-3</v>
      </c>
      <c r="AO61" s="3">
        <v>0</v>
      </c>
    </row>
    <row r="62" spans="1:41" x14ac:dyDescent="0.2">
      <c r="A62" s="107"/>
      <c r="B62" t="s">
        <v>5</v>
      </c>
      <c r="C62">
        <v>0.7</v>
      </c>
      <c r="D62">
        <v>0.28999999999999998</v>
      </c>
      <c r="E62">
        <f t="shared" si="29"/>
        <v>0.20299999999999999</v>
      </c>
      <c r="F62">
        <v>0.92</v>
      </c>
      <c r="G62">
        <v>0.14000000000000001</v>
      </c>
      <c r="H62">
        <f t="shared" si="30"/>
        <v>0.12880000000000003</v>
      </c>
      <c r="I62">
        <v>0.78</v>
      </c>
      <c r="J62">
        <v>0.2</v>
      </c>
      <c r="K62">
        <f t="shared" si="31"/>
        <v>0.15600000000000003</v>
      </c>
      <c r="L62">
        <v>0.7</v>
      </c>
      <c r="M62">
        <v>0.18</v>
      </c>
      <c r="N62">
        <f t="shared" si="32"/>
        <v>0.126</v>
      </c>
      <c r="O62" s="107"/>
      <c r="P62" s="30" t="s">
        <v>38</v>
      </c>
      <c r="Q62" s="30">
        <v>0.23</v>
      </c>
      <c r="R62" s="3"/>
      <c r="T62" s="46" t="s">
        <v>42</v>
      </c>
      <c r="U62" s="30">
        <v>7.0898915000000002</v>
      </c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41" x14ac:dyDescent="0.2">
      <c r="A63" s="107">
        <v>43639</v>
      </c>
      <c r="B63" t="s">
        <v>1</v>
      </c>
      <c r="C63">
        <v>0.9</v>
      </c>
      <c r="D63">
        <v>0.22</v>
      </c>
      <c r="E63">
        <f t="shared" si="29"/>
        <v>0.19800000000000001</v>
      </c>
      <c r="F63">
        <v>0.74</v>
      </c>
      <c r="G63">
        <v>0.32</v>
      </c>
      <c r="H63">
        <f t="shared" si="30"/>
        <v>0.23680000000000001</v>
      </c>
      <c r="I63">
        <v>0.86</v>
      </c>
      <c r="J63">
        <v>0.28000000000000003</v>
      </c>
      <c r="K63">
        <f t="shared" si="31"/>
        <v>0.24080000000000001</v>
      </c>
      <c r="L63">
        <v>0.96</v>
      </c>
      <c r="M63">
        <v>0.31</v>
      </c>
      <c r="N63">
        <f t="shared" si="32"/>
        <v>0.29759999999999998</v>
      </c>
      <c r="O63" s="107">
        <v>43639</v>
      </c>
      <c r="P63" s="3" t="s">
        <v>35</v>
      </c>
      <c r="Q63" s="3">
        <v>0</v>
      </c>
      <c r="R63" s="3">
        <v>0.92</v>
      </c>
      <c r="S63" s="3">
        <v>1.92</v>
      </c>
      <c r="T63" s="3">
        <v>2.92</v>
      </c>
      <c r="U63" s="3">
        <v>3.92</v>
      </c>
      <c r="V63" s="3">
        <v>4.92</v>
      </c>
      <c r="W63" s="3">
        <v>5.92</v>
      </c>
      <c r="X63" s="3">
        <v>6.92</v>
      </c>
      <c r="Y63" s="3">
        <v>7.92</v>
      </c>
      <c r="Z63" s="3">
        <v>8.92</v>
      </c>
      <c r="AA63" s="3">
        <v>9.92</v>
      </c>
      <c r="AB63" s="3">
        <v>10.92</v>
      </c>
      <c r="AC63" s="3">
        <v>11.92</v>
      </c>
      <c r="AD63" s="3">
        <v>12.92</v>
      </c>
      <c r="AE63" s="3">
        <v>13.92</v>
      </c>
      <c r="AF63" s="3">
        <v>14.92</v>
      </c>
      <c r="AG63" s="3">
        <v>15.92</v>
      </c>
      <c r="AH63" s="3">
        <v>16.920000000000002</v>
      </c>
      <c r="AI63" s="3">
        <v>17.920000000000002</v>
      </c>
      <c r="AJ63" s="3">
        <v>18.920000000000002</v>
      </c>
      <c r="AK63" s="3">
        <v>19.920000000000002</v>
      </c>
      <c r="AL63" s="3">
        <v>20.92</v>
      </c>
      <c r="AM63" s="3">
        <v>21.92</v>
      </c>
      <c r="AN63" s="3">
        <v>22.92</v>
      </c>
      <c r="AO63" s="3">
        <v>23.840000000000003</v>
      </c>
    </row>
    <row r="64" spans="1:41" x14ac:dyDescent="0.2">
      <c r="A64" s="107"/>
      <c r="B64" t="s">
        <v>2</v>
      </c>
      <c r="C64">
        <v>1.1399999999999999</v>
      </c>
      <c r="D64">
        <v>0.36</v>
      </c>
      <c r="E64">
        <f t="shared" si="29"/>
        <v>0.41039999999999993</v>
      </c>
      <c r="F64">
        <v>1.1599999999999999</v>
      </c>
      <c r="G64">
        <v>0.28000000000000003</v>
      </c>
      <c r="H64">
        <f t="shared" si="30"/>
        <v>0.32480000000000003</v>
      </c>
      <c r="I64">
        <v>1.18</v>
      </c>
      <c r="J64">
        <v>0.4</v>
      </c>
      <c r="K64">
        <f t="shared" si="31"/>
        <v>0.47199999999999998</v>
      </c>
      <c r="L64">
        <v>1.18</v>
      </c>
      <c r="M64">
        <v>0.42</v>
      </c>
      <c r="N64">
        <f t="shared" si="32"/>
        <v>0.49559999999999993</v>
      </c>
      <c r="O64" s="107"/>
      <c r="P64" s="3" t="s">
        <v>14</v>
      </c>
      <c r="Q64" s="3">
        <v>0</v>
      </c>
      <c r="R64" s="3">
        <v>0.57999999999999996</v>
      </c>
      <c r="S64" s="3">
        <v>0.5</v>
      </c>
      <c r="T64" s="3">
        <v>0.66</v>
      </c>
      <c r="U64" s="3">
        <v>0.88</v>
      </c>
      <c r="V64" s="3">
        <v>1.02</v>
      </c>
      <c r="W64" s="3">
        <v>1.1000000000000001</v>
      </c>
      <c r="X64" s="3">
        <v>1.1200000000000001</v>
      </c>
      <c r="Y64" s="3">
        <v>1.1399999999999999</v>
      </c>
      <c r="Z64" s="3">
        <v>1.1399999999999999</v>
      </c>
      <c r="AA64" s="3">
        <v>1.2</v>
      </c>
      <c r="AB64" s="3">
        <v>1.24</v>
      </c>
      <c r="AC64" s="3">
        <v>1.24</v>
      </c>
      <c r="AD64" s="3">
        <v>1.26</v>
      </c>
      <c r="AE64" s="3">
        <v>1.1200000000000001</v>
      </c>
      <c r="AF64" s="3">
        <v>1</v>
      </c>
      <c r="AG64" s="3">
        <v>1.1399999999999999</v>
      </c>
      <c r="AH64" s="3">
        <v>1</v>
      </c>
      <c r="AI64" s="3">
        <v>0.92</v>
      </c>
      <c r="AJ64" s="3">
        <v>0.88</v>
      </c>
      <c r="AK64" s="3">
        <v>0.82</v>
      </c>
      <c r="AL64" s="3">
        <v>0.74</v>
      </c>
      <c r="AM64" s="3">
        <v>0.64</v>
      </c>
      <c r="AN64" s="3">
        <v>0.56000000000000005</v>
      </c>
      <c r="AO64" s="3">
        <v>0</v>
      </c>
    </row>
    <row r="65" spans="1:41" x14ac:dyDescent="0.2">
      <c r="A65" s="107"/>
      <c r="B65" t="s">
        <v>3</v>
      </c>
      <c r="C65">
        <v>1.26</v>
      </c>
      <c r="D65">
        <v>0.23</v>
      </c>
      <c r="E65">
        <f t="shared" si="29"/>
        <v>0.2898</v>
      </c>
      <c r="F65">
        <v>1.2</v>
      </c>
      <c r="G65">
        <v>0.26</v>
      </c>
      <c r="H65">
        <f t="shared" si="30"/>
        <v>0.312</v>
      </c>
      <c r="I65">
        <v>1.2</v>
      </c>
      <c r="J65">
        <v>0.28999999999999998</v>
      </c>
      <c r="K65">
        <f t="shared" si="31"/>
        <v>0.34799999999999998</v>
      </c>
      <c r="L65">
        <v>1.2</v>
      </c>
      <c r="M65">
        <v>0.39</v>
      </c>
      <c r="N65">
        <f t="shared" si="32"/>
        <v>0.46799999999999997</v>
      </c>
      <c r="O65" s="107"/>
      <c r="P65" s="3" t="s">
        <v>36</v>
      </c>
      <c r="Q65" s="3">
        <v>0</v>
      </c>
      <c r="R65" s="3">
        <v>0.2</v>
      </c>
      <c r="S65" s="3">
        <v>0.17</v>
      </c>
      <c r="T65" s="3">
        <v>0.27</v>
      </c>
      <c r="U65" s="3">
        <v>0.27</v>
      </c>
      <c r="V65" s="3">
        <v>0.24</v>
      </c>
      <c r="W65" s="3">
        <v>0.28000000000000003</v>
      </c>
      <c r="X65" s="3">
        <v>0.3</v>
      </c>
      <c r="Y65" s="3">
        <v>0.31</v>
      </c>
      <c r="Z65" s="3">
        <v>0.37</v>
      </c>
      <c r="AA65" s="3">
        <v>0.34</v>
      </c>
      <c r="AB65" s="3">
        <v>0.35</v>
      </c>
      <c r="AC65" s="3">
        <v>0.28999999999999998</v>
      </c>
      <c r="AD65" s="3">
        <v>0.35</v>
      </c>
      <c r="AE65" s="3">
        <v>0.35</v>
      </c>
      <c r="AF65" s="3">
        <v>0.33</v>
      </c>
      <c r="AG65" s="3">
        <v>0.36</v>
      </c>
      <c r="AH65" s="3">
        <v>0.36</v>
      </c>
      <c r="AI65" s="3">
        <v>0.35</v>
      </c>
      <c r="AJ65" s="3">
        <v>0.38</v>
      </c>
      <c r="AK65" s="3">
        <v>0.25</v>
      </c>
      <c r="AL65" s="3">
        <v>0.28999999999999998</v>
      </c>
      <c r="AM65" s="3">
        <v>0.23</v>
      </c>
      <c r="AN65" s="3">
        <v>0.16</v>
      </c>
      <c r="AO65" s="3">
        <v>0</v>
      </c>
    </row>
    <row r="66" spans="1:41" x14ac:dyDescent="0.2">
      <c r="A66" s="107"/>
      <c r="B66" t="s">
        <v>4</v>
      </c>
      <c r="C66">
        <v>1.04</v>
      </c>
      <c r="D66">
        <v>3.4000000000000002E-2</v>
      </c>
      <c r="E66">
        <f t="shared" si="29"/>
        <v>3.5360000000000003E-2</v>
      </c>
      <c r="F66">
        <v>1.02</v>
      </c>
      <c r="G66">
        <v>0.28000000000000003</v>
      </c>
      <c r="H66">
        <f t="shared" si="30"/>
        <v>0.28560000000000002</v>
      </c>
      <c r="I66">
        <v>1.1000000000000001</v>
      </c>
      <c r="J66">
        <v>0.39</v>
      </c>
      <c r="K66">
        <f t="shared" si="31"/>
        <v>0.42900000000000005</v>
      </c>
      <c r="L66">
        <v>1.08</v>
      </c>
      <c r="M66">
        <v>0.39</v>
      </c>
      <c r="N66">
        <f t="shared" si="32"/>
        <v>0.42120000000000002</v>
      </c>
      <c r="O66" s="107"/>
      <c r="P66" t="s">
        <v>37</v>
      </c>
      <c r="Q66" s="3">
        <v>2.6679999999999999E-2</v>
      </c>
      <c r="R66" s="3">
        <v>9.9899999999999989E-2</v>
      </c>
      <c r="S66" s="3">
        <v>0.12760000000000002</v>
      </c>
      <c r="T66" s="3">
        <v>0.20790000000000003</v>
      </c>
      <c r="U66" s="3">
        <v>0.24224999999999999</v>
      </c>
      <c r="V66" s="3">
        <v>0.27560000000000001</v>
      </c>
      <c r="W66" s="3">
        <v>0.32190000000000007</v>
      </c>
      <c r="X66" s="3">
        <v>0.34464999999999996</v>
      </c>
      <c r="Y66" s="3">
        <v>0.38759999999999994</v>
      </c>
      <c r="Z66" s="3">
        <v>0.41534999999999994</v>
      </c>
      <c r="AA66" s="3">
        <v>0.42089999999999994</v>
      </c>
      <c r="AB66" s="3">
        <v>0.39679999999999993</v>
      </c>
      <c r="AC66" s="3">
        <v>0.39999999999999991</v>
      </c>
      <c r="AD66" s="3">
        <v>0.41649999999999998</v>
      </c>
      <c r="AE66" s="3">
        <v>0.3604</v>
      </c>
      <c r="AF66" s="3">
        <v>0.36914999999999992</v>
      </c>
      <c r="AG66" s="3">
        <v>0.38520000000000065</v>
      </c>
      <c r="AH66" s="3">
        <v>0.34079999999999999</v>
      </c>
      <c r="AI66" s="3">
        <v>0.32850000000000001</v>
      </c>
      <c r="AJ66" s="3">
        <v>0.26774999999999999</v>
      </c>
      <c r="AK66" s="3">
        <v>0.21060000000000001</v>
      </c>
      <c r="AL66" s="3">
        <v>0.1794</v>
      </c>
      <c r="AM66" s="3">
        <v>0.11700000000000002</v>
      </c>
      <c r="AN66" s="3">
        <v>2.0608000000000039E-2</v>
      </c>
      <c r="AO66" s="3">
        <v>0</v>
      </c>
    </row>
    <row r="67" spans="1:41" x14ac:dyDescent="0.2">
      <c r="A67" s="107"/>
      <c r="B67" t="s">
        <v>5</v>
      </c>
      <c r="C67">
        <v>0.72</v>
      </c>
      <c r="D67">
        <v>0.21</v>
      </c>
      <c r="E67">
        <f t="shared" si="29"/>
        <v>0.1512</v>
      </c>
      <c r="F67">
        <v>0.96</v>
      </c>
      <c r="G67">
        <v>0.21</v>
      </c>
      <c r="H67">
        <f t="shared" si="30"/>
        <v>0.20159999999999997</v>
      </c>
      <c r="I67">
        <v>0.76</v>
      </c>
      <c r="J67">
        <v>0.19</v>
      </c>
      <c r="K67">
        <f t="shared" si="31"/>
        <v>0.1444</v>
      </c>
      <c r="L67">
        <v>0.68</v>
      </c>
      <c r="M67">
        <v>0.24</v>
      </c>
      <c r="N67">
        <f t="shared" si="32"/>
        <v>0.16320000000000001</v>
      </c>
      <c r="O67" s="107"/>
      <c r="P67" s="30" t="s">
        <v>38</v>
      </c>
      <c r="Q67" s="30">
        <v>0.24</v>
      </c>
      <c r="R67" s="3"/>
      <c r="S67" s="3"/>
      <c r="T67" s="46" t="s">
        <v>42</v>
      </c>
      <c r="U67" s="30">
        <v>6.6630380000000011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41" x14ac:dyDescent="0.2">
      <c r="A68" s="107">
        <v>43640</v>
      </c>
      <c r="B68" t="s">
        <v>1</v>
      </c>
      <c r="C68">
        <v>0.82</v>
      </c>
      <c r="D68">
        <v>0.85</v>
      </c>
      <c r="E68">
        <f t="shared" si="29"/>
        <v>0.69699999999999995</v>
      </c>
      <c r="F68">
        <v>0.62</v>
      </c>
      <c r="G68">
        <v>1.05</v>
      </c>
      <c r="H68">
        <f t="shared" si="30"/>
        <v>0.65100000000000002</v>
      </c>
      <c r="I68">
        <v>0.71</v>
      </c>
      <c r="J68">
        <v>1</v>
      </c>
      <c r="K68">
        <f t="shared" si="31"/>
        <v>0.71</v>
      </c>
      <c r="L68">
        <v>0.73</v>
      </c>
      <c r="M68">
        <v>1.05</v>
      </c>
      <c r="N68">
        <f t="shared" si="32"/>
        <v>0.76649999999999996</v>
      </c>
      <c r="O68" s="107">
        <v>43640</v>
      </c>
      <c r="P68" s="3" t="s">
        <v>35</v>
      </c>
      <c r="Q68" s="3">
        <v>0</v>
      </c>
      <c r="R68" s="3">
        <v>0.6</v>
      </c>
      <c r="S68" s="3">
        <v>1.6</v>
      </c>
      <c r="T68" s="3">
        <v>2.6</v>
      </c>
      <c r="U68" s="3">
        <v>3.6</v>
      </c>
      <c r="V68" s="3">
        <v>4.5999999999999996</v>
      </c>
      <c r="W68" s="3">
        <v>5.6</v>
      </c>
      <c r="X68" s="3">
        <v>6.6</v>
      </c>
      <c r="Y68" s="3">
        <v>7.6</v>
      </c>
      <c r="Z68" s="3">
        <v>8.6</v>
      </c>
      <c r="AA68" s="3">
        <v>9.6</v>
      </c>
      <c r="AB68" s="3">
        <v>10.6</v>
      </c>
      <c r="AC68" s="3">
        <v>11.6</v>
      </c>
      <c r="AD68" s="3">
        <v>12.6</v>
      </c>
      <c r="AE68" s="3">
        <v>13.6</v>
      </c>
      <c r="AF68" s="3">
        <v>14.6</v>
      </c>
      <c r="AG68" s="3">
        <v>15.6</v>
      </c>
      <c r="AH68" s="3">
        <v>16.600000000000001</v>
      </c>
      <c r="AI68" s="3">
        <v>17.600000000000001</v>
      </c>
      <c r="AJ68" s="3">
        <v>18.600000000000001</v>
      </c>
      <c r="AK68" s="3">
        <v>19.600000000000001</v>
      </c>
      <c r="AL68" s="3">
        <v>20.6</v>
      </c>
      <c r="AM68" s="3">
        <v>21.6</v>
      </c>
      <c r="AN68" s="3">
        <v>22.6</v>
      </c>
      <c r="AO68" s="3">
        <v>23.810000000000002</v>
      </c>
    </row>
    <row r="69" spans="1:41" x14ac:dyDescent="0.2">
      <c r="A69" s="107"/>
      <c r="B69" t="s">
        <v>2</v>
      </c>
      <c r="C69">
        <v>1.04</v>
      </c>
      <c r="D69">
        <v>1</v>
      </c>
      <c r="E69">
        <f t="shared" si="29"/>
        <v>1.04</v>
      </c>
      <c r="F69">
        <v>1.1000000000000001</v>
      </c>
      <c r="G69">
        <v>1.05</v>
      </c>
      <c r="H69">
        <f t="shared" si="30"/>
        <v>1.1550000000000002</v>
      </c>
      <c r="I69">
        <v>1.1000000000000001</v>
      </c>
      <c r="J69">
        <v>1.1000000000000001</v>
      </c>
      <c r="K69">
        <f t="shared" si="31"/>
        <v>1.2100000000000002</v>
      </c>
      <c r="L69">
        <v>1.1000000000000001</v>
      </c>
      <c r="M69">
        <v>1.05</v>
      </c>
      <c r="N69">
        <f t="shared" si="32"/>
        <v>1.1550000000000002</v>
      </c>
      <c r="O69" s="107"/>
      <c r="P69" s="3" t="s">
        <v>14</v>
      </c>
      <c r="Q69" s="3">
        <v>0</v>
      </c>
      <c r="R69" s="3">
        <v>0.32</v>
      </c>
      <c r="S69" s="3">
        <v>0.42</v>
      </c>
      <c r="T69" s="3">
        <v>0.57999999999999996</v>
      </c>
      <c r="U69" s="3">
        <v>0.78</v>
      </c>
      <c r="V69" s="3">
        <v>0.94</v>
      </c>
      <c r="W69" s="3">
        <v>1.02</v>
      </c>
      <c r="X69" s="3">
        <v>1.03</v>
      </c>
      <c r="Y69" s="3">
        <v>1.08</v>
      </c>
      <c r="Z69" s="3">
        <v>1.07</v>
      </c>
      <c r="AA69" s="3">
        <v>1.2</v>
      </c>
      <c r="AB69" s="3">
        <v>1.2</v>
      </c>
      <c r="AC69" s="3">
        <v>1.24</v>
      </c>
      <c r="AD69" s="3">
        <v>1.2</v>
      </c>
      <c r="AE69" s="3">
        <v>1.02</v>
      </c>
      <c r="AF69" s="3">
        <v>0.8</v>
      </c>
      <c r="AG69" s="3">
        <v>1.05</v>
      </c>
      <c r="AH69" s="3">
        <v>0.96</v>
      </c>
      <c r="AI69" s="3">
        <v>0.87</v>
      </c>
      <c r="AJ69" s="3">
        <v>0.84</v>
      </c>
      <c r="AK69" s="3">
        <v>0.72</v>
      </c>
      <c r="AL69" s="3">
        <v>0.68</v>
      </c>
      <c r="AM69" s="3">
        <v>0.5</v>
      </c>
      <c r="AN69" s="3">
        <v>0.41</v>
      </c>
      <c r="AO69" s="3">
        <v>0</v>
      </c>
    </row>
    <row r="70" spans="1:41" x14ac:dyDescent="0.2">
      <c r="A70" s="107"/>
      <c r="B70" t="s">
        <v>3</v>
      </c>
      <c r="C70">
        <v>1.25</v>
      </c>
      <c r="D70">
        <v>1.38</v>
      </c>
      <c r="E70">
        <f t="shared" si="29"/>
        <v>1.7249999999999999</v>
      </c>
      <c r="F70">
        <v>1.25</v>
      </c>
      <c r="G70">
        <v>1.25</v>
      </c>
      <c r="H70">
        <f t="shared" si="30"/>
        <v>1.5625</v>
      </c>
      <c r="I70">
        <v>1.25</v>
      </c>
      <c r="J70">
        <v>1.25</v>
      </c>
      <c r="K70">
        <f t="shared" si="31"/>
        <v>1.5625</v>
      </c>
      <c r="L70">
        <v>1.25</v>
      </c>
      <c r="M70">
        <v>1.5</v>
      </c>
      <c r="N70">
        <f t="shared" si="32"/>
        <v>1.875</v>
      </c>
      <c r="O70" s="107"/>
      <c r="P70" s="3" t="s">
        <v>36</v>
      </c>
      <c r="Q70" s="3">
        <v>0</v>
      </c>
      <c r="R70">
        <v>0.13716</v>
      </c>
      <c r="S70">
        <v>0.13716</v>
      </c>
      <c r="T70">
        <v>0.18287999999999999</v>
      </c>
      <c r="U70">
        <v>0.19811999999999999</v>
      </c>
      <c r="V70">
        <v>0.27432000000000001</v>
      </c>
      <c r="W70">
        <v>0.33528000000000002</v>
      </c>
      <c r="X70">
        <v>0.36575999999999997</v>
      </c>
      <c r="Y70">
        <v>0.33528000000000002</v>
      </c>
      <c r="Z70">
        <v>0.42671999999999993</v>
      </c>
      <c r="AA70">
        <v>0.32003999999999999</v>
      </c>
      <c r="AB70">
        <v>0.36575999999999997</v>
      </c>
      <c r="AC70">
        <v>0.41148000000000007</v>
      </c>
      <c r="AD70">
        <v>0.39623999999999998</v>
      </c>
      <c r="AE70">
        <v>0.33528000000000002</v>
      </c>
      <c r="AF70">
        <v>0.30480000000000002</v>
      </c>
      <c r="AG70">
        <v>0.25298399999999999</v>
      </c>
      <c r="AH70">
        <v>0.32003999999999999</v>
      </c>
      <c r="AI70">
        <v>0.277368</v>
      </c>
      <c r="AJ70">
        <v>0.24993599999999999</v>
      </c>
      <c r="AK70">
        <v>0.28955999999999998</v>
      </c>
      <c r="AL70">
        <v>0.225552</v>
      </c>
      <c r="AM70">
        <v>0.21335999999999997</v>
      </c>
      <c r="AN70">
        <v>0.12192</v>
      </c>
      <c r="AO70">
        <v>0</v>
      </c>
    </row>
    <row r="71" spans="1:41" x14ac:dyDescent="0.2">
      <c r="A71" s="107"/>
      <c r="B71" t="s">
        <v>4</v>
      </c>
      <c r="C71">
        <v>0.96</v>
      </c>
      <c r="D71">
        <v>1.18</v>
      </c>
      <c r="E71">
        <f t="shared" si="29"/>
        <v>1.1327999999999998</v>
      </c>
      <c r="F71">
        <v>0.95</v>
      </c>
      <c r="G71">
        <v>1.17</v>
      </c>
      <c r="H71">
        <f t="shared" si="30"/>
        <v>1.1114999999999999</v>
      </c>
      <c r="I71">
        <v>0.98</v>
      </c>
      <c r="J71">
        <v>1.24</v>
      </c>
      <c r="K71">
        <f t="shared" si="31"/>
        <v>1.2152000000000001</v>
      </c>
      <c r="L71">
        <v>1.02</v>
      </c>
      <c r="M71">
        <v>1.2</v>
      </c>
      <c r="N71">
        <f t="shared" si="32"/>
        <v>1.224</v>
      </c>
      <c r="O71" s="107"/>
      <c r="P71" t="s">
        <v>37</v>
      </c>
      <c r="Q71" s="3">
        <v>6.5836800000000006E-3</v>
      </c>
      <c r="R71" s="3">
        <v>5.0749200000000001E-2</v>
      </c>
      <c r="S71" s="3">
        <v>8.0009999999999998E-2</v>
      </c>
      <c r="T71" s="3">
        <v>0.12953999999999999</v>
      </c>
      <c r="U71" s="3">
        <v>0.20314919999999992</v>
      </c>
      <c r="V71" s="3">
        <v>0.29870400000000003</v>
      </c>
      <c r="W71" s="3">
        <v>0.35928299999999996</v>
      </c>
      <c r="X71" s="3">
        <v>0.36979860000000003</v>
      </c>
      <c r="Y71" s="3">
        <v>0.40957500000000008</v>
      </c>
      <c r="Z71" s="3">
        <v>0.42378629999999995</v>
      </c>
      <c r="AA71" s="3">
        <v>0.41147999999999996</v>
      </c>
      <c r="AB71" s="3">
        <v>0.47411639999999999</v>
      </c>
      <c r="AC71" s="3">
        <v>0.49270919999999996</v>
      </c>
      <c r="AD71" s="3">
        <v>0.4059935999999999</v>
      </c>
      <c r="AE71" s="3">
        <v>0.29123640000000001</v>
      </c>
      <c r="AF71" s="3">
        <v>0.25797510000000001</v>
      </c>
      <c r="AG71" s="3">
        <v>0.28794456000000046</v>
      </c>
      <c r="AH71" s="3">
        <v>0.27331415999999997</v>
      </c>
      <c r="AI71" s="3">
        <v>0.22542245999999999</v>
      </c>
      <c r="AJ71" s="3">
        <v>0.21040344</v>
      </c>
      <c r="AK71" s="3">
        <v>0.18028919999999998</v>
      </c>
      <c r="AL71" s="3">
        <v>0.12947904000000002</v>
      </c>
      <c r="AM71" s="3">
        <v>7.6276199999999988E-2</v>
      </c>
      <c r="AN71" s="3">
        <v>1.512112800000001E-2</v>
      </c>
      <c r="AO71" s="3">
        <v>0</v>
      </c>
    </row>
    <row r="72" spans="1:41" x14ac:dyDescent="0.2">
      <c r="A72" s="107"/>
      <c r="B72" t="s">
        <v>5</v>
      </c>
      <c r="C72">
        <v>0.78</v>
      </c>
      <c r="D72">
        <v>0.92</v>
      </c>
      <c r="E72">
        <f t="shared" si="29"/>
        <v>0.71760000000000002</v>
      </c>
      <c r="F72">
        <v>0.84</v>
      </c>
      <c r="G72">
        <v>0.71</v>
      </c>
      <c r="H72">
        <f t="shared" si="30"/>
        <v>0.59639999999999993</v>
      </c>
      <c r="I72">
        <v>0.7</v>
      </c>
      <c r="J72">
        <v>0.37</v>
      </c>
      <c r="K72">
        <f t="shared" si="31"/>
        <v>0.25900000000000001</v>
      </c>
      <c r="L72">
        <v>0.66</v>
      </c>
      <c r="M72">
        <v>0.5</v>
      </c>
      <c r="N72">
        <f t="shared" si="32"/>
        <v>0.33</v>
      </c>
      <c r="O72" s="107"/>
      <c r="P72" s="30" t="s">
        <v>38</v>
      </c>
      <c r="Q72" s="30">
        <v>0.14000000000000001</v>
      </c>
      <c r="R72" s="3"/>
      <c r="S72" s="3"/>
      <c r="T72" s="46" t="s">
        <v>42</v>
      </c>
      <c r="U72" s="30">
        <v>6.0629398679999991</v>
      </c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41" x14ac:dyDescent="0.2">
      <c r="A73" s="107"/>
      <c r="B73" t="s">
        <v>11</v>
      </c>
      <c r="C73">
        <v>1.1499999999999999</v>
      </c>
      <c r="D73">
        <v>1.5</v>
      </c>
      <c r="E73">
        <f t="shared" si="29"/>
        <v>1.7249999999999999</v>
      </c>
      <c r="F73">
        <v>1.1499999999999999</v>
      </c>
      <c r="G73">
        <v>1.35</v>
      </c>
      <c r="H73">
        <f t="shared" si="30"/>
        <v>1.5525</v>
      </c>
      <c r="I73">
        <v>1.1499999999999999</v>
      </c>
      <c r="J73">
        <v>1.3</v>
      </c>
      <c r="K73">
        <f t="shared" si="31"/>
        <v>1.4949999999999999</v>
      </c>
      <c r="L73">
        <v>1.1399999999999999</v>
      </c>
      <c r="M73">
        <v>1.35</v>
      </c>
      <c r="N73">
        <f t="shared" si="32"/>
        <v>1.5389999999999999</v>
      </c>
      <c r="O73" s="107"/>
    </row>
    <row r="74" spans="1:41" x14ac:dyDescent="0.2">
      <c r="A74" s="107"/>
      <c r="B74" t="s">
        <v>12</v>
      </c>
      <c r="C74">
        <v>0.88</v>
      </c>
      <c r="D74">
        <v>1.5</v>
      </c>
      <c r="E74">
        <f t="shared" si="29"/>
        <v>1.32</v>
      </c>
      <c r="F74">
        <v>1.1499999999999999</v>
      </c>
      <c r="G74">
        <v>1.41</v>
      </c>
      <c r="H74">
        <f t="shared" si="30"/>
        <v>1.6214999999999997</v>
      </c>
      <c r="I74">
        <v>1.1499999999999999</v>
      </c>
      <c r="J74">
        <v>1.28</v>
      </c>
      <c r="K74">
        <f t="shared" si="31"/>
        <v>1.472</v>
      </c>
      <c r="L74">
        <v>1.1000000000000001</v>
      </c>
      <c r="M74">
        <v>1.4</v>
      </c>
      <c r="N74">
        <f t="shared" si="32"/>
        <v>1.54</v>
      </c>
      <c r="O74" s="107"/>
    </row>
    <row r="75" spans="1:41" x14ac:dyDescent="0.2">
      <c r="A75" s="1">
        <v>43641</v>
      </c>
      <c r="B75" s="92" t="s">
        <v>31</v>
      </c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1">
        <v>43641</v>
      </c>
      <c r="P75" s="92" t="s">
        <v>31</v>
      </c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</row>
    <row r="76" spans="1:41" x14ac:dyDescent="0.2">
      <c r="A76" s="1">
        <v>43642</v>
      </c>
      <c r="B76" s="92" t="s">
        <v>31</v>
      </c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1">
        <v>43642</v>
      </c>
      <c r="P76" s="92" t="s">
        <v>31</v>
      </c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</row>
    <row r="77" spans="1:41" x14ac:dyDescent="0.2">
      <c r="A77" s="1">
        <v>43643</v>
      </c>
      <c r="B77" s="92" t="s">
        <v>31</v>
      </c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1">
        <v>43643</v>
      </c>
      <c r="P77" s="92" t="s">
        <v>31</v>
      </c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</row>
    <row r="78" spans="1:41" ht="16" x14ac:dyDescent="0.2">
      <c r="A78" s="107">
        <v>43644</v>
      </c>
      <c r="B78" t="s">
        <v>1</v>
      </c>
      <c r="C78">
        <v>0.8</v>
      </c>
      <c r="D78">
        <v>0.99</v>
      </c>
      <c r="E78">
        <f t="shared" si="29"/>
        <v>0.79200000000000004</v>
      </c>
      <c r="F78">
        <v>0.66</v>
      </c>
      <c r="G78">
        <v>1.1100000000000001</v>
      </c>
      <c r="H78">
        <f t="shared" si="30"/>
        <v>0.73260000000000014</v>
      </c>
      <c r="I78">
        <v>0.7</v>
      </c>
      <c r="J78">
        <v>1.1200000000000001</v>
      </c>
      <c r="K78">
        <f t="shared" si="31"/>
        <v>0.78400000000000003</v>
      </c>
      <c r="L78">
        <v>0.78</v>
      </c>
      <c r="M78">
        <v>0.94</v>
      </c>
      <c r="N78">
        <f t="shared" si="32"/>
        <v>0.73319999999999996</v>
      </c>
      <c r="O78" s="107">
        <v>43644</v>
      </c>
      <c r="P78" s="41" t="s">
        <v>35</v>
      </c>
      <c r="Q78" s="41">
        <v>0</v>
      </c>
      <c r="R78" s="41">
        <f>T74</f>
        <v>0</v>
      </c>
      <c r="S78" s="41">
        <f t="shared" ref="S78:AN78" si="57">R78+1</f>
        <v>1</v>
      </c>
      <c r="T78" s="41">
        <f t="shared" si="57"/>
        <v>2</v>
      </c>
      <c r="U78" s="41">
        <f t="shared" si="57"/>
        <v>3</v>
      </c>
      <c r="V78" s="41">
        <f t="shared" si="57"/>
        <v>4</v>
      </c>
      <c r="W78" s="41">
        <f t="shared" si="57"/>
        <v>5</v>
      </c>
      <c r="X78" s="41">
        <f t="shared" si="57"/>
        <v>6</v>
      </c>
      <c r="Y78" s="41">
        <f t="shared" si="57"/>
        <v>7</v>
      </c>
      <c r="Z78" s="41">
        <f t="shared" si="57"/>
        <v>8</v>
      </c>
      <c r="AA78" s="41">
        <f t="shared" si="57"/>
        <v>9</v>
      </c>
      <c r="AB78" s="41">
        <f t="shared" si="57"/>
        <v>10</v>
      </c>
      <c r="AC78" s="41">
        <f t="shared" si="57"/>
        <v>11</v>
      </c>
      <c r="AD78" s="41">
        <f t="shared" si="57"/>
        <v>12</v>
      </c>
      <c r="AE78" s="41">
        <f t="shared" si="57"/>
        <v>13</v>
      </c>
      <c r="AF78" s="41">
        <f t="shared" si="57"/>
        <v>14</v>
      </c>
      <c r="AG78" s="41">
        <f t="shared" si="57"/>
        <v>15</v>
      </c>
      <c r="AH78" s="41">
        <f t="shared" si="57"/>
        <v>16</v>
      </c>
      <c r="AI78" s="41">
        <f t="shared" si="57"/>
        <v>17</v>
      </c>
      <c r="AJ78" s="41">
        <f t="shared" si="57"/>
        <v>18</v>
      </c>
      <c r="AK78" s="41">
        <f t="shared" si="57"/>
        <v>19</v>
      </c>
      <c r="AL78" s="41">
        <f t="shared" si="57"/>
        <v>20</v>
      </c>
      <c r="AM78" s="41">
        <f t="shared" si="57"/>
        <v>21</v>
      </c>
      <c r="AN78" s="41">
        <f t="shared" si="57"/>
        <v>22</v>
      </c>
      <c r="AO78" s="41">
        <f>T75+AN78</f>
        <v>22</v>
      </c>
    </row>
    <row r="79" spans="1:41" ht="16" x14ac:dyDescent="0.2">
      <c r="A79" s="107"/>
      <c r="B79" t="s">
        <v>2</v>
      </c>
      <c r="C79">
        <v>1.06</v>
      </c>
      <c r="D79">
        <v>1.48</v>
      </c>
      <c r="E79">
        <f t="shared" si="29"/>
        <v>1.5688</v>
      </c>
      <c r="F79">
        <v>1.08</v>
      </c>
      <c r="G79">
        <v>1.44</v>
      </c>
      <c r="H79">
        <f t="shared" si="30"/>
        <v>1.5552000000000001</v>
      </c>
      <c r="I79">
        <v>1.06</v>
      </c>
      <c r="J79">
        <v>1.36</v>
      </c>
      <c r="K79">
        <f t="shared" si="31"/>
        <v>1.4416000000000002</v>
      </c>
      <c r="L79">
        <v>1.08</v>
      </c>
      <c r="M79">
        <v>1.68</v>
      </c>
      <c r="N79">
        <f t="shared" si="32"/>
        <v>1.8144</v>
      </c>
      <c r="O79" s="107"/>
      <c r="P79" s="41" t="s">
        <v>14</v>
      </c>
      <c r="Q79" s="41">
        <v>0</v>
      </c>
      <c r="R79" s="41">
        <v>0.34</v>
      </c>
      <c r="S79" s="41">
        <v>0.54</v>
      </c>
      <c r="T79" s="41">
        <v>0.66</v>
      </c>
      <c r="U79" s="41">
        <v>0.72</v>
      </c>
      <c r="V79" s="41">
        <v>0.8</v>
      </c>
      <c r="W79" s="41">
        <v>0.76</v>
      </c>
      <c r="X79" s="41">
        <v>0.94</v>
      </c>
      <c r="Y79" s="41">
        <v>1</v>
      </c>
      <c r="Z79" s="41">
        <v>1.02</v>
      </c>
      <c r="AA79" s="41">
        <v>1.02</v>
      </c>
      <c r="AB79" s="41">
        <v>1.1399999999999999</v>
      </c>
      <c r="AC79" s="41">
        <v>1.2</v>
      </c>
      <c r="AD79" s="41">
        <v>1.2</v>
      </c>
      <c r="AE79" s="41">
        <v>1.2</v>
      </c>
      <c r="AF79" s="41">
        <v>1.1000000000000001</v>
      </c>
      <c r="AG79" s="41">
        <v>1.04</v>
      </c>
      <c r="AH79" s="41">
        <v>1.06</v>
      </c>
      <c r="AI79" s="41">
        <v>1</v>
      </c>
      <c r="AJ79" s="41">
        <v>0.96</v>
      </c>
      <c r="AK79" s="41">
        <v>0.82</v>
      </c>
      <c r="AL79" s="41">
        <v>0.6</v>
      </c>
      <c r="AM79" s="41">
        <v>0.4</v>
      </c>
      <c r="AN79" s="41">
        <v>0.34</v>
      </c>
      <c r="AO79" s="41">
        <v>0</v>
      </c>
    </row>
    <row r="80" spans="1:41" ht="16" x14ac:dyDescent="0.2">
      <c r="A80" s="107"/>
      <c r="B80" t="s">
        <v>3</v>
      </c>
      <c r="C80">
        <v>1.2</v>
      </c>
      <c r="D80">
        <v>1.56</v>
      </c>
      <c r="E80">
        <f t="shared" si="29"/>
        <v>1.8719999999999999</v>
      </c>
      <c r="F80">
        <v>1.2</v>
      </c>
      <c r="G80">
        <v>1.68</v>
      </c>
      <c r="H80">
        <f t="shared" si="30"/>
        <v>2.016</v>
      </c>
      <c r="I80">
        <v>1.2</v>
      </c>
      <c r="J80">
        <v>1.62</v>
      </c>
      <c r="K80">
        <f t="shared" si="31"/>
        <v>1.944</v>
      </c>
      <c r="L80">
        <v>1.2</v>
      </c>
      <c r="M80">
        <v>1.45</v>
      </c>
      <c r="N80">
        <f t="shared" si="32"/>
        <v>1.74</v>
      </c>
      <c r="O80" s="107"/>
      <c r="P80" s="41" t="s">
        <v>36</v>
      </c>
      <c r="Q80" s="41">
        <v>0</v>
      </c>
      <c r="R80" s="48">
        <v>0.155448</v>
      </c>
      <c r="S80" s="48">
        <v>0.20116800000000001</v>
      </c>
      <c r="T80" s="48">
        <v>0.23774400000000001</v>
      </c>
      <c r="U80" s="48">
        <v>0.21640799999999999</v>
      </c>
      <c r="V80" s="48">
        <v>0.39928799999999998</v>
      </c>
      <c r="W80" s="48">
        <v>0.35051999999999994</v>
      </c>
      <c r="X80" s="48">
        <v>0.36575999999999997</v>
      </c>
      <c r="Y80" s="48">
        <v>0.384048</v>
      </c>
      <c r="Z80" s="48">
        <v>0.37490400000000002</v>
      </c>
      <c r="AA80" s="48">
        <v>0.37795200000000001</v>
      </c>
      <c r="AB80" s="48">
        <v>0.451104</v>
      </c>
      <c r="AC80" s="48">
        <v>0.40233600000000003</v>
      </c>
      <c r="AD80" s="48">
        <v>0.36880800000000002</v>
      </c>
      <c r="AE80" s="48">
        <v>0.35661599999999999</v>
      </c>
      <c r="AF80" s="48">
        <v>0.43281599999999998</v>
      </c>
      <c r="AG80" s="48">
        <v>0.39928799999999998</v>
      </c>
      <c r="AH80" s="48">
        <v>0.43586399999999997</v>
      </c>
      <c r="AI80" s="48">
        <v>0.38100000000000001</v>
      </c>
      <c r="AJ80" s="48">
        <v>0.26822400000000002</v>
      </c>
      <c r="AK80" s="48">
        <v>0.23164799999999999</v>
      </c>
      <c r="AL80" s="48">
        <v>0.23469599999999999</v>
      </c>
      <c r="AM80" s="48">
        <v>0.195072</v>
      </c>
      <c r="AN80" s="48">
        <v>0.13106400000000001</v>
      </c>
      <c r="AO80" s="44">
        <v>0</v>
      </c>
    </row>
    <row r="81" spans="1:42" ht="16" x14ac:dyDescent="0.2">
      <c r="A81" s="107"/>
      <c r="B81" t="s">
        <v>4</v>
      </c>
      <c r="C81">
        <v>0.94</v>
      </c>
      <c r="D81">
        <v>1.38</v>
      </c>
      <c r="E81">
        <f t="shared" si="29"/>
        <v>1.2971999999999999</v>
      </c>
      <c r="F81">
        <v>0.94</v>
      </c>
      <c r="G81">
        <v>1.46</v>
      </c>
      <c r="H81">
        <f t="shared" si="30"/>
        <v>1.3723999999999998</v>
      </c>
      <c r="I81">
        <v>0.94</v>
      </c>
      <c r="J81">
        <v>1.26</v>
      </c>
      <c r="K81">
        <f t="shared" si="31"/>
        <v>1.1843999999999999</v>
      </c>
      <c r="L81">
        <v>0.98</v>
      </c>
      <c r="M81">
        <v>1.37</v>
      </c>
      <c r="N81">
        <f t="shared" si="32"/>
        <v>1.3426</v>
      </c>
      <c r="O81" s="107"/>
      <c r="P81" s="42" t="s">
        <v>37</v>
      </c>
      <c r="Q81" s="41">
        <f t="shared" ref="Q81:AN81" si="58">(R78-Q78)*((R79+Q79)/2)*((R80+Q80)/2)</f>
        <v>0</v>
      </c>
      <c r="R81" s="41">
        <f t="shared" si="58"/>
        <v>7.8455520000000015E-2</v>
      </c>
      <c r="S81" s="41">
        <f t="shared" si="58"/>
        <v>0.13167360000000003</v>
      </c>
      <c r="T81" s="41">
        <f t="shared" si="58"/>
        <v>0.15668243999999998</v>
      </c>
      <c r="U81" s="41">
        <f t="shared" si="58"/>
        <v>0.23396448</v>
      </c>
      <c r="V81" s="41">
        <f t="shared" si="58"/>
        <v>0.29242511999999998</v>
      </c>
      <c r="W81" s="41">
        <f t="shared" si="58"/>
        <v>0.30441899999999994</v>
      </c>
      <c r="X81" s="41">
        <f t="shared" si="58"/>
        <v>0.36365688000000002</v>
      </c>
      <c r="Y81" s="41">
        <f t="shared" si="58"/>
        <v>0.38327076000000004</v>
      </c>
      <c r="Z81" s="41">
        <f t="shared" si="58"/>
        <v>0.38395656</v>
      </c>
      <c r="AA81" s="41">
        <f t="shared" si="58"/>
        <v>0.44769024000000002</v>
      </c>
      <c r="AB81" s="41">
        <f t="shared" si="58"/>
        <v>0.49926239999999994</v>
      </c>
      <c r="AC81" s="41">
        <f t="shared" si="58"/>
        <v>0.4626864</v>
      </c>
      <c r="AD81" s="41">
        <f t="shared" si="58"/>
        <v>0.43525440000000004</v>
      </c>
      <c r="AE81" s="41">
        <f t="shared" si="58"/>
        <v>0.45392339999999992</v>
      </c>
      <c r="AF81" s="41">
        <f t="shared" si="58"/>
        <v>0.44517563999999998</v>
      </c>
      <c r="AG81" s="41">
        <f t="shared" si="58"/>
        <v>0.43845479999999998</v>
      </c>
      <c r="AH81" s="41">
        <f t="shared" si="58"/>
        <v>0.42068496000000005</v>
      </c>
      <c r="AI81" s="41">
        <f t="shared" si="58"/>
        <v>0.31811976000000003</v>
      </c>
      <c r="AJ81" s="41">
        <f t="shared" si="58"/>
        <v>0.22244303999999998</v>
      </c>
      <c r="AK81" s="41">
        <f t="shared" si="58"/>
        <v>0.16555212</v>
      </c>
      <c r="AL81" s="41">
        <f t="shared" si="58"/>
        <v>0.107442</v>
      </c>
      <c r="AM81" s="41">
        <f t="shared" si="58"/>
        <v>6.0335159999999999E-2</v>
      </c>
      <c r="AN81" s="41">
        <f t="shared" si="58"/>
        <v>0</v>
      </c>
      <c r="AO81" s="41">
        <f t="shared" ref="AO81" si="59">(AT78-AO78)*((AT79+AO79)/2)*((AT80+AO80)/2)</f>
        <v>0</v>
      </c>
    </row>
    <row r="82" spans="1:42" ht="19" x14ac:dyDescent="0.2">
      <c r="A82" s="107"/>
      <c r="B82" t="s">
        <v>5</v>
      </c>
      <c r="C82">
        <v>0.64</v>
      </c>
      <c r="D82">
        <v>0.74</v>
      </c>
      <c r="E82">
        <f t="shared" si="29"/>
        <v>0.47360000000000002</v>
      </c>
      <c r="F82">
        <v>0.82</v>
      </c>
      <c r="G82">
        <v>0.47</v>
      </c>
      <c r="H82">
        <f t="shared" si="30"/>
        <v>0.38539999999999996</v>
      </c>
      <c r="I82">
        <v>0.78</v>
      </c>
      <c r="J82">
        <v>0.59</v>
      </c>
      <c r="K82">
        <f t="shared" si="31"/>
        <v>0.4602</v>
      </c>
      <c r="L82">
        <v>0.6</v>
      </c>
      <c r="M82">
        <v>0.53</v>
      </c>
      <c r="N82">
        <f t="shared" si="32"/>
        <v>0.318</v>
      </c>
      <c r="O82" s="107"/>
      <c r="P82" s="43" t="s">
        <v>38</v>
      </c>
      <c r="Q82" s="43">
        <v>0.13</v>
      </c>
      <c r="R82" s="41"/>
      <c r="S82" s="41"/>
      <c r="T82" s="45" t="s">
        <v>41</v>
      </c>
      <c r="U82" s="43">
        <f>SUM(Q81:AQ81)</f>
        <v>6.8055286799999992</v>
      </c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</row>
    <row r="83" spans="1:42" x14ac:dyDescent="0.2">
      <c r="A83" s="107">
        <v>43645</v>
      </c>
      <c r="B83" t="s">
        <v>1</v>
      </c>
      <c r="C83">
        <v>0.7</v>
      </c>
      <c r="D83">
        <v>0.88</v>
      </c>
      <c r="E83">
        <f t="shared" si="29"/>
        <v>0.61599999999999999</v>
      </c>
      <c r="F83">
        <v>0.5</v>
      </c>
      <c r="G83">
        <v>0.94</v>
      </c>
      <c r="H83">
        <f t="shared" si="30"/>
        <v>0.47</v>
      </c>
      <c r="I83">
        <v>0.57999999999999996</v>
      </c>
      <c r="J83">
        <v>0.94</v>
      </c>
      <c r="K83">
        <f t="shared" si="31"/>
        <v>0.54519999999999991</v>
      </c>
      <c r="L83">
        <v>0.7</v>
      </c>
      <c r="M83">
        <v>0.78</v>
      </c>
      <c r="N83">
        <f t="shared" si="32"/>
        <v>0.54599999999999993</v>
      </c>
      <c r="O83" s="107">
        <v>43645</v>
      </c>
      <c r="P83" s="3" t="s">
        <v>35</v>
      </c>
      <c r="Q83" s="3">
        <v>0</v>
      </c>
      <c r="R83" s="3">
        <v>0.8</v>
      </c>
      <c r="S83" s="3">
        <v>1.8</v>
      </c>
      <c r="T83" s="3">
        <v>2.8</v>
      </c>
      <c r="U83" s="3">
        <v>3.8</v>
      </c>
      <c r="V83" s="3">
        <v>4.8</v>
      </c>
      <c r="W83" s="3">
        <v>5.8</v>
      </c>
      <c r="X83" s="3">
        <v>6.8</v>
      </c>
      <c r="Y83" s="3">
        <v>7.8</v>
      </c>
      <c r="Z83" s="3">
        <v>8.8000000000000007</v>
      </c>
      <c r="AA83" s="3">
        <v>9.8000000000000007</v>
      </c>
      <c r="AB83" s="3">
        <v>10.8</v>
      </c>
      <c r="AC83" s="3">
        <v>11.8</v>
      </c>
      <c r="AD83" s="3">
        <v>12.8</v>
      </c>
      <c r="AE83" s="3">
        <v>13.8</v>
      </c>
      <c r="AF83" s="3">
        <v>14.8</v>
      </c>
      <c r="AG83" s="3">
        <v>15.8</v>
      </c>
      <c r="AH83" s="3">
        <v>16.8</v>
      </c>
      <c r="AI83" s="3">
        <v>17.8</v>
      </c>
      <c r="AJ83" s="3">
        <v>18.8</v>
      </c>
      <c r="AK83" s="3">
        <v>19.8</v>
      </c>
      <c r="AL83" s="3">
        <v>20.8</v>
      </c>
      <c r="AM83" s="3">
        <v>21.8</v>
      </c>
      <c r="AN83" s="3">
        <v>22.8</v>
      </c>
      <c r="AO83" s="3">
        <v>23.900000000000002</v>
      </c>
    </row>
    <row r="84" spans="1:42" x14ac:dyDescent="0.2">
      <c r="A84" s="107"/>
      <c r="B84" t="s">
        <v>2</v>
      </c>
      <c r="C84">
        <v>0.94</v>
      </c>
      <c r="D84">
        <v>1.43</v>
      </c>
      <c r="E84">
        <f t="shared" si="29"/>
        <v>1.3441999999999998</v>
      </c>
      <c r="F84">
        <v>1</v>
      </c>
      <c r="G84">
        <v>1.58</v>
      </c>
      <c r="H84">
        <f t="shared" si="30"/>
        <v>1.58</v>
      </c>
      <c r="I84">
        <v>1</v>
      </c>
      <c r="J84">
        <v>1.1299999999999999</v>
      </c>
      <c r="K84">
        <f t="shared" si="31"/>
        <v>1.1299999999999999</v>
      </c>
      <c r="L84">
        <v>1.02</v>
      </c>
      <c r="M84">
        <v>1.43</v>
      </c>
      <c r="N84">
        <f t="shared" si="32"/>
        <v>1.4585999999999999</v>
      </c>
      <c r="O84" s="107"/>
      <c r="P84" s="3" t="s">
        <v>14</v>
      </c>
      <c r="Q84" s="3">
        <v>0</v>
      </c>
      <c r="R84" s="3">
        <v>0.32</v>
      </c>
      <c r="S84" s="3">
        <v>0.48</v>
      </c>
      <c r="T84" s="3">
        <v>0.56000000000000005</v>
      </c>
      <c r="U84" s="3">
        <v>0.71</v>
      </c>
      <c r="V84" s="3">
        <v>0.71</v>
      </c>
      <c r="W84" s="3">
        <v>0.78</v>
      </c>
      <c r="X84" s="3">
        <v>0.86</v>
      </c>
      <c r="Y84" s="3">
        <v>0.93</v>
      </c>
      <c r="Z84" s="3">
        <v>0.85</v>
      </c>
      <c r="AA84" s="3">
        <v>0.96</v>
      </c>
      <c r="AB84" s="3">
        <v>1.1000000000000001</v>
      </c>
      <c r="AC84" s="3">
        <v>1.2</v>
      </c>
      <c r="AD84" s="3">
        <v>1.08</v>
      </c>
      <c r="AE84" s="3">
        <v>1.1000000000000001</v>
      </c>
      <c r="AF84" s="3">
        <v>0.98</v>
      </c>
      <c r="AG84" s="3">
        <v>0.95</v>
      </c>
      <c r="AH84" s="3">
        <v>0.93</v>
      </c>
      <c r="AI84" s="3">
        <v>0.91</v>
      </c>
      <c r="AJ84" s="3">
        <v>0.82</v>
      </c>
      <c r="AK84" s="3">
        <v>0.7</v>
      </c>
      <c r="AL84" s="3">
        <v>0.49</v>
      </c>
      <c r="AM84" s="3">
        <v>0.32</v>
      </c>
      <c r="AN84" s="3">
        <v>0.22</v>
      </c>
      <c r="AO84" s="3">
        <v>0</v>
      </c>
    </row>
    <row r="85" spans="1:42" x14ac:dyDescent="0.2">
      <c r="A85" s="107"/>
      <c r="B85" t="s">
        <v>3</v>
      </c>
      <c r="C85">
        <v>1.2</v>
      </c>
      <c r="D85">
        <v>1.44</v>
      </c>
      <c r="E85">
        <f t="shared" si="29"/>
        <v>1.728</v>
      </c>
      <c r="F85">
        <v>1.1200000000000001</v>
      </c>
      <c r="G85">
        <v>1.59</v>
      </c>
      <c r="H85">
        <f t="shared" si="30"/>
        <v>1.7808000000000002</v>
      </c>
      <c r="I85">
        <v>1.1200000000000001</v>
      </c>
      <c r="J85">
        <v>1.53</v>
      </c>
      <c r="K85">
        <f t="shared" si="31"/>
        <v>1.7136000000000002</v>
      </c>
      <c r="L85">
        <v>1.06</v>
      </c>
      <c r="M85">
        <v>1.4</v>
      </c>
      <c r="N85">
        <f t="shared" si="32"/>
        <v>1.484</v>
      </c>
      <c r="O85" s="107"/>
      <c r="P85" s="3" t="s">
        <v>36</v>
      </c>
      <c r="Q85" s="3">
        <v>0</v>
      </c>
      <c r="R85">
        <v>0.21335999999999997</v>
      </c>
      <c r="S85">
        <v>0.14630399999999999</v>
      </c>
      <c r="T85">
        <v>0.19811999999999999</v>
      </c>
      <c r="U85">
        <v>0.17373599999999997</v>
      </c>
      <c r="V85">
        <v>0.41148000000000007</v>
      </c>
      <c r="W85">
        <v>0.41452800000000006</v>
      </c>
      <c r="X85">
        <v>0.40538400000000002</v>
      </c>
      <c r="Y85">
        <v>0.387096</v>
      </c>
      <c r="Z85">
        <v>0.32918399999999998</v>
      </c>
      <c r="AA85">
        <v>0.40233600000000003</v>
      </c>
      <c r="AB85">
        <v>0.37490400000000002</v>
      </c>
      <c r="AC85">
        <v>0.42367199999999994</v>
      </c>
      <c r="AD85">
        <v>0.51206399999999996</v>
      </c>
      <c r="AE85">
        <v>0.454152</v>
      </c>
      <c r="AF85">
        <v>0.40233600000000003</v>
      </c>
      <c r="AG85">
        <v>0.42976799999999998</v>
      </c>
      <c r="AH85">
        <v>0.36880800000000002</v>
      </c>
      <c r="AI85">
        <v>0.30175200000000002</v>
      </c>
      <c r="AJ85">
        <v>0.21945600000000001</v>
      </c>
      <c r="AK85">
        <v>0.26822400000000002</v>
      </c>
      <c r="AL85">
        <v>0.20116800000000001</v>
      </c>
      <c r="AM85">
        <v>0.21335999999999997</v>
      </c>
      <c r="AN85" s="3">
        <v>0</v>
      </c>
      <c r="AO85" s="3">
        <v>0</v>
      </c>
    </row>
    <row r="86" spans="1:42" x14ac:dyDescent="0.2">
      <c r="A86" s="107"/>
      <c r="B86" t="s">
        <v>4</v>
      </c>
      <c r="C86">
        <v>0.86</v>
      </c>
      <c r="D86">
        <v>1.33</v>
      </c>
      <c r="E86">
        <f t="shared" si="29"/>
        <v>1.1438000000000001</v>
      </c>
      <c r="F86">
        <v>0.76</v>
      </c>
      <c r="G86">
        <v>1.27</v>
      </c>
      <c r="H86">
        <f t="shared" si="30"/>
        <v>0.96520000000000006</v>
      </c>
      <c r="I86">
        <v>0.88</v>
      </c>
      <c r="J86">
        <v>1.0900000000000001</v>
      </c>
      <c r="K86">
        <f t="shared" si="31"/>
        <v>0.95920000000000005</v>
      </c>
      <c r="L86">
        <v>0.93</v>
      </c>
      <c r="M86">
        <v>1.35</v>
      </c>
      <c r="N86">
        <f t="shared" si="32"/>
        <v>1.2555000000000001</v>
      </c>
      <c r="O86" s="107"/>
      <c r="P86" t="s">
        <v>37</v>
      </c>
      <c r="Q86" s="3">
        <v>1.3655039999999998E-2</v>
      </c>
      <c r="R86" s="3">
        <v>7.1932800000000005E-2</v>
      </c>
      <c r="S86" s="3">
        <v>8.9550239999999975E-2</v>
      </c>
      <c r="T86" s="3">
        <v>0.11806427999999999</v>
      </c>
      <c r="U86" s="3">
        <v>0.20775168000000002</v>
      </c>
      <c r="V86" s="3">
        <v>0.30768798000000003</v>
      </c>
      <c r="W86" s="3">
        <v>0.33616392000000006</v>
      </c>
      <c r="X86" s="3">
        <v>0.35463480000000003</v>
      </c>
      <c r="Y86" s="3">
        <v>0.31874460000000032</v>
      </c>
      <c r="Z86" s="3">
        <v>0.3310128</v>
      </c>
      <c r="AA86" s="3">
        <v>0.40027860000000004</v>
      </c>
      <c r="AB86" s="3">
        <v>0.45918119999999996</v>
      </c>
      <c r="AC86" s="3">
        <v>0.53336952000000004</v>
      </c>
      <c r="AD86" s="3">
        <v>0.52658771999999998</v>
      </c>
      <c r="AE86" s="3">
        <v>0.44537376000000001</v>
      </c>
      <c r="AF86" s="3">
        <v>0.40149017999999997</v>
      </c>
      <c r="AG86" s="3">
        <v>0.37533071999999995</v>
      </c>
      <c r="AH86" s="3">
        <v>0.30845760000000005</v>
      </c>
      <c r="AI86" s="3">
        <v>0.22542245999999999</v>
      </c>
      <c r="AJ86" s="3">
        <v>0.18531839999999999</v>
      </c>
      <c r="AK86" s="3">
        <v>0.13964412000000001</v>
      </c>
      <c r="AL86" s="3">
        <v>8.3941920000000003E-2</v>
      </c>
      <c r="AM86" s="3">
        <v>2.8803599999999999E-2</v>
      </c>
      <c r="AN86" s="3">
        <v>0</v>
      </c>
      <c r="AO86" s="3">
        <v>0</v>
      </c>
    </row>
    <row r="87" spans="1:42" x14ac:dyDescent="0.2">
      <c r="A87" s="107"/>
      <c r="B87" t="s">
        <v>5</v>
      </c>
      <c r="C87">
        <v>0.56000000000000005</v>
      </c>
      <c r="D87">
        <v>0.65</v>
      </c>
      <c r="E87">
        <f t="shared" si="29"/>
        <v>0.36400000000000005</v>
      </c>
      <c r="F87">
        <v>0.79</v>
      </c>
      <c r="G87">
        <v>1.18</v>
      </c>
      <c r="H87">
        <f t="shared" si="30"/>
        <v>0.93220000000000003</v>
      </c>
      <c r="I87">
        <v>0.65</v>
      </c>
      <c r="J87">
        <v>0.36</v>
      </c>
      <c r="K87">
        <f t="shared" si="31"/>
        <v>0.23399999999999999</v>
      </c>
      <c r="L87">
        <v>0.53</v>
      </c>
      <c r="M87">
        <v>0.6</v>
      </c>
      <c r="N87">
        <f t="shared" si="32"/>
        <v>0.318</v>
      </c>
      <c r="O87" s="107"/>
      <c r="P87" s="30" t="s">
        <v>38</v>
      </c>
      <c r="Q87" s="30">
        <v>0.05</v>
      </c>
      <c r="R87" s="3"/>
      <c r="S87" s="3"/>
      <c r="T87" s="46" t="s">
        <v>42</v>
      </c>
      <c r="U87" s="30">
        <v>6.2623979399999987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42" x14ac:dyDescent="0.2">
      <c r="A88" s="107"/>
      <c r="B88" t="s">
        <v>11</v>
      </c>
      <c r="C88">
        <v>0.78</v>
      </c>
      <c r="D88">
        <v>1.36</v>
      </c>
      <c r="E88">
        <f t="shared" si="29"/>
        <v>1.0608000000000002</v>
      </c>
      <c r="F88">
        <v>0.93</v>
      </c>
      <c r="G88">
        <v>1.32</v>
      </c>
      <c r="H88">
        <f t="shared" si="30"/>
        <v>1.2276</v>
      </c>
      <c r="I88">
        <v>0.92</v>
      </c>
      <c r="J88">
        <v>1.24</v>
      </c>
      <c r="K88">
        <f t="shared" si="31"/>
        <v>1.1408</v>
      </c>
      <c r="L88">
        <v>0.86</v>
      </c>
      <c r="M88">
        <v>1.52</v>
      </c>
      <c r="N88">
        <f t="shared" si="32"/>
        <v>1.3071999999999999</v>
      </c>
      <c r="O88" s="39"/>
      <c r="P88" s="30"/>
      <c r="Q88" s="30"/>
      <c r="R88" s="3"/>
      <c r="S88" s="3"/>
      <c r="T88" s="46"/>
      <c r="U88" s="30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42" x14ac:dyDescent="0.2">
      <c r="A89" s="107"/>
      <c r="B89" t="s">
        <v>12</v>
      </c>
      <c r="C89">
        <v>0.71</v>
      </c>
      <c r="D89">
        <v>1.35</v>
      </c>
      <c r="E89">
        <f t="shared" si="29"/>
        <v>0.95850000000000002</v>
      </c>
      <c r="F89">
        <v>0.86</v>
      </c>
      <c r="G89">
        <v>1.21</v>
      </c>
      <c r="H89">
        <f t="shared" si="30"/>
        <v>1.0406</v>
      </c>
      <c r="I89">
        <v>0.78</v>
      </c>
      <c r="J89">
        <v>0.89</v>
      </c>
      <c r="K89">
        <f t="shared" si="31"/>
        <v>0.69420000000000004</v>
      </c>
      <c r="L89">
        <v>0.74</v>
      </c>
      <c r="M89">
        <v>1.1399999999999999</v>
      </c>
      <c r="N89">
        <f t="shared" si="32"/>
        <v>0.84359999999999991</v>
      </c>
      <c r="O89" s="39"/>
      <c r="P89" s="30"/>
      <c r="Q89" s="30"/>
      <c r="R89" s="3"/>
      <c r="S89" s="3"/>
      <c r="T89" s="46"/>
      <c r="U89" s="30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42" x14ac:dyDescent="0.2">
      <c r="A90" s="107">
        <v>43646</v>
      </c>
      <c r="B90" t="s">
        <v>1</v>
      </c>
      <c r="C90">
        <v>0.74</v>
      </c>
      <c r="D90">
        <v>0.28000000000000003</v>
      </c>
      <c r="E90">
        <f t="shared" si="29"/>
        <v>0.20720000000000002</v>
      </c>
      <c r="F90">
        <v>0.64</v>
      </c>
      <c r="G90">
        <v>0.3</v>
      </c>
      <c r="H90">
        <f t="shared" si="30"/>
        <v>0.192</v>
      </c>
      <c r="I90">
        <v>0.72</v>
      </c>
      <c r="J90">
        <v>0.25</v>
      </c>
      <c r="K90">
        <f t="shared" si="31"/>
        <v>0.18</v>
      </c>
      <c r="L90">
        <v>0.78</v>
      </c>
      <c r="M90">
        <v>0.32</v>
      </c>
      <c r="N90">
        <f t="shared" si="32"/>
        <v>0.24960000000000002</v>
      </c>
      <c r="O90" s="107">
        <v>43646</v>
      </c>
      <c r="P90" s="3" t="s">
        <v>35</v>
      </c>
      <c r="Q90" s="3">
        <v>0</v>
      </c>
      <c r="R90" s="3">
        <v>0.7</v>
      </c>
      <c r="S90" s="3">
        <v>1.7</v>
      </c>
      <c r="T90" s="3">
        <v>2.7</v>
      </c>
      <c r="U90" s="3">
        <v>3.7</v>
      </c>
      <c r="V90" s="3">
        <v>4.7</v>
      </c>
      <c r="W90" s="3">
        <v>5.7</v>
      </c>
      <c r="X90" s="3">
        <v>6.7</v>
      </c>
      <c r="Y90" s="3">
        <v>7.7</v>
      </c>
      <c r="Z90" s="3">
        <v>8.6999999999999993</v>
      </c>
      <c r="AA90" s="3">
        <v>9.6999999999999993</v>
      </c>
      <c r="AB90" s="3">
        <v>10.7</v>
      </c>
      <c r="AC90" s="3">
        <v>11.7</v>
      </c>
      <c r="AD90" s="3">
        <v>12.7</v>
      </c>
      <c r="AE90" s="3">
        <v>13.7</v>
      </c>
      <c r="AF90" s="3">
        <v>14.7</v>
      </c>
      <c r="AG90" s="3">
        <v>15.7</v>
      </c>
      <c r="AH90" s="3">
        <v>16.7</v>
      </c>
      <c r="AI90" s="3">
        <v>17.7</v>
      </c>
      <c r="AJ90" s="3">
        <v>18.7</v>
      </c>
      <c r="AK90" s="3">
        <v>19.7</v>
      </c>
      <c r="AL90" s="3">
        <v>20.7</v>
      </c>
      <c r="AM90" s="3">
        <v>21.7</v>
      </c>
      <c r="AN90" s="3">
        <v>22.7</v>
      </c>
      <c r="AO90" s="3">
        <v>23.3</v>
      </c>
    </row>
    <row r="91" spans="1:42" x14ac:dyDescent="0.2">
      <c r="A91" s="107"/>
      <c r="B91" t="s">
        <v>2</v>
      </c>
      <c r="C91">
        <v>1.02</v>
      </c>
      <c r="D91">
        <v>0.43</v>
      </c>
      <c r="E91">
        <f t="shared" si="29"/>
        <v>0.43859999999999999</v>
      </c>
      <c r="F91">
        <v>1.06</v>
      </c>
      <c r="G91">
        <v>0.45</v>
      </c>
      <c r="H91">
        <f t="shared" si="30"/>
        <v>0.47700000000000004</v>
      </c>
      <c r="I91">
        <v>1.06</v>
      </c>
      <c r="J91">
        <v>0.38</v>
      </c>
      <c r="K91">
        <f t="shared" si="31"/>
        <v>0.40280000000000005</v>
      </c>
      <c r="L91">
        <v>1.08</v>
      </c>
      <c r="M91">
        <v>0.43</v>
      </c>
      <c r="N91">
        <f t="shared" si="32"/>
        <v>0.46440000000000003</v>
      </c>
      <c r="O91" s="107"/>
      <c r="P91" s="3" t="s">
        <v>14</v>
      </c>
      <c r="Q91" s="3">
        <v>0</v>
      </c>
      <c r="R91" s="3">
        <v>0.42</v>
      </c>
      <c r="S91" s="3">
        <v>0.54</v>
      </c>
      <c r="T91" s="3">
        <v>0.63</v>
      </c>
      <c r="U91" s="3">
        <v>0.79</v>
      </c>
      <c r="V91" s="3">
        <v>0.8</v>
      </c>
      <c r="W91" s="3">
        <v>0.73</v>
      </c>
      <c r="X91" s="3">
        <v>0.9</v>
      </c>
      <c r="Y91" s="3">
        <v>0.99</v>
      </c>
      <c r="Z91" s="3">
        <v>0.92</v>
      </c>
      <c r="AA91" s="3">
        <v>1</v>
      </c>
      <c r="AB91" s="3">
        <v>1.1200000000000001</v>
      </c>
      <c r="AC91" s="3">
        <v>1.2</v>
      </c>
      <c r="AD91" s="3">
        <v>1.2</v>
      </c>
      <c r="AE91" s="3">
        <v>1.2</v>
      </c>
      <c r="AF91" s="3">
        <v>1.06</v>
      </c>
      <c r="AG91" s="3">
        <v>1.05</v>
      </c>
      <c r="AH91" s="3">
        <v>0.98</v>
      </c>
      <c r="AI91" s="3">
        <v>0.98</v>
      </c>
      <c r="AJ91" s="3">
        <v>0.9</v>
      </c>
      <c r="AK91" s="3">
        <v>0.74</v>
      </c>
      <c r="AL91" s="3">
        <v>0.55000000000000004</v>
      </c>
      <c r="AM91" s="3">
        <v>0.38</v>
      </c>
      <c r="AN91" s="3">
        <v>0.28000000000000003</v>
      </c>
      <c r="AO91" s="3">
        <v>0</v>
      </c>
    </row>
    <row r="92" spans="1:42" x14ac:dyDescent="0.2">
      <c r="A92" s="107"/>
      <c r="B92" t="s">
        <v>3</v>
      </c>
      <c r="C92">
        <v>1.2</v>
      </c>
      <c r="D92">
        <v>0.39</v>
      </c>
      <c r="E92">
        <f t="shared" si="29"/>
        <v>0.46799999999999997</v>
      </c>
      <c r="F92">
        <v>1.2</v>
      </c>
      <c r="G92">
        <v>0.44</v>
      </c>
      <c r="H92">
        <f t="shared" si="30"/>
        <v>0.52800000000000002</v>
      </c>
      <c r="I92">
        <v>0.24</v>
      </c>
      <c r="J92">
        <v>0.46</v>
      </c>
      <c r="K92">
        <f t="shared" si="31"/>
        <v>0.1104</v>
      </c>
      <c r="L92">
        <v>1.2</v>
      </c>
      <c r="M92">
        <v>0.45</v>
      </c>
      <c r="N92">
        <f t="shared" si="32"/>
        <v>0.54</v>
      </c>
      <c r="O92" s="107"/>
      <c r="P92" s="3" t="s">
        <v>36</v>
      </c>
      <c r="Q92" s="3">
        <v>0</v>
      </c>
      <c r="R92" s="3">
        <v>0.16</v>
      </c>
      <c r="S92" s="3">
        <v>0.2</v>
      </c>
      <c r="T92" s="3">
        <v>0.24</v>
      </c>
      <c r="U92" s="3">
        <v>0.28000000000000003</v>
      </c>
      <c r="V92" s="3">
        <v>0.33</v>
      </c>
      <c r="W92" s="3">
        <v>0.37</v>
      </c>
      <c r="X92" s="3">
        <v>0.39</v>
      </c>
      <c r="Y92" s="3">
        <v>0.38</v>
      </c>
      <c r="Z92" s="3">
        <v>0.4</v>
      </c>
      <c r="AA92" s="3">
        <v>0.41</v>
      </c>
      <c r="AB92" s="3">
        <v>0.4</v>
      </c>
      <c r="AC92" s="3">
        <v>0.4</v>
      </c>
      <c r="AD92" s="3">
        <v>0.4</v>
      </c>
      <c r="AE92" s="3">
        <v>0.38</v>
      </c>
      <c r="AF92" s="3">
        <v>0.44</v>
      </c>
      <c r="AG92" s="3">
        <v>0.42</v>
      </c>
      <c r="AH92" s="3">
        <v>0.35</v>
      </c>
      <c r="AI92" s="3">
        <v>0.37</v>
      </c>
      <c r="AJ92" s="3">
        <v>0.27</v>
      </c>
      <c r="AK92" s="3">
        <v>0.28000000000000003</v>
      </c>
      <c r="AL92" s="3">
        <v>0.24</v>
      </c>
      <c r="AM92" s="3">
        <v>0.21</v>
      </c>
      <c r="AN92" s="3">
        <v>0.09</v>
      </c>
      <c r="AO92" s="3">
        <v>0</v>
      </c>
    </row>
    <row r="93" spans="1:42" x14ac:dyDescent="0.2">
      <c r="A93" s="107"/>
      <c r="B93" t="s">
        <v>4</v>
      </c>
      <c r="C93">
        <v>0.9</v>
      </c>
      <c r="D93">
        <v>0.39</v>
      </c>
      <c r="E93">
        <f t="shared" ref="E93:E117" si="60">D93*C93</f>
        <v>0.35100000000000003</v>
      </c>
      <c r="F93">
        <v>0.92</v>
      </c>
      <c r="G93">
        <v>0.41</v>
      </c>
      <c r="H93">
        <f t="shared" ref="H93:H117" si="61">G93*F93</f>
        <v>0.37719999999999998</v>
      </c>
      <c r="I93">
        <v>0.92</v>
      </c>
      <c r="J93">
        <v>0.32</v>
      </c>
      <c r="K93">
        <f t="shared" ref="K93:K117" si="62">J93*I93</f>
        <v>0.2944</v>
      </c>
      <c r="L93">
        <v>1</v>
      </c>
      <c r="M93">
        <v>0.41</v>
      </c>
      <c r="N93">
        <f t="shared" ref="N93:N117" si="63">M93*L93</f>
        <v>0.41</v>
      </c>
      <c r="O93" s="107"/>
      <c r="P93" t="s">
        <v>37</v>
      </c>
      <c r="Q93" s="3">
        <v>1.176E-2</v>
      </c>
      <c r="R93" s="3">
        <v>8.6399999999999991E-2</v>
      </c>
      <c r="S93" s="3">
        <v>0.12870000000000001</v>
      </c>
      <c r="T93" s="3">
        <v>0.18459999999999999</v>
      </c>
      <c r="U93" s="3">
        <v>0.24247500000000005</v>
      </c>
      <c r="V93" s="3">
        <v>0.26774999999999999</v>
      </c>
      <c r="W93" s="3">
        <v>0.30969999999999998</v>
      </c>
      <c r="X93" s="3">
        <v>0.36382500000000001</v>
      </c>
      <c r="Y93" s="3">
        <v>0.37244999999999967</v>
      </c>
      <c r="Z93" s="3">
        <v>0.38880000000000003</v>
      </c>
      <c r="AA93" s="3">
        <v>0.42930000000000007</v>
      </c>
      <c r="AB93" s="3">
        <v>0.46400000000000008</v>
      </c>
      <c r="AC93" s="3">
        <v>0.48</v>
      </c>
      <c r="AD93" s="3">
        <v>0.46799999999999997</v>
      </c>
      <c r="AE93" s="3">
        <v>0.46329999999999999</v>
      </c>
      <c r="AF93" s="3">
        <v>0.45365000000000005</v>
      </c>
      <c r="AG93" s="3">
        <v>0.39077500000000004</v>
      </c>
      <c r="AH93" s="3">
        <v>0.3528</v>
      </c>
      <c r="AI93" s="3">
        <v>0.30080000000000001</v>
      </c>
      <c r="AJ93" s="3">
        <v>0.22550000000000003</v>
      </c>
      <c r="AK93" s="3">
        <v>0.16770000000000002</v>
      </c>
      <c r="AL93" s="3">
        <v>0.104625</v>
      </c>
      <c r="AM93" s="3">
        <v>4.9500000000000002E-2</v>
      </c>
      <c r="AN93" s="3">
        <v>3.7800000000000095E-3</v>
      </c>
      <c r="AO93" s="3">
        <v>0</v>
      </c>
    </row>
    <row r="94" spans="1:42" x14ac:dyDescent="0.2">
      <c r="A94" s="107"/>
      <c r="B94" t="s">
        <v>5</v>
      </c>
      <c r="C94">
        <v>0.63</v>
      </c>
      <c r="D94">
        <v>0.24</v>
      </c>
      <c r="E94">
        <f t="shared" si="60"/>
        <v>0.1512</v>
      </c>
      <c r="F94">
        <v>0.66</v>
      </c>
      <c r="G94">
        <v>0.18</v>
      </c>
      <c r="H94">
        <f t="shared" si="61"/>
        <v>0.1188</v>
      </c>
      <c r="I94">
        <v>0.56000000000000005</v>
      </c>
      <c r="J94">
        <v>0.24</v>
      </c>
      <c r="K94">
        <f t="shared" si="62"/>
        <v>0.13440000000000002</v>
      </c>
      <c r="L94">
        <v>0.56999999999999995</v>
      </c>
      <c r="M94">
        <v>0.21</v>
      </c>
      <c r="N94">
        <f t="shared" si="63"/>
        <v>0.11969999999999999</v>
      </c>
      <c r="O94" s="107"/>
      <c r="P94" s="30" t="s">
        <v>38</v>
      </c>
      <c r="Q94" s="30">
        <v>0.12</v>
      </c>
      <c r="R94" s="3"/>
      <c r="S94" s="3"/>
      <c r="T94" s="46" t="s">
        <v>42</v>
      </c>
      <c r="U94" s="30">
        <v>6.7101899999999999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42" x14ac:dyDescent="0.2">
      <c r="A95" s="107">
        <v>43647</v>
      </c>
      <c r="B95" t="s">
        <v>1</v>
      </c>
      <c r="C95">
        <v>0.74</v>
      </c>
      <c r="D95">
        <v>0.27</v>
      </c>
      <c r="E95">
        <f t="shared" si="60"/>
        <v>0.19980000000000001</v>
      </c>
      <c r="F95">
        <v>0.6</v>
      </c>
      <c r="G95">
        <v>0.32</v>
      </c>
      <c r="H95">
        <f t="shared" si="61"/>
        <v>0.192</v>
      </c>
      <c r="I95">
        <v>0.75</v>
      </c>
      <c r="J95">
        <v>0.28000000000000003</v>
      </c>
      <c r="K95">
        <f t="shared" si="62"/>
        <v>0.21000000000000002</v>
      </c>
      <c r="L95">
        <v>0.82</v>
      </c>
      <c r="M95">
        <v>0.32</v>
      </c>
      <c r="N95">
        <f t="shared" si="63"/>
        <v>0.26239999999999997</v>
      </c>
      <c r="O95" s="107">
        <v>43647</v>
      </c>
      <c r="P95" s="3" t="s">
        <v>35</v>
      </c>
      <c r="Q95" s="3">
        <v>0</v>
      </c>
      <c r="R95" s="3">
        <v>0.9</v>
      </c>
      <c r="S95" s="3">
        <v>1.9</v>
      </c>
      <c r="T95" s="3">
        <v>2.9</v>
      </c>
      <c r="U95" s="3">
        <v>3.9</v>
      </c>
      <c r="V95" s="3">
        <v>4.9000000000000004</v>
      </c>
      <c r="W95" s="3">
        <v>5.9</v>
      </c>
      <c r="X95" s="3">
        <v>6.9</v>
      </c>
      <c r="Y95" s="3">
        <v>7.9</v>
      </c>
      <c r="Z95" s="3">
        <v>8.9</v>
      </c>
      <c r="AA95" s="3">
        <v>9.9</v>
      </c>
      <c r="AB95" s="3">
        <v>10.9</v>
      </c>
      <c r="AC95" s="3">
        <v>11.9</v>
      </c>
      <c r="AD95" s="3">
        <v>12.9</v>
      </c>
      <c r="AE95" s="3">
        <v>13.9</v>
      </c>
      <c r="AF95" s="3">
        <v>14.9</v>
      </c>
      <c r="AG95" s="3">
        <v>15.9</v>
      </c>
      <c r="AH95" s="3">
        <v>16.899999999999999</v>
      </c>
      <c r="AI95" s="3">
        <v>17.899999999999999</v>
      </c>
      <c r="AJ95" s="3">
        <v>18.899999999999999</v>
      </c>
      <c r="AK95" s="3">
        <v>19.899999999999999</v>
      </c>
      <c r="AL95" s="3">
        <v>20.9</v>
      </c>
      <c r="AM95" s="3">
        <v>21.9</v>
      </c>
      <c r="AN95" s="3">
        <v>22.9</v>
      </c>
      <c r="AO95" s="3">
        <v>23.9</v>
      </c>
      <c r="AP95" s="3">
        <v>24.5</v>
      </c>
    </row>
    <row r="96" spans="1:42" x14ac:dyDescent="0.2">
      <c r="A96" s="107"/>
      <c r="B96" t="s">
        <v>2</v>
      </c>
      <c r="C96">
        <v>0.99</v>
      </c>
      <c r="D96">
        <v>0.41</v>
      </c>
      <c r="E96">
        <f t="shared" si="60"/>
        <v>0.40589999999999998</v>
      </c>
      <c r="F96">
        <v>1.06</v>
      </c>
      <c r="G96">
        <v>0.41</v>
      </c>
      <c r="H96">
        <f t="shared" si="61"/>
        <v>0.43459999999999999</v>
      </c>
      <c r="I96">
        <v>1.06</v>
      </c>
      <c r="J96">
        <v>0.4</v>
      </c>
      <c r="K96">
        <f t="shared" si="62"/>
        <v>0.42400000000000004</v>
      </c>
      <c r="L96">
        <v>1.06</v>
      </c>
      <c r="M96">
        <v>0.36</v>
      </c>
      <c r="N96">
        <f t="shared" si="63"/>
        <v>0.38159999999999999</v>
      </c>
      <c r="O96" s="107"/>
      <c r="P96" s="3" t="s">
        <v>14</v>
      </c>
      <c r="Q96" s="3">
        <v>0</v>
      </c>
      <c r="R96" s="3">
        <v>0.38</v>
      </c>
      <c r="S96" s="3">
        <v>0.59</v>
      </c>
      <c r="T96" s="3">
        <v>0.64</v>
      </c>
      <c r="U96" s="3">
        <v>0.7</v>
      </c>
      <c r="V96" s="3">
        <v>0.8</v>
      </c>
      <c r="W96" s="3">
        <v>0.82</v>
      </c>
      <c r="X96" s="3">
        <v>0.9</v>
      </c>
      <c r="Y96" s="3">
        <v>1</v>
      </c>
      <c r="Z96" s="3">
        <v>0.9</v>
      </c>
      <c r="AA96" s="3">
        <v>1.03</v>
      </c>
      <c r="AB96" s="3">
        <v>1.1000000000000001</v>
      </c>
      <c r="AC96" s="3">
        <v>1.2</v>
      </c>
      <c r="AD96" s="3">
        <v>1.2</v>
      </c>
      <c r="AE96" s="3">
        <v>1.2</v>
      </c>
      <c r="AF96" s="3">
        <v>1.2</v>
      </c>
      <c r="AG96" s="3">
        <v>1.05</v>
      </c>
      <c r="AH96" s="3">
        <v>1.02</v>
      </c>
      <c r="AI96" s="3">
        <v>1</v>
      </c>
      <c r="AJ96" s="3">
        <v>0.97</v>
      </c>
      <c r="AK96" s="3">
        <v>0.88</v>
      </c>
      <c r="AL96" s="3">
        <v>0.74</v>
      </c>
      <c r="AM96" s="3">
        <v>0.53</v>
      </c>
      <c r="AN96" s="3">
        <v>0.35</v>
      </c>
      <c r="AO96" s="3">
        <v>0.28000000000000003</v>
      </c>
      <c r="AP96" s="3">
        <v>0</v>
      </c>
    </row>
    <row r="97" spans="1:42" x14ac:dyDescent="0.2">
      <c r="A97" s="107"/>
      <c r="B97" t="s">
        <v>3</v>
      </c>
      <c r="C97">
        <v>1.2</v>
      </c>
      <c r="D97">
        <v>0.47</v>
      </c>
      <c r="E97">
        <f t="shared" si="60"/>
        <v>0.56399999999999995</v>
      </c>
      <c r="F97">
        <v>1.2</v>
      </c>
      <c r="G97">
        <v>0.46</v>
      </c>
      <c r="H97">
        <f t="shared" si="61"/>
        <v>0.55200000000000005</v>
      </c>
      <c r="I97">
        <v>1.18</v>
      </c>
      <c r="J97">
        <v>0.46</v>
      </c>
      <c r="K97">
        <f t="shared" si="62"/>
        <v>0.54279999999999995</v>
      </c>
      <c r="L97">
        <v>1.18</v>
      </c>
      <c r="M97">
        <v>0.4</v>
      </c>
      <c r="N97">
        <f t="shared" si="63"/>
        <v>0.47199999999999998</v>
      </c>
      <c r="O97" s="107"/>
      <c r="P97" s="3" t="s">
        <v>36</v>
      </c>
      <c r="Q97" s="3">
        <v>0</v>
      </c>
      <c r="R97" s="3">
        <v>0.16</v>
      </c>
      <c r="S97" s="3">
        <v>0.18</v>
      </c>
      <c r="T97" s="3">
        <v>0.24</v>
      </c>
      <c r="U97" s="3">
        <v>0.33</v>
      </c>
      <c r="V97" s="3">
        <v>0.39</v>
      </c>
      <c r="W97" s="3">
        <v>0.42</v>
      </c>
      <c r="X97" s="3">
        <v>0.39</v>
      </c>
      <c r="Y97" s="3">
        <v>0.42</v>
      </c>
      <c r="Z97" s="3">
        <v>0.41</v>
      </c>
      <c r="AA97" s="3">
        <v>0.41</v>
      </c>
      <c r="AB97" s="3">
        <v>0.42</v>
      </c>
      <c r="AC97" s="3">
        <v>0.47</v>
      </c>
      <c r="AD97" s="3">
        <v>0.42</v>
      </c>
      <c r="AE97" s="3">
        <v>0.42</v>
      </c>
      <c r="AF97" s="3">
        <v>0.42</v>
      </c>
      <c r="AG97" s="3">
        <v>0.4</v>
      </c>
      <c r="AH97" s="3">
        <v>0.44</v>
      </c>
      <c r="AI97" s="3">
        <v>0.42</v>
      </c>
      <c r="AJ97" s="3">
        <v>0.41</v>
      </c>
      <c r="AK97" s="3">
        <v>0.25</v>
      </c>
      <c r="AL97" s="3">
        <v>0.27</v>
      </c>
      <c r="AM97" s="3">
        <v>0.22</v>
      </c>
      <c r="AN97" s="3">
        <v>0.24</v>
      </c>
      <c r="AO97" s="3">
        <v>0.04</v>
      </c>
      <c r="AP97" s="3">
        <v>0</v>
      </c>
    </row>
    <row r="98" spans="1:42" x14ac:dyDescent="0.2">
      <c r="A98" s="107"/>
      <c r="B98" t="s">
        <v>4</v>
      </c>
      <c r="C98">
        <v>0.9</v>
      </c>
      <c r="D98">
        <v>0.39</v>
      </c>
      <c r="E98">
        <f t="shared" si="60"/>
        <v>0.35100000000000003</v>
      </c>
      <c r="F98">
        <v>0.9</v>
      </c>
      <c r="G98">
        <v>0.39</v>
      </c>
      <c r="H98">
        <f t="shared" si="61"/>
        <v>0.35100000000000003</v>
      </c>
      <c r="I98">
        <v>0.92</v>
      </c>
      <c r="J98">
        <v>0.34</v>
      </c>
      <c r="K98">
        <f t="shared" si="62"/>
        <v>0.31280000000000002</v>
      </c>
      <c r="L98">
        <v>0.94</v>
      </c>
      <c r="M98">
        <v>0.28999999999999998</v>
      </c>
      <c r="N98">
        <f t="shared" si="63"/>
        <v>0.27259999999999995</v>
      </c>
      <c r="O98" s="107"/>
      <c r="P98" t="s">
        <v>37</v>
      </c>
      <c r="Q98" s="3">
        <v>1.3680000000000001E-2</v>
      </c>
      <c r="R98" s="3">
        <v>8.2449999999999982E-2</v>
      </c>
      <c r="S98" s="3">
        <v>0.12914999999999999</v>
      </c>
      <c r="T98" s="3">
        <v>0.19095000000000001</v>
      </c>
      <c r="U98" s="3">
        <v>0.27000000000000013</v>
      </c>
      <c r="V98" s="3">
        <v>0.32805000000000006</v>
      </c>
      <c r="W98" s="3">
        <v>0.3483</v>
      </c>
      <c r="X98" s="3">
        <v>0.38474999999999998</v>
      </c>
      <c r="Y98" s="3">
        <v>0.39424999999999999</v>
      </c>
      <c r="Z98" s="3">
        <v>0.39565</v>
      </c>
      <c r="AA98" s="3">
        <v>0.44197499999999995</v>
      </c>
      <c r="AB98" s="3">
        <v>0.51174999999999993</v>
      </c>
      <c r="AC98" s="3">
        <v>0.53399999999999992</v>
      </c>
      <c r="AD98" s="3">
        <v>0.504</v>
      </c>
      <c r="AE98" s="3">
        <v>0.504</v>
      </c>
      <c r="AF98" s="3">
        <v>0.46125000000000005</v>
      </c>
      <c r="AG98" s="3">
        <v>0.43469999999999936</v>
      </c>
      <c r="AH98" s="3">
        <v>0.43430000000000002</v>
      </c>
      <c r="AI98" s="3">
        <v>0.408775</v>
      </c>
      <c r="AJ98" s="3">
        <v>0.30524999999999997</v>
      </c>
      <c r="AK98" s="3">
        <v>0.21060000000000001</v>
      </c>
      <c r="AL98" s="3">
        <v>0.15557499999999999</v>
      </c>
      <c r="AM98" s="3">
        <v>0.1012</v>
      </c>
      <c r="AN98" s="3">
        <v>4.4099999999999993E-2</v>
      </c>
      <c r="AO98" s="3">
        <v>1.6800000000000044E-3</v>
      </c>
      <c r="AP98" s="3">
        <v>0</v>
      </c>
    </row>
    <row r="99" spans="1:42" x14ac:dyDescent="0.2">
      <c r="A99" s="107"/>
      <c r="B99" t="s">
        <v>5</v>
      </c>
      <c r="C99">
        <v>0.64</v>
      </c>
      <c r="D99">
        <v>0.24</v>
      </c>
      <c r="E99">
        <f t="shared" si="60"/>
        <v>0.15359999999999999</v>
      </c>
      <c r="F99">
        <v>0.72</v>
      </c>
      <c r="G99">
        <v>7.0000000000000007E-2</v>
      </c>
      <c r="H99">
        <f t="shared" si="61"/>
        <v>5.04E-2</v>
      </c>
      <c r="I99">
        <v>0.62</v>
      </c>
      <c r="J99">
        <v>0.16</v>
      </c>
      <c r="K99">
        <f t="shared" si="62"/>
        <v>9.9199999999999997E-2</v>
      </c>
      <c r="L99">
        <v>0.55000000000000004</v>
      </c>
      <c r="M99">
        <v>0.2</v>
      </c>
      <c r="N99">
        <f t="shared" si="63"/>
        <v>0.11000000000000001</v>
      </c>
      <c r="O99" s="107"/>
      <c r="P99" s="30" t="s">
        <v>38</v>
      </c>
      <c r="Q99" s="30">
        <v>0.12</v>
      </c>
      <c r="R99" s="3"/>
      <c r="S99" s="3"/>
      <c r="T99" s="46" t="s">
        <v>42</v>
      </c>
      <c r="U99" s="30">
        <v>7.5903850000000004</v>
      </c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:42" x14ac:dyDescent="0.2">
      <c r="A100" s="107">
        <v>43648</v>
      </c>
      <c r="B100" t="s">
        <v>1</v>
      </c>
      <c r="C100">
        <v>0.74</v>
      </c>
      <c r="D100">
        <v>0.18</v>
      </c>
      <c r="E100">
        <f t="shared" si="60"/>
        <v>0.13319999999999999</v>
      </c>
      <c r="F100">
        <v>0.72</v>
      </c>
      <c r="G100">
        <v>0.3</v>
      </c>
      <c r="H100">
        <f t="shared" si="61"/>
        <v>0.216</v>
      </c>
      <c r="I100">
        <v>0.8</v>
      </c>
      <c r="J100">
        <v>0.31</v>
      </c>
      <c r="K100">
        <f t="shared" si="62"/>
        <v>0.248</v>
      </c>
      <c r="L100">
        <v>0.84</v>
      </c>
      <c r="M100">
        <v>0.32</v>
      </c>
      <c r="N100">
        <f t="shared" si="63"/>
        <v>0.26879999999999998</v>
      </c>
      <c r="O100" s="107">
        <v>43648</v>
      </c>
      <c r="P100" s="3" t="s">
        <v>35</v>
      </c>
      <c r="Q100" s="3">
        <v>0</v>
      </c>
      <c r="R100" s="3">
        <v>0.5</v>
      </c>
      <c r="S100" s="3">
        <v>1.5</v>
      </c>
      <c r="T100" s="3">
        <v>2.5</v>
      </c>
      <c r="U100" s="3">
        <v>3.5</v>
      </c>
      <c r="V100" s="3">
        <v>4.5</v>
      </c>
      <c r="W100" s="3">
        <v>5.5</v>
      </c>
      <c r="X100" s="3">
        <v>6.5</v>
      </c>
      <c r="Y100" s="3">
        <v>7.5</v>
      </c>
      <c r="Z100" s="3">
        <v>8.5</v>
      </c>
      <c r="AA100" s="3">
        <v>9.5</v>
      </c>
      <c r="AB100" s="3">
        <v>10.5</v>
      </c>
      <c r="AC100" s="3">
        <v>11.5</v>
      </c>
      <c r="AD100" s="3">
        <v>12.5</v>
      </c>
      <c r="AE100" s="3">
        <v>13.5</v>
      </c>
      <c r="AF100" s="3">
        <v>14.5</v>
      </c>
      <c r="AG100" s="3">
        <v>15.5</v>
      </c>
      <c r="AH100" s="3">
        <v>16.5</v>
      </c>
      <c r="AI100" s="3">
        <v>17.5</v>
      </c>
      <c r="AJ100" s="3">
        <v>18.5</v>
      </c>
      <c r="AK100" s="3">
        <v>19.5</v>
      </c>
      <c r="AL100" s="3">
        <v>20.5</v>
      </c>
      <c r="AM100" s="3">
        <v>21.5</v>
      </c>
      <c r="AN100" s="3">
        <v>22.5</v>
      </c>
      <c r="AO100" s="3">
        <v>23.5</v>
      </c>
    </row>
    <row r="101" spans="1:42" x14ac:dyDescent="0.2">
      <c r="A101" s="107"/>
      <c r="B101" t="s">
        <v>2</v>
      </c>
      <c r="C101">
        <v>1.0229999999999999</v>
      </c>
      <c r="D101">
        <v>0.41</v>
      </c>
      <c r="E101">
        <f t="shared" si="60"/>
        <v>0.41942999999999991</v>
      </c>
      <c r="F101">
        <v>1.08</v>
      </c>
      <c r="G101">
        <v>0.41</v>
      </c>
      <c r="H101">
        <f t="shared" si="61"/>
        <v>0.44280000000000003</v>
      </c>
      <c r="I101">
        <v>1.08</v>
      </c>
      <c r="J101">
        <v>0.36</v>
      </c>
      <c r="K101">
        <f t="shared" si="62"/>
        <v>0.38880000000000003</v>
      </c>
      <c r="L101">
        <v>1.08</v>
      </c>
      <c r="M101">
        <v>0.46</v>
      </c>
      <c r="N101">
        <f t="shared" si="63"/>
        <v>0.49680000000000007</v>
      </c>
      <c r="O101" s="107"/>
      <c r="P101" s="3" t="s">
        <v>14</v>
      </c>
      <c r="Q101" s="3">
        <v>0</v>
      </c>
      <c r="R101" s="3">
        <v>0.37</v>
      </c>
      <c r="S101" s="3">
        <v>0.53</v>
      </c>
      <c r="T101" s="3">
        <v>0.65</v>
      </c>
      <c r="U101" s="3">
        <v>0.74</v>
      </c>
      <c r="V101" s="3">
        <v>0.83</v>
      </c>
      <c r="W101" s="3">
        <v>0.75</v>
      </c>
      <c r="X101" s="3">
        <v>0.89</v>
      </c>
      <c r="Y101" s="3">
        <v>0.95</v>
      </c>
      <c r="Z101" s="3">
        <v>1.02</v>
      </c>
      <c r="AA101" s="3">
        <v>0.96</v>
      </c>
      <c r="AB101" s="3">
        <v>1.1399999999999999</v>
      </c>
      <c r="AC101" s="3">
        <v>1.2</v>
      </c>
      <c r="AD101" s="3">
        <v>1.2</v>
      </c>
      <c r="AE101" s="3">
        <v>1.2</v>
      </c>
      <c r="AF101" s="3">
        <v>1.1000000000000001</v>
      </c>
      <c r="AG101" s="3">
        <v>1.02</v>
      </c>
      <c r="AH101" s="3">
        <v>1.02</v>
      </c>
      <c r="AI101" s="3">
        <v>1</v>
      </c>
      <c r="AJ101" s="3">
        <v>0.95</v>
      </c>
      <c r="AK101" s="3">
        <v>0.82</v>
      </c>
      <c r="AL101" s="3">
        <v>0.54</v>
      </c>
      <c r="AM101" s="3">
        <v>0.45</v>
      </c>
      <c r="AN101" s="3">
        <v>0.24</v>
      </c>
      <c r="AO101" s="3">
        <v>0</v>
      </c>
    </row>
    <row r="102" spans="1:42" x14ac:dyDescent="0.2">
      <c r="A102" s="107"/>
      <c r="B102" t="s">
        <v>3</v>
      </c>
      <c r="C102">
        <v>1.2</v>
      </c>
      <c r="D102">
        <v>0.43</v>
      </c>
      <c r="E102">
        <f t="shared" si="60"/>
        <v>0.51600000000000001</v>
      </c>
      <c r="F102">
        <v>1.2</v>
      </c>
      <c r="G102">
        <v>0.46</v>
      </c>
      <c r="H102">
        <f t="shared" si="61"/>
        <v>0.55200000000000005</v>
      </c>
      <c r="I102">
        <v>1.08</v>
      </c>
      <c r="J102">
        <v>0.48</v>
      </c>
      <c r="K102">
        <f t="shared" si="62"/>
        <v>0.51839999999999997</v>
      </c>
      <c r="L102">
        <v>1.05</v>
      </c>
      <c r="M102">
        <v>0.43</v>
      </c>
      <c r="N102">
        <f t="shared" si="63"/>
        <v>0.45150000000000001</v>
      </c>
      <c r="O102" s="107"/>
      <c r="P102" s="3" t="s">
        <v>36</v>
      </c>
      <c r="Q102" s="3">
        <v>0</v>
      </c>
      <c r="R102" s="3">
        <v>0.09</v>
      </c>
      <c r="S102" s="3">
        <v>0.21</v>
      </c>
      <c r="T102" s="3">
        <v>0.3</v>
      </c>
      <c r="U102" s="3">
        <v>0.21</v>
      </c>
      <c r="V102" s="3">
        <v>0.33</v>
      </c>
      <c r="W102" s="3">
        <v>0.44</v>
      </c>
      <c r="X102" s="3">
        <v>0.42</v>
      </c>
      <c r="Y102" s="3">
        <v>0.38</v>
      </c>
      <c r="Z102" s="3">
        <v>0.4</v>
      </c>
      <c r="AA102" s="3">
        <v>0.39</v>
      </c>
      <c r="AB102" s="3">
        <v>0.44</v>
      </c>
      <c r="AC102" s="3">
        <v>0.43</v>
      </c>
      <c r="AD102" s="3">
        <v>0.47</v>
      </c>
      <c r="AE102" s="3">
        <v>0.47</v>
      </c>
      <c r="AF102" s="3">
        <v>0.41</v>
      </c>
      <c r="AG102" s="3">
        <v>0.41</v>
      </c>
      <c r="AH102" s="3">
        <v>0.39</v>
      </c>
      <c r="AI102" s="3">
        <v>0.37</v>
      </c>
      <c r="AJ102" s="3">
        <v>0.33</v>
      </c>
      <c r="AK102" s="3">
        <v>0.28999999999999998</v>
      </c>
      <c r="AL102" s="3">
        <v>0.26</v>
      </c>
      <c r="AM102" s="3">
        <v>0.24</v>
      </c>
      <c r="AN102" s="3">
        <v>0.21</v>
      </c>
      <c r="AO102" s="3">
        <v>0</v>
      </c>
    </row>
    <row r="103" spans="1:42" x14ac:dyDescent="0.2">
      <c r="A103" s="107"/>
      <c r="B103" t="s">
        <v>4</v>
      </c>
      <c r="C103">
        <v>0.92</v>
      </c>
      <c r="D103">
        <v>0.34</v>
      </c>
      <c r="E103">
        <f t="shared" si="60"/>
        <v>0.31280000000000002</v>
      </c>
      <c r="F103">
        <v>0.92</v>
      </c>
      <c r="G103">
        <v>0.38</v>
      </c>
      <c r="H103">
        <f t="shared" si="61"/>
        <v>0.34960000000000002</v>
      </c>
      <c r="I103">
        <v>0.95</v>
      </c>
      <c r="J103">
        <v>0.36</v>
      </c>
      <c r="K103">
        <f t="shared" si="62"/>
        <v>0.34199999999999997</v>
      </c>
      <c r="L103">
        <v>0.98</v>
      </c>
      <c r="M103">
        <v>0.45</v>
      </c>
      <c r="N103">
        <f t="shared" si="63"/>
        <v>0.441</v>
      </c>
      <c r="O103" s="107"/>
      <c r="P103" t="s">
        <v>37</v>
      </c>
      <c r="Q103" s="3">
        <v>4.1624999999999995E-3</v>
      </c>
      <c r="R103" s="3">
        <v>6.7500000000000004E-2</v>
      </c>
      <c r="S103" s="3">
        <v>0.15045000000000003</v>
      </c>
      <c r="T103" s="3">
        <v>0.17722500000000002</v>
      </c>
      <c r="U103" s="3">
        <v>0.21195</v>
      </c>
      <c r="V103" s="3">
        <v>0.30415000000000003</v>
      </c>
      <c r="W103" s="3">
        <v>0.35260000000000002</v>
      </c>
      <c r="X103" s="3">
        <v>0.36799999999999999</v>
      </c>
      <c r="Y103" s="3">
        <v>0.38414999999999999</v>
      </c>
      <c r="Z103" s="3">
        <v>0.39105000000000001</v>
      </c>
      <c r="AA103" s="3">
        <v>0.43574999999999997</v>
      </c>
      <c r="AB103" s="3">
        <v>0.50895000000000001</v>
      </c>
      <c r="AC103" s="3">
        <v>0.53999999999999992</v>
      </c>
      <c r="AD103" s="3">
        <v>0.56399999999999995</v>
      </c>
      <c r="AE103" s="3">
        <v>0.50599999999999989</v>
      </c>
      <c r="AF103" s="3">
        <v>0.43459999999999999</v>
      </c>
      <c r="AG103" s="3">
        <v>0.40800000000000003</v>
      </c>
      <c r="AH103" s="3">
        <v>0.38380000000000003</v>
      </c>
      <c r="AI103" s="3">
        <v>0.34125</v>
      </c>
      <c r="AJ103" s="3">
        <v>0.27434999999999998</v>
      </c>
      <c r="AK103" s="3">
        <v>0.187</v>
      </c>
      <c r="AL103" s="3">
        <v>0.12375</v>
      </c>
      <c r="AM103" s="3">
        <v>7.7624999999999986E-2</v>
      </c>
      <c r="AN103" s="3">
        <v>1.2599999999999998E-2</v>
      </c>
      <c r="AO103" s="3">
        <v>0</v>
      </c>
    </row>
    <row r="104" spans="1:42" x14ac:dyDescent="0.2">
      <c r="A104" s="107"/>
      <c r="B104" t="s">
        <v>5</v>
      </c>
      <c r="C104">
        <v>0.66</v>
      </c>
      <c r="D104">
        <v>0.22</v>
      </c>
      <c r="E104">
        <f t="shared" si="60"/>
        <v>0.1452</v>
      </c>
      <c r="F104">
        <v>0.74</v>
      </c>
      <c r="G104">
        <v>0.08</v>
      </c>
      <c r="H104">
        <f t="shared" si="61"/>
        <v>5.9200000000000003E-2</v>
      </c>
      <c r="I104">
        <v>0.62</v>
      </c>
      <c r="J104">
        <v>0.17</v>
      </c>
      <c r="K104">
        <f t="shared" si="62"/>
        <v>0.10540000000000001</v>
      </c>
      <c r="L104">
        <v>0.55000000000000004</v>
      </c>
      <c r="M104">
        <v>0.23</v>
      </c>
      <c r="N104">
        <f t="shared" si="63"/>
        <v>0.12650000000000003</v>
      </c>
      <c r="O104" s="107"/>
      <c r="P104" s="30" t="s">
        <v>38</v>
      </c>
      <c r="Q104" s="30">
        <v>0.12</v>
      </c>
      <c r="R104" s="3"/>
      <c r="S104" s="3"/>
      <c r="T104" s="46" t="s">
        <v>42</v>
      </c>
      <c r="U104" s="30">
        <v>7.2089125000000003</v>
      </c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:42" x14ac:dyDescent="0.2">
      <c r="A105" s="1">
        <v>43649</v>
      </c>
      <c r="B105" s="92" t="s">
        <v>31</v>
      </c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1">
        <v>43649</v>
      </c>
      <c r="P105" s="92" t="s">
        <v>31</v>
      </c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</row>
    <row r="106" spans="1:42" x14ac:dyDescent="0.2">
      <c r="A106" s="1">
        <v>43650</v>
      </c>
      <c r="B106" s="92" t="s">
        <v>31</v>
      </c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1">
        <v>43650</v>
      </c>
      <c r="P106" s="92" t="s">
        <v>31</v>
      </c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</row>
    <row r="107" spans="1:42" x14ac:dyDescent="0.2">
      <c r="A107" s="107">
        <v>43651</v>
      </c>
      <c r="B107" t="s">
        <v>1</v>
      </c>
      <c r="C107">
        <v>0.68</v>
      </c>
      <c r="D107">
        <v>0.2</v>
      </c>
      <c r="E107">
        <f t="shared" si="60"/>
        <v>0.13600000000000001</v>
      </c>
      <c r="F107">
        <v>0.46</v>
      </c>
      <c r="G107">
        <v>0.28000000000000003</v>
      </c>
      <c r="H107">
        <f t="shared" si="61"/>
        <v>0.12880000000000003</v>
      </c>
      <c r="I107">
        <v>0.64</v>
      </c>
      <c r="J107">
        <v>0.3</v>
      </c>
      <c r="K107">
        <f t="shared" si="62"/>
        <v>0.192</v>
      </c>
      <c r="L107">
        <v>0.74</v>
      </c>
      <c r="M107">
        <v>0.23</v>
      </c>
      <c r="N107">
        <f t="shared" si="63"/>
        <v>0.17020000000000002</v>
      </c>
      <c r="O107" s="107">
        <v>43651</v>
      </c>
      <c r="P107" s="3" t="s">
        <v>35</v>
      </c>
      <c r="Q107" s="3">
        <v>0</v>
      </c>
      <c r="R107" s="3">
        <v>0.8</v>
      </c>
      <c r="S107" s="3">
        <v>1.8</v>
      </c>
      <c r="T107" s="3">
        <v>2.8</v>
      </c>
      <c r="U107" s="3">
        <v>3.8</v>
      </c>
      <c r="V107" s="3">
        <v>4.8</v>
      </c>
      <c r="W107" s="3">
        <v>5.8</v>
      </c>
      <c r="X107" s="3">
        <v>6.8</v>
      </c>
      <c r="Y107" s="3">
        <v>7.8</v>
      </c>
      <c r="Z107" s="3">
        <v>8.8000000000000007</v>
      </c>
      <c r="AA107" s="3">
        <v>9.8000000000000007</v>
      </c>
      <c r="AB107" s="3">
        <v>10.8</v>
      </c>
      <c r="AC107" s="3">
        <v>11.8</v>
      </c>
      <c r="AD107" s="3">
        <v>12.8</v>
      </c>
      <c r="AE107" s="3">
        <v>13.8</v>
      </c>
      <c r="AF107" s="3">
        <v>14.8</v>
      </c>
      <c r="AG107" s="3">
        <v>15.8</v>
      </c>
      <c r="AH107" s="3">
        <v>16.8</v>
      </c>
      <c r="AI107" s="3">
        <v>17.8</v>
      </c>
      <c r="AJ107" s="3">
        <v>18.8</v>
      </c>
      <c r="AK107" s="3">
        <v>19.8</v>
      </c>
      <c r="AL107" s="3">
        <v>20.8</v>
      </c>
      <c r="AM107" s="3">
        <v>21.8</v>
      </c>
      <c r="AN107" s="3">
        <v>22.42</v>
      </c>
    </row>
    <row r="108" spans="1:42" x14ac:dyDescent="0.2">
      <c r="A108" s="107"/>
      <c r="B108" t="s">
        <v>2</v>
      </c>
      <c r="C108">
        <v>0.94</v>
      </c>
      <c r="D108">
        <v>0.45</v>
      </c>
      <c r="E108">
        <f t="shared" si="60"/>
        <v>0.42299999999999999</v>
      </c>
      <c r="F108">
        <v>0.92</v>
      </c>
      <c r="G108">
        <v>0.43</v>
      </c>
      <c r="H108">
        <f t="shared" si="61"/>
        <v>0.39560000000000001</v>
      </c>
      <c r="I108">
        <v>0.94</v>
      </c>
      <c r="J108">
        <v>0.45</v>
      </c>
      <c r="K108">
        <f t="shared" si="62"/>
        <v>0.42299999999999999</v>
      </c>
      <c r="L108">
        <v>0.94</v>
      </c>
      <c r="M108">
        <v>0.36</v>
      </c>
      <c r="N108">
        <f t="shared" si="63"/>
        <v>0.33839999999999998</v>
      </c>
      <c r="O108" s="107"/>
      <c r="P108" s="3" t="s">
        <v>14</v>
      </c>
      <c r="Q108" s="3">
        <v>0</v>
      </c>
      <c r="R108" s="3">
        <v>0.06</v>
      </c>
      <c r="S108" s="3">
        <v>0.46</v>
      </c>
      <c r="T108" s="3">
        <v>0.52</v>
      </c>
      <c r="U108" s="3">
        <v>0.68</v>
      </c>
      <c r="V108" s="3">
        <v>0.72</v>
      </c>
      <c r="W108" s="3">
        <v>0.82</v>
      </c>
      <c r="X108" s="3">
        <v>0.92</v>
      </c>
      <c r="Y108" s="3">
        <v>0.82</v>
      </c>
      <c r="Z108" s="3">
        <v>0.94</v>
      </c>
      <c r="AA108" s="3">
        <v>1.1000000000000001</v>
      </c>
      <c r="AB108" s="3">
        <v>1.1399999999999999</v>
      </c>
      <c r="AC108" s="3">
        <v>1.1000000000000001</v>
      </c>
      <c r="AD108" s="3">
        <v>1.08</v>
      </c>
      <c r="AE108" s="3">
        <v>0.96</v>
      </c>
      <c r="AF108" s="3">
        <v>0.92</v>
      </c>
      <c r="AG108" s="3">
        <v>0.9</v>
      </c>
      <c r="AH108" s="3">
        <v>0.88</v>
      </c>
      <c r="AI108" s="3">
        <v>0.82</v>
      </c>
      <c r="AJ108" s="3">
        <v>0.68</v>
      </c>
      <c r="AK108" s="3">
        <v>0.46</v>
      </c>
      <c r="AL108" s="3">
        <v>0.28000000000000003</v>
      </c>
      <c r="AM108" s="3">
        <v>0.2</v>
      </c>
      <c r="AN108" s="3">
        <v>0</v>
      </c>
    </row>
    <row r="109" spans="1:42" x14ac:dyDescent="0.2">
      <c r="A109" s="107"/>
      <c r="B109" t="s">
        <v>3</v>
      </c>
      <c r="C109">
        <v>1.1399999999999999</v>
      </c>
      <c r="D109">
        <v>0.45</v>
      </c>
      <c r="E109">
        <f t="shared" si="60"/>
        <v>0.51300000000000001</v>
      </c>
      <c r="F109">
        <v>1.08</v>
      </c>
      <c r="G109">
        <v>0.48</v>
      </c>
      <c r="H109">
        <f t="shared" si="61"/>
        <v>0.51839999999999997</v>
      </c>
      <c r="I109">
        <v>1.1000000000000001</v>
      </c>
      <c r="J109">
        <v>0.48</v>
      </c>
      <c r="K109">
        <f t="shared" si="62"/>
        <v>0.52800000000000002</v>
      </c>
      <c r="L109">
        <v>1</v>
      </c>
      <c r="M109">
        <v>0.45</v>
      </c>
      <c r="N109">
        <f t="shared" si="63"/>
        <v>0.45</v>
      </c>
      <c r="O109" s="107"/>
      <c r="P109" s="3" t="s">
        <v>36</v>
      </c>
      <c r="Q109" s="3">
        <v>0</v>
      </c>
      <c r="R109" s="3">
        <v>0.12</v>
      </c>
      <c r="S109" s="3">
        <v>0.22</v>
      </c>
      <c r="T109" s="3">
        <v>0.18</v>
      </c>
      <c r="U109" s="3">
        <v>0.33</v>
      </c>
      <c r="V109" s="3">
        <v>0.38</v>
      </c>
      <c r="W109" s="3">
        <v>0.37</v>
      </c>
      <c r="X109" s="3">
        <v>0.37</v>
      </c>
      <c r="Y109" s="3">
        <v>0.37</v>
      </c>
      <c r="Z109" s="3">
        <v>0.38</v>
      </c>
      <c r="AA109" s="3">
        <v>0.44</v>
      </c>
      <c r="AB109" s="3">
        <v>0.41</v>
      </c>
      <c r="AC109" s="3">
        <v>0.43</v>
      </c>
      <c r="AD109" s="3">
        <v>0.44</v>
      </c>
      <c r="AE109" s="3">
        <v>0.4</v>
      </c>
      <c r="AF109" s="3">
        <v>0.42</v>
      </c>
      <c r="AG109" s="3">
        <v>0.37</v>
      </c>
      <c r="AH109" s="3">
        <v>0.32</v>
      </c>
      <c r="AI109" s="3">
        <v>0.28000000000000003</v>
      </c>
      <c r="AJ109" s="3">
        <v>0.23</v>
      </c>
      <c r="AK109" s="3">
        <v>0.24</v>
      </c>
      <c r="AL109" s="3">
        <v>0.18</v>
      </c>
      <c r="AM109" s="3">
        <v>0.05</v>
      </c>
      <c r="AN109" s="3">
        <v>0</v>
      </c>
    </row>
    <row r="110" spans="1:42" x14ac:dyDescent="0.2">
      <c r="A110" s="107"/>
      <c r="B110" t="s">
        <v>4</v>
      </c>
      <c r="C110">
        <v>0.82</v>
      </c>
      <c r="D110">
        <v>0.36</v>
      </c>
      <c r="E110">
        <f t="shared" si="60"/>
        <v>0.29519999999999996</v>
      </c>
      <c r="F110">
        <v>0.82</v>
      </c>
      <c r="G110">
        <v>0.39</v>
      </c>
      <c r="H110">
        <f t="shared" si="61"/>
        <v>0.31979999999999997</v>
      </c>
      <c r="I110">
        <v>0.84</v>
      </c>
      <c r="J110">
        <v>0.34</v>
      </c>
      <c r="K110">
        <f t="shared" si="62"/>
        <v>0.28560000000000002</v>
      </c>
      <c r="L110">
        <v>0.9</v>
      </c>
      <c r="M110">
        <v>0.32</v>
      </c>
      <c r="N110">
        <f t="shared" si="63"/>
        <v>0.28800000000000003</v>
      </c>
      <c r="O110" s="107"/>
      <c r="P110" t="s">
        <v>37</v>
      </c>
      <c r="Q110" s="3">
        <v>1.4399999999999999E-3</v>
      </c>
      <c r="R110" s="3">
        <v>4.4199999999999996E-2</v>
      </c>
      <c r="S110" s="3">
        <v>9.7999999999999976E-2</v>
      </c>
      <c r="T110" s="3">
        <v>0.15300000000000002</v>
      </c>
      <c r="U110" s="3">
        <v>0.24849999999999997</v>
      </c>
      <c r="V110" s="3">
        <v>0.28875000000000001</v>
      </c>
      <c r="W110" s="3">
        <v>0.32190000000000002</v>
      </c>
      <c r="X110" s="3">
        <v>0.32190000000000002</v>
      </c>
      <c r="Y110" s="3">
        <v>0.33000000000000024</v>
      </c>
      <c r="Z110" s="3">
        <v>0.41820000000000002</v>
      </c>
      <c r="AA110" s="3">
        <v>0.47600000000000003</v>
      </c>
      <c r="AB110" s="3">
        <v>0.47040000000000004</v>
      </c>
      <c r="AC110" s="3">
        <v>0.47415000000000002</v>
      </c>
      <c r="AD110" s="3">
        <v>0.42840000000000006</v>
      </c>
      <c r="AE110" s="3">
        <v>0.38540000000000002</v>
      </c>
      <c r="AF110" s="3">
        <v>0.35945000000000005</v>
      </c>
      <c r="AG110" s="3">
        <v>0.30704999999999999</v>
      </c>
      <c r="AH110" s="3">
        <v>0.255</v>
      </c>
      <c r="AI110" s="3">
        <v>0.19125</v>
      </c>
      <c r="AJ110" s="3">
        <v>0.13395000000000001</v>
      </c>
      <c r="AK110" s="3">
        <v>7.7699999999999991E-2</v>
      </c>
      <c r="AL110" s="3">
        <v>2.76E-2</v>
      </c>
      <c r="AM110" s="3">
        <v>1.5500000000000028E-3</v>
      </c>
      <c r="AN110" s="3">
        <v>0</v>
      </c>
    </row>
    <row r="111" spans="1:42" x14ac:dyDescent="0.2">
      <c r="A111" s="107"/>
      <c r="B111" t="s">
        <v>5</v>
      </c>
      <c r="C111">
        <v>0.68</v>
      </c>
      <c r="D111">
        <v>0.2</v>
      </c>
      <c r="E111">
        <f t="shared" si="60"/>
        <v>0.13600000000000001</v>
      </c>
      <c r="F111">
        <v>0.72</v>
      </c>
      <c r="G111">
        <v>0.14000000000000001</v>
      </c>
      <c r="H111">
        <f t="shared" si="61"/>
        <v>0.1008</v>
      </c>
      <c r="I111">
        <v>0.46</v>
      </c>
      <c r="J111">
        <v>0.16</v>
      </c>
      <c r="K111">
        <f t="shared" si="62"/>
        <v>7.3599999999999999E-2</v>
      </c>
      <c r="L111">
        <v>0.44</v>
      </c>
      <c r="M111">
        <v>0.24</v>
      </c>
      <c r="N111">
        <f t="shared" si="63"/>
        <v>0.1056</v>
      </c>
      <c r="O111" s="107"/>
      <c r="P111" s="30" t="s">
        <v>38</v>
      </c>
      <c r="Q111" s="30">
        <v>0.1</v>
      </c>
      <c r="R111" s="3"/>
      <c r="S111" s="3"/>
      <c r="T111" s="46" t="s">
        <v>42</v>
      </c>
      <c r="U111" s="30">
        <v>5.8137900000000009</v>
      </c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42" x14ac:dyDescent="0.2">
      <c r="A112" s="1">
        <v>43652</v>
      </c>
      <c r="B112" s="92" t="s">
        <v>31</v>
      </c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1">
        <v>43652</v>
      </c>
    </row>
    <row r="113" spans="1:41" x14ac:dyDescent="0.2">
      <c r="A113" s="107">
        <v>43653</v>
      </c>
      <c r="B113" t="s">
        <v>1</v>
      </c>
      <c r="C113">
        <v>0.68</v>
      </c>
      <c r="D113">
        <v>0.23</v>
      </c>
      <c r="E113">
        <f t="shared" si="60"/>
        <v>0.15640000000000001</v>
      </c>
      <c r="F113">
        <v>0.46</v>
      </c>
      <c r="G113">
        <v>0.19</v>
      </c>
      <c r="H113">
        <f t="shared" si="61"/>
        <v>8.7400000000000005E-2</v>
      </c>
      <c r="I113">
        <v>0.62</v>
      </c>
      <c r="J113">
        <v>0.25</v>
      </c>
      <c r="K113">
        <f t="shared" si="62"/>
        <v>0.155</v>
      </c>
      <c r="L113">
        <v>0.72</v>
      </c>
      <c r="M113">
        <v>0.26</v>
      </c>
      <c r="N113">
        <f t="shared" si="63"/>
        <v>0.18720000000000001</v>
      </c>
      <c r="O113" s="107">
        <v>43653</v>
      </c>
      <c r="P113" s="3" t="s">
        <v>35</v>
      </c>
      <c r="Q113" s="3">
        <v>0</v>
      </c>
      <c r="R113" s="3">
        <v>0.62</v>
      </c>
      <c r="S113" s="3">
        <v>1.62</v>
      </c>
      <c r="T113" s="3">
        <v>2.62</v>
      </c>
      <c r="U113" s="3">
        <v>3.62</v>
      </c>
      <c r="V113" s="3">
        <v>4.62</v>
      </c>
      <c r="W113" s="3">
        <v>5.62</v>
      </c>
      <c r="X113" s="3">
        <v>6.62</v>
      </c>
      <c r="Y113" s="3">
        <v>7.62</v>
      </c>
      <c r="Z113" s="3">
        <v>8.620000000000001</v>
      </c>
      <c r="AA113" s="3">
        <v>9.620000000000001</v>
      </c>
      <c r="AB113" s="3">
        <v>10.620000000000001</v>
      </c>
      <c r="AC113" s="3">
        <v>11.620000000000001</v>
      </c>
      <c r="AD113" s="3">
        <v>12.620000000000001</v>
      </c>
      <c r="AE113" s="3">
        <v>13.620000000000001</v>
      </c>
      <c r="AF113" s="3">
        <v>14.620000000000001</v>
      </c>
      <c r="AG113" s="3">
        <v>15.620000000000001</v>
      </c>
      <c r="AH113" s="3">
        <v>16.62</v>
      </c>
      <c r="AI113" s="3">
        <v>17.62</v>
      </c>
      <c r="AJ113" s="3">
        <v>18.62</v>
      </c>
      <c r="AK113" s="3">
        <v>19.62</v>
      </c>
      <c r="AL113" s="3">
        <v>20.62</v>
      </c>
      <c r="AM113" s="3">
        <v>21.62</v>
      </c>
      <c r="AN113" s="3">
        <v>22.62</v>
      </c>
      <c r="AO113" s="3">
        <v>23.400000000000002</v>
      </c>
    </row>
    <row r="114" spans="1:41" x14ac:dyDescent="0.2">
      <c r="A114" s="107"/>
      <c r="B114" t="s">
        <v>2</v>
      </c>
      <c r="C114">
        <v>0.94</v>
      </c>
      <c r="D114">
        <v>0.45</v>
      </c>
      <c r="E114">
        <f t="shared" si="60"/>
        <v>0.42299999999999999</v>
      </c>
      <c r="F114">
        <v>0.96</v>
      </c>
      <c r="G114">
        <v>0.37</v>
      </c>
      <c r="H114">
        <f t="shared" si="61"/>
        <v>0.35519999999999996</v>
      </c>
      <c r="I114">
        <v>0.96</v>
      </c>
      <c r="J114">
        <v>0.41</v>
      </c>
      <c r="K114">
        <f t="shared" si="62"/>
        <v>0.39359999999999995</v>
      </c>
      <c r="L114">
        <v>0.96</v>
      </c>
      <c r="M114">
        <v>0.42</v>
      </c>
      <c r="N114">
        <f t="shared" si="63"/>
        <v>0.40319999999999995</v>
      </c>
      <c r="O114" s="107"/>
      <c r="P114" s="3" t="s">
        <v>14</v>
      </c>
      <c r="Q114" s="3">
        <v>0</v>
      </c>
      <c r="R114" s="3">
        <v>0.2</v>
      </c>
      <c r="S114" s="3">
        <v>0.28000000000000003</v>
      </c>
      <c r="T114" s="3">
        <v>0.48</v>
      </c>
      <c r="U114" s="3">
        <v>0.68</v>
      </c>
      <c r="V114" s="3">
        <v>0.82</v>
      </c>
      <c r="W114" s="3">
        <v>0.88</v>
      </c>
      <c r="X114" s="3">
        <v>0.92</v>
      </c>
      <c r="Y114" s="3">
        <v>0.94</v>
      </c>
      <c r="Z114" s="3">
        <v>0.96</v>
      </c>
      <c r="AA114" s="3">
        <v>1.08</v>
      </c>
      <c r="AB114" s="3">
        <v>1.1000000000000001</v>
      </c>
      <c r="AC114" s="3">
        <v>1.1200000000000001</v>
      </c>
      <c r="AD114" s="3">
        <v>1.06</v>
      </c>
      <c r="AE114" s="3">
        <v>0.96</v>
      </c>
      <c r="AF114" s="3">
        <v>0.84</v>
      </c>
      <c r="AG114" s="3">
        <v>0.92</v>
      </c>
      <c r="AH114" s="3">
        <v>0.8</v>
      </c>
      <c r="AI114" s="3">
        <v>0.68</v>
      </c>
      <c r="AJ114" s="3">
        <v>0.68</v>
      </c>
      <c r="AK114" s="3">
        <v>0.66</v>
      </c>
      <c r="AL114" s="3">
        <v>0.52</v>
      </c>
      <c r="AM114" s="3">
        <v>0.48</v>
      </c>
      <c r="AN114" s="3">
        <v>0.14000000000000001</v>
      </c>
      <c r="AO114" s="3">
        <v>0</v>
      </c>
    </row>
    <row r="115" spans="1:41" x14ac:dyDescent="0.2">
      <c r="A115" s="107"/>
      <c r="B115" t="s">
        <v>3</v>
      </c>
      <c r="C115">
        <v>1.08</v>
      </c>
      <c r="D115">
        <v>0.42</v>
      </c>
      <c r="E115">
        <f t="shared" si="60"/>
        <v>0.4536</v>
      </c>
      <c r="F115">
        <v>1.08</v>
      </c>
      <c r="G115">
        <v>0.42</v>
      </c>
      <c r="H115">
        <f t="shared" si="61"/>
        <v>0.4536</v>
      </c>
      <c r="I115">
        <v>1.04</v>
      </c>
      <c r="J115">
        <v>0.37</v>
      </c>
      <c r="K115">
        <f t="shared" si="62"/>
        <v>0.38480000000000003</v>
      </c>
      <c r="L115">
        <v>1.02</v>
      </c>
      <c r="M115">
        <v>0.42</v>
      </c>
      <c r="N115">
        <f t="shared" si="63"/>
        <v>0.4284</v>
      </c>
      <c r="O115" s="107"/>
      <c r="P115" s="3" t="s">
        <v>36</v>
      </c>
      <c r="Q115" s="3">
        <v>0</v>
      </c>
      <c r="R115" s="3">
        <v>0.05</v>
      </c>
      <c r="S115" s="3">
        <v>0.15</v>
      </c>
      <c r="T115" s="3">
        <v>0.2</v>
      </c>
      <c r="U115" s="3">
        <v>0.23</v>
      </c>
      <c r="V115" s="3">
        <v>0.28999999999999998</v>
      </c>
      <c r="W115" s="3">
        <v>0.34</v>
      </c>
      <c r="X115" s="3">
        <v>0.4</v>
      </c>
      <c r="Y115" s="3">
        <v>0.41</v>
      </c>
      <c r="Z115" s="3">
        <v>0.46</v>
      </c>
      <c r="AA115" s="3">
        <v>0.39</v>
      </c>
      <c r="AB115" s="3">
        <v>0.42</v>
      </c>
      <c r="AC115" s="3">
        <v>0.34</v>
      </c>
      <c r="AD115" s="3">
        <v>0.38</v>
      </c>
      <c r="AE115" s="3">
        <v>0.37</v>
      </c>
      <c r="AF115" s="3">
        <v>0.36</v>
      </c>
      <c r="AG115" s="3">
        <v>0.38</v>
      </c>
      <c r="AH115" s="3">
        <v>0.42</v>
      </c>
      <c r="AI115" s="3">
        <v>0.35</v>
      </c>
      <c r="AJ115" s="3">
        <v>0.35</v>
      </c>
      <c r="AK115" s="3">
        <v>0.23</v>
      </c>
      <c r="AL115" s="3">
        <v>0.21</v>
      </c>
      <c r="AM115" s="3">
        <v>0.1</v>
      </c>
      <c r="AN115" s="3">
        <v>0.16</v>
      </c>
      <c r="AO115" s="3">
        <v>0</v>
      </c>
    </row>
    <row r="116" spans="1:41" x14ac:dyDescent="0.2">
      <c r="A116" s="107"/>
      <c r="B116" t="s">
        <v>4</v>
      </c>
      <c r="C116">
        <v>0.82</v>
      </c>
      <c r="D116">
        <v>0.36</v>
      </c>
      <c r="E116">
        <f t="shared" si="60"/>
        <v>0.29519999999999996</v>
      </c>
      <c r="F116">
        <v>0.82</v>
      </c>
      <c r="G116">
        <v>0.46</v>
      </c>
      <c r="H116">
        <f t="shared" si="61"/>
        <v>0.37719999999999998</v>
      </c>
      <c r="I116">
        <v>0.82</v>
      </c>
      <c r="J116">
        <v>0.46</v>
      </c>
      <c r="K116">
        <f t="shared" si="62"/>
        <v>0.37719999999999998</v>
      </c>
      <c r="L116">
        <v>0.86</v>
      </c>
      <c r="M116">
        <v>0.38</v>
      </c>
      <c r="N116">
        <f t="shared" si="63"/>
        <v>0.32679999999999998</v>
      </c>
      <c r="O116" s="107"/>
      <c r="P116" t="s">
        <v>37</v>
      </c>
      <c r="Q116" s="3">
        <v>1.5500000000000002E-3</v>
      </c>
      <c r="R116" s="3">
        <v>2.4000000000000004E-2</v>
      </c>
      <c r="S116" s="3">
        <v>6.649999999999999E-2</v>
      </c>
      <c r="T116" s="3">
        <v>0.12470000000000003</v>
      </c>
      <c r="U116" s="3">
        <v>0.19500000000000001</v>
      </c>
      <c r="V116" s="3">
        <v>0.26774999999999999</v>
      </c>
      <c r="W116" s="3">
        <v>0.33300000000000002</v>
      </c>
      <c r="X116" s="3">
        <v>0.37664999999999998</v>
      </c>
      <c r="Y116" s="3">
        <v>0.41325000000000034</v>
      </c>
      <c r="Z116" s="3">
        <v>0.43350000000000005</v>
      </c>
      <c r="AA116" s="3">
        <v>0.44145000000000006</v>
      </c>
      <c r="AB116" s="3">
        <v>0.42180000000000006</v>
      </c>
      <c r="AC116" s="3">
        <v>0.39240000000000003</v>
      </c>
      <c r="AD116" s="3">
        <v>0.37875000000000003</v>
      </c>
      <c r="AE116" s="3">
        <v>0.32849999999999996</v>
      </c>
      <c r="AF116" s="3">
        <v>0.3256</v>
      </c>
      <c r="AG116" s="3">
        <v>0.34400000000000008</v>
      </c>
      <c r="AH116" s="3">
        <v>0.28489999999999999</v>
      </c>
      <c r="AI116" s="3">
        <v>0.23799999999999999</v>
      </c>
      <c r="AJ116" s="3">
        <v>0.1943</v>
      </c>
      <c r="AK116" s="3">
        <v>0.12980000000000003</v>
      </c>
      <c r="AL116" s="3">
        <v>7.7499999999999999E-2</v>
      </c>
      <c r="AM116" s="3">
        <v>4.0300000000000002E-2</v>
      </c>
      <c r="AN116" s="3">
        <v>4.3680000000000073E-3</v>
      </c>
      <c r="AO116" s="3">
        <v>0</v>
      </c>
    </row>
    <row r="117" spans="1:41" x14ac:dyDescent="0.2">
      <c r="A117" s="107"/>
      <c r="B117" t="s">
        <v>5</v>
      </c>
      <c r="C117">
        <v>0.52</v>
      </c>
      <c r="D117">
        <v>0.15</v>
      </c>
      <c r="E117">
        <f t="shared" si="60"/>
        <v>7.8E-2</v>
      </c>
      <c r="F117">
        <v>0.76</v>
      </c>
      <c r="G117">
        <v>0.2</v>
      </c>
      <c r="H117">
        <f t="shared" si="61"/>
        <v>0.15200000000000002</v>
      </c>
      <c r="I117">
        <v>0.54</v>
      </c>
      <c r="J117">
        <v>0.08</v>
      </c>
      <c r="K117">
        <f t="shared" si="62"/>
        <v>4.3200000000000002E-2</v>
      </c>
      <c r="L117">
        <v>0.46</v>
      </c>
      <c r="M117">
        <v>0.22</v>
      </c>
      <c r="N117">
        <f t="shared" si="63"/>
        <v>0.1012</v>
      </c>
      <c r="O117" s="107"/>
      <c r="P117" s="30" t="s">
        <v>38</v>
      </c>
      <c r="Q117" s="30">
        <v>0.05</v>
      </c>
      <c r="R117" s="3"/>
      <c r="S117" s="3"/>
      <c r="T117" s="46" t="s">
        <v>42</v>
      </c>
      <c r="U117" s="30">
        <v>5.8375680000000019</v>
      </c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</sheetData>
  <mergeCells count="82">
    <mergeCell ref="A83:A89"/>
    <mergeCell ref="B112:N112"/>
    <mergeCell ref="B75:N75"/>
    <mergeCell ref="B76:N76"/>
    <mergeCell ref="B77:N77"/>
    <mergeCell ref="B105:N105"/>
    <mergeCell ref="B106:N106"/>
    <mergeCell ref="B57:N57"/>
    <mergeCell ref="B56:N56"/>
    <mergeCell ref="B45:N45"/>
    <mergeCell ref="B46:N46"/>
    <mergeCell ref="B47:N47"/>
    <mergeCell ref="B48:N48"/>
    <mergeCell ref="B49:N49"/>
    <mergeCell ref="B50:N50"/>
    <mergeCell ref="B51:N51"/>
    <mergeCell ref="B52:N52"/>
    <mergeCell ref="B53:N53"/>
    <mergeCell ref="B54:N54"/>
    <mergeCell ref="B55:N55"/>
    <mergeCell ref="C1:D1"/>
    <mergeCell ref="F1:G1"/>
    <mergeCell ref="I1:J1"/>
    <mergeCell ref="L1:M1"/>
    <mergeCell ref="C26:N26"/>
    <mergeCell ref="C19:N19"/>
    <mergeCell ref="B4:N4"/>
    <mergeCell ref="B3:N3"/>
    <mergeCell ref="A5:A9"/>
    <mergeCell ref="O5:O9"/>
    <mergeCell ref="A113:A117"/>
    <mergeCell ref="A107:A111"/>
    <mergeCell ref="A100:A104"/>
    <mergeCell ref="A95:A99"/>
    <mergeCell ref="A90:A94"/>
    <mergeCell ref="A78:A82"/>
    <mergeCell ref="A68:A74"/>
    <mergeCell ref="A63:A67"/>
    <mergeCell ref="A58:A62"/>
    <mergeCell ref="A38:A44"/>
    <mergeCell ref="A31:A37"/>
    <mergeCell ref="A24:A30"/>
    <mergeCell ref="A17:A23"/>
    <mergeCell ref="A10:A16"/>
    <mergeCell ref="O10:O16"/>
    <mergeCell ref="O17:O23"/>
    <mergeCell ref="O24:O30"/>
    <mergeCell ref="O31:O37"/>
    <mergeCell ref="C27:N27"/>
    <mergeCell ref="C28:N28"/>
    <mergeCell ref="C30:N30"/>
    <mergeCell ref="C33:N33"/>
    <mergeCell ref="O38:O44"/>
    <mergeCell ref="O58:O62"/>
    <mergeCell ref="O63:O67"/>
    <mergeCell ref="O68:O74"/>
    <mergeCell ref="O78:O82"/>
    <mergeCell ref="P54:AB54"/>
    <mergeCell ref="P55:AB55"/>
    <mergeCell ref="P56:AB56"/>
    <mergeCell ref="P57:AB57"/>
    <mergeCell ref="P75:AB75"/>
    <mergeCell ref="P49:AB49"/>
    <mergeCell ref="P50:AB50"/>
    <mergeCell ref="P51:AB51"/>
    <mergeCell ref="P52:AB52"/>
    <mergeCell ref="P53:AB53"/>
    <mergeCell ref="P24:AQ30"/>
    <mergeCell ref="P45:AB45"/>
    <mergeCell ref="P46:AB46"/>
    <mergeCell ref="P47:AB47"/>
    <mergeCell ref="P48:AB48"/>
    <mergeCell ref="P76:AB76"/>
    <mergeCell ref="P77:AB77"/>
    <mergeCell ref="P105:AB105"/>
    <mergeCell ref="P106:AB106"/>
    <mergeCell ref="O113:O117"/>
    <mergeCell ref="O83:O87"/>
    <mergeCell ref="O90:O94"/>
    <mergeCell ref="O95:O99"/>
    <mergeCell ref="O100:O104"/>
    <mergeCell ref="O107:O111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9B3B-951B-A949-A605-F5030FF3ACF2}">
  <dimension ref="A1:AR59"/>
  <sheetViews>
    <sheetView workbookViewId="0">
      <selection activeCell="U36" sqref="U36"/>
    </sheetView>
  </sheetViews>
  <sheetFormatPr baseColWidth="10" defaultRowHeight="15" x14ac:dyDescent="0.2"/>
  <cols>
    <col min="1" max="1" width="7.5" bestFit="1" customWidth="1"/>
    <col min="2" max="2" width="3.83203125" bestFit="1" customWidth="1"/>
    <col min="3" max="3" width="8.6640625" bestFit="1" customWidth="1"/>
    <col min="4" max="4" width="9" bestFit="1" customWidth="1"/>
    <col min="5" max="5" width="15" bestFit="1" customWidth="1"/>
    <col min="6" max="6" width="8.6640625" bestFit="1" customWidth="1"/>
    <col min="7" max="7" width="9" bestFit="1" customWidth="1"/>
    <col min="8" max="8" width="15" bestFit="1" customWidth="1"/>
    <col min="9" max="9" width="8.6640625" bestFit="1" customWidth="1"/>
    <col min="10" max="10" width="9" bestFit="1" customWidth="1"/>
    <col min="11" max="11" width="15" bestFit="1" customWidth="1"/>
    <col min="12" max="12" width="8.6640625" bestFit="1" customWidth="1"/>
    <col min="13" max="13" width="9" bestFit="1" customWidth="1"/>
    <col min="14" max="14" width="15" bestFit="1" customWidth="1"/>
    <col min="15" max="15" width="7.5" bestFit="1" customWidth="1"/>
    <col min="16" max="16" width="16.33203125" bestFit="1" customWidth="1"/>
    <col min="17" max="19" width="4.6640625" bestFit="1" customWidth="1"/>
    <col min="20" max="20" width="7.1640625" bestFit="1" customWidth="1"/>
    <col min="21" max="21" width="6" bestFit="1" customWidth="1"/>
    <col min="22" max="26" width="4.6640625" bestFit="1" customWidth="1"/>
    <col min="27" max="42" width="5.6640625" bestFit="1" customWidth="1"/>
    <col min="43" max="43" width="6" bestFit="1" customWidth="1"/>
    <col min="44" max="44" width="5.6640625" bestFit="1" customWidth="1"/>
  </cols>
  <sheetData>
    <row r="1" spans="1:44" s="15" customFormat="1" x14ac:dyDescent="0.2">
      <c r="A1" s="18"/>
      <c r="C1" s="109" t="s">
        <v>7</v>
      </c>
      <c r="D1" s="109"/>
      <c r="E1" s="23"/>
      <c r="F1" s="109" t="s">
        <v>8</v>
      </c>
      <c r="G1" s="109"/>
      <c r="H1" s="23"/>
      <c r="I1" s="109" t="s">
        <v>9</v>
      </c>
      <c r="J1" s="109"/>
      <c r="K1" s="23"/>
      <c r="L1" s="109" t="s">
        <v>10</v>
      </c>
      <c r="M1" s="109"/>
    </row>
    <row r="2" spans="1:44" s="17" customFormat="1" ht="18" thickBot="1" x14ac:dyDescent="0.25">
      <c r="A2" s="19" t="s">
        <v>0</v>
      </c>
      <c r="B2" s="17" t="s">
        <v>6</v>
      </c>
      <c r="C2" s="17" t="s">
        <v>14</v>
      </c>
      <c r="D2" s="17" t="s">
        <v>15</v>
      </c>
      <c r="E2" s="17" t="s">
        <v>16</v>
      </c>
      <c r="F2" s="17" t="s">
        <v>14</v>
      </c>
      <c r="G2" s="17" t="s">
        <v>15</v>
      </c>
      <c r="H2" s="17" t="s">
        <v>16</v>
      </c>
      <c r="I2" s="17" t="s">
        <v>14</v>
      </c>
      <c r="J2" s="17" t="s">
        <v>15</v>
      </c>
      <c r="K2" s="17" t="s">
        <v>16</v>
      </c>
      <c r="L2" s="17" t="s">
        <v>14</v>
      </c>
      <c r="M2" s="17" t="s">
        <v>15</v>
      </c>
      <c r="N2" s="17" t="s">
        <v>16</v>
      </c>
    </row>
    <row r="3" spans="1:44" ht="17" thickTop="1" x14ac:dyDescent="0.2">
      <c r="A3" s="107">
        <v>43977</v>
      </c>
      <c r="B3" t="s">
        <v>1</v>
      </c>
      <c r="C3" s="103" t="s">
        <v>33</v>
      </c>
      <c r="D3" s="103"/>
      <c r="E3" s="103"/>
      <c r="F3">
        <v>0.84</v>
      </c>
      <c r="G3">
        <v>0.31</v>
      </c>
      <c r="H3">
        <f t="shared" ref="H3:H12" si="0">G3*F3</f>
        <v>0.26039999999999996</v>
      </c>
      <c r="I3">
        <v>0.92</v>
      </c>
      <c r="J3">
        <v>0.31</v>
      </c>
      <c r="K3">
        <f t="shared" ref="K3:K12" si="1">J3*I3</f>
        <v>0.28520000000000001</v>
      </c>
      <c r="L3">
        <v>0.98</v>
      </c>
      <c r="M3">
        <v>0.31</v>
      </c>
      <c r="N3">
        <f t="shared" ref="N3:N12" si="2">M3*L3</f>
        <v>0.30380000000000001</v>
      </c>
      <c r="O3" s="107">
        <v>43977</v>
      </c>
      <c r="P3" s="27" t="s">
        <v>35</v>
      </c>
      <c r="Q3" s="27">
        <v>0</v>
      </c>
      <c r="R3" s="27">
        <v>1.1499999999999999</v>
      </c>
      <c r="S3" s="27">
        <f>R3+1</f>
        <v>2.15</v>
      </c>
      <c r="T3" s="27">
        <f t="shared" ref="T3:AP3" si="3">S3+1</f>
        <v>3.15</v>
      </c>
      <c r="U3" s="27">
        <f t="shared" si="3"/>
        <v>4.1500000000000004</v>
      </c>
      <c r="V3" s="27">
        <f t="shared" si="3"/>
        <v>5.15</v>
      </c>
      <c r="W3" s="27">
        <f t="shared" si="3"/>
        <v>6.15</v>
      </c>
      <c r="X3" s="27">
        <f t="shared" si="3"/>
        <v>7.15</v>
      </c>
      <c r="Y3" s="27">
        <f t="shared" si="3"/>
        <v>8.15</v>
      </c>
      <c r="Z3" s="27">
        <f t="shared" si="3"/>
        <v>9.15</v>
      </c>
      <c r="AA3" s="27">
        <f t="shared" si="3"/>
        <v>10.15</v>
      </c>
      <c r="AB3" s="27">
        <f t="shared" si="3"/>
        <v>11.15</v>
      </c>
      <c r="AC3" s="27">
        <f t="shared" si="3"/>
        <v>12.15</v>
      </c>
      <c r="AD3" s="27">
        <f t="shared" si="3"/>
        <v>13.15</v>
      </c>
      <c r="AE3" s="27">
        <f t="shared" si="3"/>
        <v>14.15</v>
      </c>
      <c r="AF3" s="27">
        <f t="shared" si="3"/>
        <v>15.15</v>
      </c>
      <c r="AG3" s="27">
        <f t="shared" si="3"/>
        <v>16.149999999999999</v>
      </c>
      <c r="AH3" s="27">
        <f t="shared" si="3"/>
        <v>17.149999999999999</v>
      </c>
      <c r="AI3" s="27">
        <f t="shared" si="3"/>
        <v>18.149999999999999</v>
      </c>
      <c r="AJ3" s="27">
        <f t="shared" si="3"/>
        <v>19.149999999999999</v>
      </c>
      <c r="AK3" s="27">
        <f t="shared" si="3"/>
        <v>20.149999999999999</v>
      </c>
      <c r="AL3" s="27">
        <f t="shared" si="3"/>
        <v>21.15</v>
      </c>
      <c r="AM3" s="27">
        <f t="shared" si="3"/>
        <v>22.15</v>
      </c>
      <c r="AN3" s="27">
        <f t="shared" si="3"/>
        <v>23.15</v>
      </c>
      <c r="AO3" s="27">
        <f t="shared" si="3"/>
        <v>24.15</v>
      </c>
      <c r="AP3" s="27">
        <f t="shared" si="3"/>
        <v>25.15</v>
      </c>
      <c r="AQ3" s="3">
        <f>AP3+0.32</f>
        <v>25.47</v>
      </c>
      <c r="AR3" s="27"/>
    </row>
    <row r="4" spans="1:44" ht="16" x14ac:dyDescent="0.2">
      <c r="A4" s="107"/>
      <c r="B4" t="s">
        <v>2</v>
      </c>
      <c r="C4" s="103"/>
      <c r="D4" s="103"/>
      <c r="E4" s="103"/>
      <c r="F4">
        <v>1.1299999999999999</v>
      </c>
      <c r="G4">
        <v>0.33</v>
      </c>
      <c r="H4">
        <f t="shared" si="0"/>
        <v>0.37290000000000001</v>
      </c>
      <c r="I4">
        <v>1.1299999999999999</v>
      </c>
      <c r="J4">
        <v>0.37</v>
      </c>
      <c r="K4">
        <f t="shared" si="1"/>
        <v>0.41809999999999997</v>
      </c>
      <c r="L4">
        <v>1.1499999999999999</v>
      </c>
      <c r="M4">
        <v>0.37</v>
      </c>
      <c r="N4">
        <f t="shared" si="2"/>
        <v>0.42549999999999999</v>
      </c>
      <c r="O4" s="107"/>
      <c r="P4" s="27" t="s">
        <v>14</v>
      </c>
      <c r="Q4" s="31">
        <v>0</v>
      </c>
      <c r="R4">
        <v>0.61</v>
      </c>
      <c r="S4">
        <v>0.84</v>
      </c>
      <c r="T4" s="27">
        <v>0.91</v>
      </c>
      <c r="U4" s="31">
        <v>0.98</v>
      </c>
      <c r="V4" s="31">
        <v>1</v>
      </c>
      <c r="W4" s="27">
        <v>1</v>
      </c>
      <c r="X4" s="27">
        <v>1.01</v>
      </c>
      <c r="Y4" s="27">
        <v>1.06</v>
      </c>
      <c r="Z4" s="31">
        <v>1.06</v>
      </c>
      <c r="AA4" s="31">
        <v>1.04</v>
      </c>
      <c r="AB4" s="27">
        <v>1.04</v>
      </c>
      <c r="AC4" s="27">
        <v>1.06</v>
      </c>
      <c r="AD4" s="27">
        <v>1.03</v>
      </c>
      <c r="AE4" s="31">
        <v>1.06</v>
      </c>
      <c r="AF4" s="31">
        <v>1.1100000000000001</v>
      </c>
      <c r="AG4" s="27">
        <v>1.1299999999999999</v>
      </c>
      <c r="AH4" s="27">
        <v>1.1200000000000001</v>
      </c>
      <c r="AI4" s="49">
        <v>1.08</v>
      </c>
      <c r="AJ4" s="49">
        <v>1.04</v>
      </c>
      <c r="AK4" s="49">
        <v>1</v>
      </c>
      <c r="AL4" s="49">
        <v>0.89</v>
      </c>
      <c r="AM4" s="49">
        <v>0.75</v>
      </c>
      <c r="AN4" s="49">
        <v>0.64</v>
      </c>
      <c r="AO4" s="49">
        <v>0.64</v>
      </c>
      <c r="AP4" s="49">
        <v>0.63</v>
      </c>
      <c r="AQ4">
        <v>0</v>
      </c>
      <c r="AR4" s="31"/>
    </row>
    <row r="5" spans="1:44" ht="16" x14ac:dyDescent="0.2">
      <c r="A5" s="107"/>
      <c r="B5" t="s">
        <v>3</v>
      </c>
      <c r="C5" s="103"/>
      <c r="D5" s="103"/>
      <c r="E5" s="103"/>
      <c r="F5">
        <v>1.2</v>
      </c>
      <c r="G5">
        <v>0.41</v>
      </c>
      <c r="H5">
        <f t="shared" si="0"/>
        <v>0.49199999999999994</v>
      </c>
      <c r="I5">
        <v>1.2</v>
      </c>
      <c r="J5">
        <v>0.32</v>
      </c>
      <c r="K5">
        <f t="shared" si="1"/>
        <v>0.38400000000000001</v>
      </c>
      <c r="L5">
        <v>1.2</v>
      </c>
      <c r="M5">
        <v>0.37</v>
      </c>
      <c r="N5">
        <f t="shared" si="2"/>
        <v>0.44400000000000001</v>
      </c>
      <c r="O5" s="107"/>
      <c r="P5" s="27" t="s">
        <v>36</v>
      </c>
      <c r="Q5" s="31">
        <v>0</v>
      </c>
      <c r="R5">
        <v>0</v>
      </c>
      <c r="S5">
        <v>0</v>
      </c>
      <c r="T5" s="27">
        <v>0.19</v>
      </c>
      <c r="U5" s="31">
        <v>0.25</v>
      </c>
      <c r="V5" s="31">
        <v>0.3</v>
      </c>
      <c r="W5" s="27">
        <v>0.37</v>
      </c>
      <c r="X5" s="27">
        <v>0.37</v>
      </c>
      <c r="Y5" s="27">
        <v>0.41</v>
      </c>
      <c r="Z5" s="31">
        <v>0.42</v>
      </c>
      <c r="AA5" s="31">
        <v>0.4</v>
      </c>
      <c r="AB5" s="27">
        <v>0.37</v>
      </c>
      <c r="AC5" s="27">
        <v>0.39</v>
      </c>
      <c r="AD5" s="27">
        <v>0.41</v>
      </c>
      <c r="AE5" s="31">
        <v>0.37</v>
      </c>
      <c r="AF5" s="31">
        <v>0.39</v>
      </c>
      <c r="AG5" s="27">
        <v>0.4</v>
      </c>
      <c r="AH5" s="27">
        <v>0.43</v>
      </c>
      <c r="AI5" s="49">
        <v>0.38</v>
      </c>
      <c r="AJ5" s="49">
        <v>0.4</v>
      </c>
      <c r="AK5" s="49">
        <v>0.4</v>
      </c>
      <c r="AL5" s="49">
        <v>0.47</v>
      </c>
      <c r="AM5" s="49">
        <v>0.43</v>
      </c>
      <c r="AN5" s="49">
        <v>0.3</v>
      </c>
      <c r="AO5" s="49">
        <v>0.24</v>
      </c>
      <c r="AP5" s="49">
        <v>0.3</v>
      </c>
      <c r="AQ5">
        <v>0</v>
      </c>
      <c r="AR5" s="31"/>
    </row>
    <row r="6" spans="1:44" ht="16" x14ac:dyDescent="0.2">
      <c r="A6" s="107"/>
      <c r="B6" t="s">
        <v>4</v>
      </c>
      <c r="C6" s="103"/>
      <c r="D6" s="103"/>
      <c r="E6" s="103"/>
      <c r="F6">
        <v>1.2</v>
      </c>
      <c r="G6">
        <v>0.43</v>
      </c>
      <c r="H6">
        <f t="shared" si="0"/>
        <v>0.51600000000000001</v>
      </c>
      <c r="I6">
        <v>1.2</v>
      </c>
      <c r="J6">
        <v>0.33</v>
      </c>
      <c r="K6">
        <f t="shared" si="1"/>
        <v>0.39600000000000002</v>
      </c>
      <c r="L6">
        <v>1.1499999999999999</v>
      </c>
      <c r="M6">
        <v>0.4</v>
      </c>
      <c r="N6">
        <f t="shared" si="2"/>
        <v>0.45999999999999996</v>
      </c>
      <c r="O6" s="107"/>
      <c r="P6" s="29" t="s">
        <v>37</v>
      </c>
      <c r="Q6" s="27">
        <f>(R3-Q3)*((R4+Q4)/2)*((R5+Q5)/2)</f>
        <v>0</v>
      </c>
      <c r="R6" s="27">
        <f t="shared" ref="R6" si="4">(S3-R3)*((S4+R4)/2)*((S5+R5)/2)</f>
        <v>0</v>
      </c>
      <c r="S6" s="27">
        <f t="shared" ref="S6" si="5">(T3-S3)*((T4+S4)/2)*((T5+S5)/2)</f>
        <v>8.3125000000000004E-2</v>
      </c>
      <c r="T6" s="27">
        <f t="shared" ref="T6" si="6">(U3-T3)*((U4+T4)/2)*((U5+T5)/2)</f>
        <v>0.20790000000000011</v>
      </c>
      <c r="U6" s="27">
        <f t="shared" ref="U6" si="7">(V3-U3)*((V4+U4)/2)*((V5+U5)/2)</f>
        <v>0.27224999999999999</v>
      </c>
      <c r="V6" s="27">
        <f t="shared" ref="V6" si="8">(W3-V3)*((W4+V4)/2)*((W5+V5)/2)</f>
        <v>0.33499999999999996</v>
      </c>
      <c r="W6" s="27">
        <f t="shared" ref="W6" si="9">(X3-W3)*((X4+W4)/2)*((X5+W5)/2)</f>
        <v>0.37184999999999996</v>
      </c>
      <c r="X6" s="27">
        <f t="shared" ref="X6" si="10">(Y3-X3)*((Y4+X4)/2)*((Y5+X5)/2)</f>
        <v>0.40365000000000006</v>
      </c>
      <c r="Y6" s="27">
        <f t="shared" ref="Y6" si="11">(Z3-Y3)*((Z4+Y4)/2)*((Z5+Y5)/2)</f>
        <v>0.43990000000000001</v>
      </c>
      <c r="Z6" s="27">
        <f t="shared" ref="Z6" si="12">(AA3-Z3)*((AA4+Z4)/2)*((AA5+Z5)/2)</f>
        <v>0.43050000000000005</v>
      </c>
      <c r="AA6" s="27">
        <f t="shared" ref="AA6" si="13">(AB3-AA3)*((AB4+AA4)/2)*((AB5+AA5)/2)</f>
        <v>0.40040000000000003</v>
      </c>
      <c r="AB6" s="27">
        <f t="shared" ref="AB6" si="14">(AC3-AB3)*((AC4+AB4)/2)*((AC5+AB5)/2)</f>
        <v>0.39900000000000002</v>
      </c>
      <c r="AC6" s="27">
        <f t="shared" ref="AC6" si="15">(AD3-AC3)*((AD4+AC4)/2)*((AD5+AC5)/2)</f>
        <v>0.41799999999999998</v>
      </c>
      <c r="AD6" s="27">
        <f t="shared" ref="AD6" si="16">(AE3-AD3)*((AE4+AD4)/2)*((AE5+AD5)/2)</f>
        <v>0.40754999999999997</v>
      </c>
      <c r="AE6" s="27">
        <f t="shared" ref="AE6" si="17">(AF3-AE3)*((AF4+AE4)/2)*((AF5+AE5)/2)</f>
        <v>0.4123</v>
      </c>
      <c r="AF6" s="27">
        <f t="shared" ref="AF6" si="18">(AG3-AF3)*((AG4+AF4)/2)*((AG5+AF5)/2)</f>
        <v>0.44239999999999929</v>
      </c>
      <c r="AG6" s="27">
        <f t="shared" ref="AG6" si="19">(AH3-AG3)*((AH4+AG4)/2)*((AH5+AG5)/2)</f>
        <v>0.46687500000000004</v>
      </c>
      <c r="AH6" s="27">
        <f t="shared" ref="AH6" si="20">(AI3-AH3)*((AI4+AH4)/2)*((AI5+AH5)/2)</f>
        <v>0.44550000000000006</v>
      </c>
      <c r="AI6" s="27">
        <f t="shared" ref="AI6" si="21">(AJ3-AI3)*((AJ4+AI4)/2)*((AJ5+AI5)/2)</f>
        <v>0.41340000000000005</v>
      </c>
      <c r="AJ6" s="27">
        <f t="shared" ref="AJ6" si="22">(AK3-AJ3)*((AK4+AJ4)/2)*((AK5+AJ5)/2)</f>
        <v>0.40800000000000003</v>
      </c>
      <c r="AK6" s="27">
        <f t="shared" ref="AK6" si="23">(AL3-AK3)*((AL4+AK4)/2)*((AL5+AK5)/2)</f>
        <v>0.41107500000000002</v>
      </c>
      <c r="AL6" s="27">
        <f t="shared" ref="AL6" si="24">(AM3-AL3)*((AM4+AL4)/2)*((AM5+AL5)/2)</f>
        <v>0.36899999999999999</v>
      </c>
      <c r="AM6" s="27">
        <f t="shared" ref="AM6" si="25">(AN3-AM3)*((AN4+AM4)/2)*((AN5+AM5)/2)</f>
        <v>0.25367500000000004</v>
      </c>
      <c r="AN6" s="27">
        <f t="shared" ref="AN6" si="26">(AO3-AN3)*((AO4+AN4)/2)*((AO5+AN5)/2)</f>
        <v>0.17280000000000001</v>
      </c>
      <c r="AO6" s="27">
        <f t="shared" ref="AO6" si="27">(AP3-AO3)*((AP4+AO4)/2)*((AP5+AO5)/2)</f>
        <v>0.17145000000000002</v>
      </c>
      <c r="AP6" s="27">
        <f t="shared" ref="AP6" si="28">(AQ3-AP3)*((AQ4+AP4)/2)*((AQ5+AP5)/2)</f>
        <v>1.5120000000000012E-2</v>
      </c>
      <c r="AQ6" s="27">
        <f t="shared" ref="AQ6" si="29">(AR3-AQ3)*((AR4+AQ4)/2)*((AR5+AQ5)/2)</f>
        <v>0</v>
      </c>
      <c r="AR6" s="27"/>
    </row>
    <row r="7" spans="1:44" ht="16" x14ac:dyDescent="0.2">
      <c r="A7" s="107"/>
      <c r="B7" t="s">
        <v>5</v>
      </c>
      <c r="C7" s="103"/>
      <c r="D7" s="103"/>
      <c r="E7" s="103"/>
      <c r="F7">
        <v>1.04</v>
      </c>
      <c r="G7">
        <v>0.35</v>
      </c>
      <c r="H7">
        <f t="shared" si="0"/>
        <v>0.36399999999999999</v>
      </c>
      <c r="I7">
        <v>0.98</v>
      </c>
      <c r="J7">
        <v>0.33</v>
      </c>
      <c r="K7">
        <f t="shared" si="1"/>
        <v>0.32340000000000002</v>
      </c>
      <c r="L7">
        <v>0.92</v>
      </c>
      <c r="M7">
        <v>0.39</v>
      </c>
      <c r="N7">
        <f t="shared" si="2"/>
        <v>0.35880000000000001</v>
      </c>
      <c r="O7" s="107"/>
      <c r="P7" s="27" t="s">
        <v>38</v>
      </c>
      <c r="Q7" s="27">
        <v>0.75</v>
      </c>
      <c r="R7" s="27"/>
      <c r="S7" s="27"/>
      <c r="T7" s="28" t="s">
        <v>39</v>
      </c>
      <c r="U7" s="28">
        <f>SUM(Q6:AQ6)</f>
        <v>8.1507199999999997</v>
      </c>
      <c r="V7" s="27"/>
      <c r="W7" s="27"/>
      <c r="X7" s="27"/>
      <c r="Y7" s="27"/>
      <c r="Z7" s="27"/>
      <c r="AA7" s="27"/>
      <c r="AB7" s="27"/>
    </row>
    <row r="8" spans="1:44" ht="16" x14ac:dyDescent="0.2">
      <c r="A8" s="107">
        <v>43978</v>
      </c>
      <c r="B8" t="s">
        <v>1</v>
      </c>
      <c r="C8" s="103" t="s">
        <v>33</v>
      </c>
      <c r="D8" s="103"/>
      <c r="E8" s="103"/>
      <c r="F8">
        <v>0.91</v>
      </c>
      <c r="G8">
        <v>0.36</v>
      </c>
      <c r="H8">
        <f t="shared" si="0"/>
        <v>0.3276</v>
      </c>
      <c r="I8">
        <v>0.97</v>
      </c>
      <c r="J8">
        <v>0.28000000000000003</v>
      </c>
      <c r="K8">
        <f t="shared" si="1"/>
        <v>0.27160000000000001</v>
      </c>
      <c r="L8">
        <v>1.02</v>
      </c>
      <c r="M8">
        <v>0.26</v>
      </c>
      <c r="N8">
        <f t="shared" si="2"/>
        <v>0.26519999999999999</v>
      </c>
      <c r="O8" s="107">
        <v>43978</v>
      </c>
      <c r="P8" s="27" t="s">
        <v>35</v>
      </c>
      <c r="Q8" s="27">
        <v>0</v>
      </c>
      <c r="R8" s="27">
        <v>0.98</v>
      </c>
      <c r="S8" s="27">
        <f>R8+1</f>
        <v>1.98</v>
      </c>
      <c r="T8" s="27">
        <f t="shared" ref="T8:AP8" si="30">S8+1</f>
        <v>2.98</v>
      </c>
      <c r="U8" s="27">
        <f t="shared" si="30"/>
        <v>3.98</v>
      </c>
      <c r="V8" s="27">
        <f t="shared" si="30"/>
        <v>4.9800000000000004</v>
      </c>
      <c r="W8" s="27">
        <f t="shared" si="30"/>
        <v>5.98</v>
      </c>
      <c r="X8" s="27">
        <f t="shared" si="30"/>
        <v>6.98</v>
      </c>
      <c r="Y8" s="27">
        <f t="shared" si="30"/>
        <v>7.98</v>
      </c>
      <c r="Z8" s="27">
        <f t="shared" si="30"/>
        <v>8.98</v>
      </c>
      <c r="AA8" s="27">
        <f t="shared" si="30"/>
        <v>9.98</v>
      </c>
      <c r="AB8" s="27">
        <f t="shared" si="30"/>
        <v>10.98</v>
      </c>
      <c r="AC8" s="27">
        <f t="shared" si="30"/>
        <v>11.98</v>
      </c>
      <c r="AD8" s="27">
        <f t="shared" si="30"/>
        <v>12.98</v>
      </c>
      <c r="AE8" s="27">
        <f t="shared" si="30"/>
        <v>13.98</v>
      </c>
      <c r="AF8" s="27">
        <f t="shared" si="30"/>
        <v>14.98</v>
      </c>
      <c r="AG8" s="27">
        <f t="shared" si="30"/>
        <v>15.98</v>
      </c>
      <c r="AH8" s="27">
        <f t="shared" si="30"/>
        <v>16.98</v>
      </c>
      <c r="AI8" s="27">
        <f t="shared" si="30"/>
        <v>17.98</v>
      </c>
      <c r="AJ8" s="27">
        <f t="shared" si="30"/>
        <v>18.98</v>
      </c>
      <c r="AK8" s="27">
        <f t="shared" si="30"/>
        <v>19.98</v>
      </c>
      <c r="AL8" s="27">
        <f t="shared" si="30"/>
        <v>20.98</v>
      </c>
      <c r="AM8" s="27">
        <f t="shared" si="30"/>
        <v>21.98</v>
      </c>
      <c r="AN8" s="27">
        <f t="shared" si="30"/>
        <v>22.98</v>
      </c>
      <c r="AO8" s="27">
        <f t="shared" si="30"/>
        <v>23.98</v>
      </c>
      <c r="AP8" s="27">
        <f t="shared" si="30"/>
        <v>24.98</v>
      </c>
      <c r="AQ8" s="3">
        <f>AP8+0.45</f>
        <v>25.43</v>
      </c>
    </row>
    <row r="9" spans="1:44" ht="16" x14ac:dyDescent="0.2">
      <c r="A9" s="107"/>
      <c r="B9" t="s">
        <v>2</v>
      </c>
      <c r="C9" s="103"/>
      <c r="D9" s="103"/>
      <c r="E9" s="103"/>
      <c r="F9">
        <v>1.1599999999999999</v>
      </c>
      <c r="G9">
        <v>0.8</v>
      </c>
      <c r="H9">
        <f t="shared" si="0"/>
        <v>0.92799999999999994</v>
      </c>
      <c r="I9">
        <v>1.1499999999999999</v>
      </c>
      <c r="J9">
        <v>0.34</v>
      </c>
      <c r="K9">
        <f t="shared" si="1"/>
        <v>0.39100000000000001</v>
      </c>
      <c r="L9">
        <v>1.2</v>
      </c>
      <c r="M9">
        <v>0.34</v>
      </c>
      <c r="N9">
        <f t="shared" si="2"/>
        <v>0.40800000000000003</v>
      </c>
      <c r="O9" s="107"/>
      <c r="P9" s="27" t="s">
        <v>14</v>
      </c>
      <c r="Q9" s="31">
        <v>0</v>
      </c>
      <c r="R9" s="27">
        <v>0.57999999999999996</v>
      </c>
      <c r="S9">
        <v>0.83</v>
      </c>
      <c r="T9">
        <v>0.9</v>
      </c>
      <c r="U9" s="49">
        <v>0.99</v>
      </c>
      <c r="V9" s="49">
        <v>0.99</v>
      </c>
      <c r="W9" s="49">
        <v>0.98</v>
      </c>
      <c r="X9" s="49">
        <v>1.02</v>
      </c>
      <c r="Y9" s="49">
        <v>1.06</v>
      </c>
      <c r="Z9" s="49">
        <v>1.08</v>
      </c>
      <c r="AA9" s="49">
        <v>0.08</v>
      </c>
      <c r="AB9" s="49">
        <v>1.07</v>
      </c>
      <c r="AC9" s="49">
        <v>1.04</v>
      </c>
      <c r="AD9" s="49">
        <v>1.07</v>
      </c>
      <c r="AE9" s="49">
        <v>1.1200000000000001</v>
      </c>
      <c r="AF9" s="49">
        <v>1.1299999999999999</v>
      </c>
      <c r="AG9" s="49">
        <v>1.1599999999999999</v>
      </c>
      <c r="AH9" s="49">
        <v>1.1499999999999999</v>
      </c>
      <c r="AI9" s="49">
        <v>1.1100000000000001</v>
      </c>
      <c r="AJ9" s="49">
        <v>1.06</v>
      </c>
      <c r="AK9" s="49">
        <v>1.04</v>
      </c>
      <c r="AL9" s="49">
        <v>0.92</v>
      </c>
      <c r="AM9" s="49">
        <v>0.78</v>
      </c>
      <c r="AN9" s="49">
        <v>0.69</v>
      </c>
      <c r="AO9" s="49">
        <v>0.74</v>
      </c>
      <c r="AP9" s="49">
        <v>0.67</v>
      </c>
      <c r="AQ9">
        <v>0</v>
      </c>
    </row>
    <row r="10" spans="1:44" ht="16" x14ac:dyDescent="0.2">
      <c r="A10" s="107"/>
      <c r="B10" t="s">
        <v>3</v>
      </c>
      <c r="C10" s="103"/>
      <c r="D10" s="103"/>
      <c r="E10" s="103"/>
      <c r="F10">
        <v>1.2</v>
      </c>
      <c r="G10">
        <v>0.38</v>
      </c>
      <c r="H10">
        <f t="shared" si="0"/>
        <v>0.45599999999999996</v>
      </c>
      <c r="I10">
        <v>1.2</v>
      </c>
      <c r="J10">
        <v>0.37</v>
      </c>
      <c r="K10">
        <f t="shared" si="1"/>
        <v>0.44400000000000001</v>
      </c>
      <c r="L10">
        <v>1.2</v>
      </c>
      <c r="M10">
        <v>0.36</v>
      </c>
      <c r="N10">
        <f t="shared" si="2"/>
        <v>0.432</v>
      </c>
      <c r="O10" s="107"/>
      <c r="P10" s="27" t="s">
        <v>36</v>
      </c>
      <c r="Q10" s="31">
        <v>0</v>
      </c>
      <c r="R10" s="27">
        <v>0</v>
      </c>
      <c r="S10">
        <v>0</v>
      </c>
      <c r="T10">
        <v>0.05</v>
      </c>
      <c r="U10" s="49">
        <v>0.26</v>
      </c>
      <c r="V10" s="49">
        <v>0.3</v>
      </c>
      <c r="W10" s="49">
        <v>0.32</v>
      </c>
      <c r="X10" s="49">
        <v>0.34</v>
      </c>
      <c r="Y10" s="49">
        <v>0.31</v>
      </c>
      <c r="Z10" s="49">
        <v>0.39</v>
      </c>
      <c r="AA10" s="49">
        <v>0.38</v>
      </c>
      <c r="AB10" s="49">
        <v>0.33</v>
      </c>
      <c r="AC10" s="49">
        <v>0.34</v>
      </c>
      <c r="AD10" s="49">
        <v>0.43</v>
      </c>
      <c r="AE10" s="49">
        <v>0.41</v>
      </c>
      <c r="AF10" s="49">
        <v>0.37</v>
      </c>
      <c r="AG10" s="49">
        <v>0.34</v>
      </c>
      <c r="AH10" s="49">
        <v>0.39</v>
      </c>
      <c r="AI10" s="49">
        <v>0.37</v>
      </c>
      <c r="AJ10" s="49">
        <v>0.36</v>
      </c>
      <c r="AK10" s="49">
        <v>0.37</v>
      </c>
      <c r="AL10" s="49">
        <v>0.41</v>
      </c>
      <c r="AM10" s="49">
        <v>0.39</v>
      </c>
      <c r="AN10" s="49">
        <v>0.32</v>
      </c>
      <c r="AO10" s="49">
        <v>0.2</v>
      </c>
      <c r="AP10" s="49">
        <v>0.28999999999999998</v>
      </c>
      <c r="AQ10">
        <v>0</v>
      </c>
    </row>
    <row r="11" spans="1:44" ht="16" x14ac:dyDescent="0.2">
      <c r="A11" s="107"/>
      <c r="B11" t="s">
        <v>4</v>
      </c>
      <c r="C11" s="103"/>
      <c r="D11" s="103"/>
      <c r="E11" s="103"/>
      <c r="F11">
        <v>1.2</v>
      </c>
      <c r="G11">
        <v>0.38</v>
      </c>
      <c r="H11">
        <f t="shared" si="0"/>
        <v>0.45599999999999996</v>
      </c>
      <c r="I11">
        <v>1.2</v>
      </c>
      <c r="J11">
        <v>0.34</v>
      </c>
      <c r="K11">
        <f t="shared" si="1"/>
        <v>0.40800000000000003</v>
      </c>
      <c r="L11">
        <v>1.2</v>
      </c>
      <c r="M11">
        <v>0.37</v>
      </c>
      <c r="N11">
        <f t="shared" si="2"/>
        <v>0.44400000000000001</v>
      </c>
      <c r="O11" s="107"/>
      <c r="P11" s="29" t="s">
        <v>37</v>
      </c>
      <c r="Q11" s="27">
        <f>(R8-Q8)*((R9+Q9)/2)*((R10+Q10)/2)</f>
        <v>0</v>
      </c>
      <c r="R11" s="27">
        <f t="shared" ref="R11:AQ11" si="31">(S8-R8)*((S9+R9)/2)*((S10+R10)/2)</f>
        <v>0</v>
      </c>
      <c r="S11" s="27">
        <f t="shared" si="31"/>
        <v>2.1625000000000002E-2</v>
      </c>
      <c r="T11" s="27">
        <f t="shared" si="31"/>
        <v>0.14647500000000002</v>
      </c>
      <c r="U11" s="27">
        <f t="shared" si="31"/>
        <v>0.27720000000000017</v>
      </c>
      <c r="V11" s="27">
        <f t="shared" si="31"/>
        <v>0.30535000000000001</v>
      </c>
      <c r="W11" s="27">
        <f t="shared" si="31"/>
        <v>0.33</v>
      </c>
      <c r="X11" s="27">
        <f t="shared" si="31"/>
        <v>0.33800000000000002</v>
      </c>
      <c r="Y11" s="27">
        <f t="shared" si="31"/>
        <v>0.3745</v>
      </c>
      <c r="Z11" s="27">
        <f t="shared" si="31"/>
        <v>0.22330000000000003</v>
      </c>
      <c r="AA11" s="27">
        <f t="shared" si="31"/>
        <v>0.204125</v>
      </c>
      <c r="AB11" s="27">
        <f t="shared" si="31"/>
        <v>0.3534250000000001</v>
      </c>
      <c r="AC11" s="27">
        <f t="shared" si="31"/>
        <v>0.40617500000000006</v>
      </c>
      <c r="AD11" s="27">
        <f t="shared" si="31"/>
        <v>0.45990000000000009</v>
      </c>
      <c r="AE11" s="27">
        <f t="shared" si="31"/>
        <v>0.43875000000000003</v>
      </c>
      <c r="AF11" s="27">
        <f t="shared" si="31"/>
        <v>0.40647499999999998</v>
      </c>
      <c r="AG11" s="27">
        <f t="shared" si="31"/>
        <v>0.42157499999999992</v>
      </c>
      <c r="AH11" s="27">
        <f t="shared" si="31"/>
        <v>0.42939999999999995</v>
      </c>
      <c r="AI11" s="27">
        <f t="shared" si="31"/>
        <v>0.39602499999999996</v>
      </c>
      <c r="AJ11" s="27">
        <f t="shared" si="31"/>
        <v>0.38324999999999998</v>
      </c>
      <c r="AK11" s="27">
        <f t="shared" si="31"/>
        <v>0.38219999999999998</v>
      </c>
      <c r="AL11" s="27">
        <f t="shared" si="31"/>
        <v>0.34000000000000008</v>
      </c>
      <c r="AM11" s="27">
        <f t="shared" si="31"/>
        <v>0.26092499999999996</v>
      </c>
      <c r="AN11" s="27">
        <f t="shared" si="31"/>
        <v>0.18590000000000001</v>
      </c>
      <c r="AO11" s="27">
        <f t="shared" si="31"/>
        <v>0.17272500000000002</v>
      </c>
      <c r="AP11" s="27">
        <f t="shared" si="31"/>
        <v>2.1858749999999965E-2</v>
      </c>
      <c r="AQ11" s="27">
        <f t="shared" si="31"/>
        <v>0</v>
      </c>
    </row>
    <row r="12" spans="1:44" ht="16" x14ac:dyDescent="0.2">
      <c r="A12" s="107"/>
      <c r="B12" t="s">
        <v>5</v>
      </c>
      <c r="C12" s="103"/>
      <c r="D12" s="103"/>
      <c r="E12" s="103"/>
      <c r="F12">
        <v>1.0900000000000001</v>
      </c>
      <c r="G12">
        <v>0.34</v>
      </c>
      <c r="H12">
        <f t="shared" si="0"/>
        <v>0.37060000000000004</v>
      </c>
      <c r="I12">
        <v>1.06</v>
      </c>
      <c r="J12">
        <v>0.34</v>
      </c>
      <c r="K12">
        <f t="shared" si="1"/>
        <v>0.36040000000000005</v>
      </c>
      <c r="L12">
        <v>0.96</v>
      </c>
      <c r="M12">
        <v>0.37</v>
      </c>
      <c r="N12">
        <f t="shared" si="2"/>
        <v>0.35519999999999996</v>
      </c>
      <c r="O12" s="107"/>
      <c r="P12" s="27" t="s">
        <v>38</v>
      </c>
      <c r="Q12" s="27">
        <v>0.77</v>
      </c>
      <c r="R12" s="27"/>
      <c r="S12" s="27"/>
      <c r="T12" s="28" t="s">
        <v>39</v>
      </c>
      <c r="U12" s="28">
        <f>SUM(Q11:AQ11)</f>
        <v>7.2791587500000015</v>
      </c>
      <c r="V12" s="27"/>
      <c r="W12" s="27"/>
      <c r="X12" s="27"/>
      <c r="Y12" s="27"/>
      <c r="Z12" s="27"/>
      <c r="AA12" s="27"/>
      <c r="AB12" s="27"/>
    </row>
    <row r="13" spans="1:44" x14ac:dyDescent="0.2">
      <c r="A13" s="26">
        <v>43979</v>
      </c>
      <c r="B13" s="92" t="s">
        <v>34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</row>
    <row r="14" spans="1:44" x14ac:dyDescent="0.2">
      <c r="A14" s="26">
        <v>43980</v>
      </c>
      <c r="B14" s="92" t="s">
        <v>34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</row>
    <row r="15" spans="1:44" x14ac:dyDescent="0.2">
      <c r="A15" s="26">
        <v>43981</v>
      </c>
      <c r="B15" s="92" t="s">
        <v>34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</row>
    <row r="16" spans="1:44" x14ac:dyDescent="0.2">
      <c r="A16" s="26">
        <v>43982</v>
      </c>
      <c r="B16" s="92" t="s">
        <v>34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</row>
    <row r="17" spans="1:43" x14ac:dyDescent="0.2">
      <c r="A17" s="26">
        <v>43983</v>
      </c>
      <c r="B17" s="92" t="s">
        <v>34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</row>
    <row r="18" spans="1:43" x14ac:dyDescent="0.2">
      <c r="A18" s="26">
        <v>43984</v>
      </c>
      <c r="B18" s="92" t="s">
        <v>34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</row>
    <row r="19" spans="1:43" x14ac:dyDescent="0.2">
      <c r="A19" s="26">
        <v>43985</v>
      </c>
      <c r="B19" s="92" t="s">
        <v>34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</row>
    <row r="20" spans="1:43" x14ac:dyDescent="0.2">
      <c r="A20" s="26">
        <v>43986</v>
      </c>
      <c r="B20" s="92" t="s">
        <v>34</v>
      </c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</row>
    <row r="21" spans="1:43" ht="16" customHeight="1" x14ac:dyDescent="0.2">
      <c r="A21" s="95">
        <v>43987</v>
      </c>
      <c r="B21" s="25" t="s">
        <v>1</v>
      </c>
      <c r="C21" s="111" t="s">
        <v>32</v>
      </c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95">
        <v>43987</v>
      </c>
      <c r="P21" s="27" t="s">
        <v>35</v>
      </c>
      <c r="Q21" s="111" t="s">
        <v>32</v>
      </c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</row>
    <row r="22" spans="1:43" ht="16" x14ac:dyDescent="0.2">
      <c r="A22" s="95"/>
      <c r="B22" s="25" t="s">
        <v>2</v>
      </c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95"/>
      <c r="P22" s="27" t="s">
        <v>14</v>
      </c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</row>
    <row r="23" spans="1:43" ht="16" x14ac:dyDescent="0.2">
      <c r="A23" s="95"/>
      <c r="B23" s="25" t="s">
        <v>3</v>
      </c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95"/>
      <c r="P23" s="27" t="s">
        <v>36</v>
      </c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</row>
    <row r="24" spans="1:43" ht="16" x14ac:dyDescent="0.2">
      <c r="A24" s="95"/>
      <c r="B24" s="25" t="s">
        <v>4</v>
      </c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95"/>
      <c r="P24" s="29" t="s">
        <v>37</v>
      </c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</row>
    <row r="25" spans="1:43" ht="16" x14ac:dyDescent="0.2">
      <c r="A25" s="95"/>
      <c r="B25" s="25" t="s">
        <v>5</v>
      </c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95"/>
      <c r="P25" s="27" t="s">
        <v>38</v>
      </c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</row>
    <row r="26" spans="1:43" ht="16" x14ac:dyDescent="0.2">
      <c r="A26" s="88">
        <v>43988</v>
      </c>
      <c r="B26" s="25" t="s">
        <v>1</v>
      </c>
      <c r="C26" s="25">
        <v>0.8</v>
      </c>
      <c r="D26" s="25">
        <v>0.26</v>
      </c>
      <c r="E26" s="25">
        <f>D26*C26</f>
        <v>0.20800000000000002</v>
      </c>
      <c r="F26" s="25">
        <v>0.8</v>
      </c>
      <c r="G26" s="25">
        <v>0.28000000000000003</v>
      </c>
      <c r="H26" s="25">
        <f>G26*F26</f>
        <v>0.22400000000000003</v>
      </c>
      <c r="I26" s="25">
        <v>0.9</v>
      </c>
      <c r="J26" s="25">
        <v>0.34</v>
      </c>
      <c r="K26" s="25">
        <f>J26*I26</f>
        <v>0.30600000000000005</v>
      </c>
      <c r="L26" s="25">
        <v>0.9</v>
      </c>
      <c r="M26" s="25">
        <v>0.28999999999999998</v>
      </c>
      <c r="N26" s="25">
        <f>M26*L26</f>
        <v>0.26100000000000001</v>
      </c>
      <c r="O26" s="88">
        <v>43988</v>
      </c>
      <c r="P26" s="27" t="s">
        <v>35</v>
      </c>
      <c r="Q26" s="27">
        <v>0</v>
      </c>
      <c r="R26" s="27">
        <v>0.57999999999999996</v>
      </c>
      <c r="S26" s="27">
        <f>R26+1</f>
        <v>1.58</v>
      </c>
      <c r="T26" s="27">
        <f t="shared" ref="T26:AP26" si="32">S26+1</f>
        <v>2.58</v>
      </c>
      <c r="U26" s="27">
        <f t="shared" si="32"/>
        <v>3.58</v>
      </c>
      <c r="V26" s="27">
        <f t="shared" si="32"/>
        <v>4.58</v>
      </c>
      <c r="W26" s="27">
        <f t="shared" si="32"/>
        <v>5.58</v>
      </c>
      <c r="X26" s="27">
        <f t="shared" si="32"/>
        <v>6.58</v>
      </c>
      <c r="Y26" s="27">
        <f t="shared" si="32"/>
        <v>7.58</v>
      </c>
      <c r="Z26" s="27">
        <f t="shared" si="32"/>
        <v>8.58</v>
      </c>
      <c r="AA26" s="27">
        <f t="shared" si="32"/>
        <v>9.58</v>
      </c>
      <c r="AB26" s="27">
        <f t="shared" si="32"/>
        <v>10.58</v>
      </c>
      <c r="AC26" s="27">
        <f t="shared" si="32"/>
        <v>11.58</v>
      </c>
      <c r="AD26" s="27">
        <f t="shared" si="32"/>
        <v>12.58</v>
      </c>
      <c r="AE26" s="27">
        <f t="shared" si="32"/>
        <v>13.58</v>
      </c>
      <c r="AF26" s="27">
        <f t="shared" si="32"/>
        <v>14.58</v>
      </c>
      <c r="AG26" s="27">
        <f t="shared" si="32"/>
        <v>15.58</v>
      </c>
      <c r="AH26" s="27">
        <f t="shared" si="32"/>
        <v>16.579999999999998</v>
      </c>
      <c r="AI26" s="27">
        <f t="shared" si="32"/>
        <v>17.579999999999998</v>
      </c>
      <c r="AJ26" s="27">
        <f t="shared" si="32"/>
        <v>18.579999999999998</v>
      </c>
      <c r="AK26" s="27">
        <f t="shared" si="32"/>
        <v>19.579999999999998</v>
      </c>
      <c r="AL26" s="27">
        <f t="shared" si="32"/>
        <v>20.58</v>
      </c>
      <c r="AM26" s="27">
        <f t="shared" si="32"/>
        <v>21.58</v>
      </c>
      <c r="AN26" s="27">
        <f t="shared" si="32"/>
        <v>22.58</v>
      </c>
      <c r="AO26" s="27">
        <f t="shared" si="32"/>
        <v>23.58</v>
      </c>
      <c r="AP26" s="27">
        <f t="shared" si="32"/>
        <v>24.58</v>
      </c>
      <c r="AQ26" s="3">
        <f>AP26+0.76</f>
        <v>25.34</v>
      </c>
    </row>
    <row r="27" spans="1:43" ht="16" x14ac:dyDescent="0.2">
      <c r="A27" s="110"/>
      <c r="B27" s="25" t="s">
        <v>2</v>
      </c>
      <c r="C27" s="25">
        <v>1</v>
      </c>
      <c r="D27" s="25">
        <v>0.38</v>
      </c>
      <c r="E27" s="25">
        <f t="shared" ref="E27:E35" si="33">D27*C27</f>
        <v>0.38</v>
      </c>
      <c r="F27" s="25">
        <v>1</v>
      </c>
      <c r="G27" s="25">
        <v>0.37</v>
      </c>
      <c r="H27" s="25">
        <f t="shared" ref="H27:H35" si="34">G27*F27</f>
        <v>0.37</v>
      </c>
      <c r="I27" s="25">
        <v>1</v>
      </c>
      <c r="J27" s="25">
        <v>0.38</v>
      </c>
      <c r="K27" s="25">
        <f t="shared" ref="K27:K35" si="35">J27*I27</f>
        <v>0.38</v>
      </c>
      <c r="L27" s="25">
        <v>1</v>
      </c>
      <c r="M27" s="25">
        <v>0.35</v>
      </c>
      <c r="N27" s="25">
        <f t="shared" ref="N27:N35" si="36">M27*L27</f>
        <v>0.35</v>
      </c>
      <c r="O27" s="110"/>
      <c r="P27" s="27" t="s">
        <v>14</v>
      </c>
      <c r="Q27" s="31">
        <v>0</v>
      </c>
      <c r="R27">
        <v>0.46</v>
      </c>
      <c r="S27" s="27">
        <v>0.54</v>
      </c>
      <c r="T27" s="31">
        <v>0.72</v>
      </c>
      <c r="U27" s="31">
        <v>0.8</v>
      </c>
      <c r="V27" s="27">
        <v>0.8</v>
      </c>
      <c r="W27" s="49">
        <v>0.82</v>
      </c>
      <c r="X27" s="49">
        <v>0.86</v>
      </c>
      <c r="Y27" s="49">
        <v>0.86</v>
      </c>
      <c r="Z27" s="49">
        <v>0.86</v>
      </c>
      <c r="AA27" s="49">
        <v>0.88</v>
      </c>
      <c r="AB27" s="49">
        <v>0.86</v>
      </c>
      <c r="AC27" s="49">
        <v>0.86</v>
      </c>
      <c r="AD27" s="49">
        <v>0.86</v>
      </c>
      <c r="AE27" s="49">
        <v>0.9</v>
      </c>
      <c r="AF27" s="49">
        <v>0.92</v>
      </c>
      <c r="AG27" s="49">
        <v>0.96</v>
      </c>
      <c r="AH27" s="49">
        <v>0.96</v>
      </c>
      <c r="AI27" s="49">
        <v>0.92</v>
      </c>
      <c r="AJ27" s="49">
        <v>0.88</v>
      </c>
      <c r="AK27" s="49">
        <v>0.86</v>
      </c>
      <c r="AL27" s="49">
        <v>0.72</v>
      </c>
      <c r="AM27" s="49">
        <v>0.64</v>
      </c>
      <c r="AN27" s="49">
        <v>0.5</v>
      </c>
      <c r="AO27" s="49">
        <v>0.5</v>
      </c>
      <c r="AP27" s="49">
        <v>0.48</v>
      </c>
      <c r="AQ27" s="49">
        <v>0</v>
      </c>
    </row>
    <row r="28" spans="1:43" ht="16" x14ac:dyDescent="0.2">
      <c r="A28" s="110"/>
      <c r="B28" s="25" t="s">
        <v>3</v>
      </c>
      <c r="C28" s="25">
        <v>1.1599999999999999</v>
      </c>
      <c r="D28" s="25">
        <v>0.36</v>
      </c>
      <c r="E28" s="25">
        <f t="shared" si="33"/>
        <v>0.41759999999999997</v>
      </c>
      <c r="F28" s="25">
        <v>1.1000000000000001</v>
      </c>
      <c r="G28" s="25">
        <v>0.46</v>
      </c>
      <c r="H28" s="25">
        <f t="shared" si="34"/>
        <v>0.50600000000000012</v>
      </c>
      <c r="I28" s="25">
        <v>1.1000000000000001</v>
      </c>
      <c r="J28" s="25">
        <v>0.46</v>
      </c>
      <c r="K28" s="25">
        <f t="shared" si="35"/>
        <v>0.50600000000000012</v>
      </c>
      <c r="L28" s="25">
        <v>1.1599999999999999</v>
      </c>
      <c r="M28" s="25">
        <v>0.42</v>
      </c>
      <c r="N28" s="25">
        <f t="shared" si="36"/>
        <v>0.48719999999999997</v>
      </c>
      <c r="O28" s="110"/>
      <c r="P28" s="27" t="s">
        <v>36</v>
      </c>
      <c r="Q28" s="31">
        <v>0</v>
      </c>
      <c r="R28">
        <v>0</v>
      </c>
      <c r="S28" s="27">
        <v>0</v>
      </c>
      <c r="T28" s="31">
        <v>0.06</v>
      </c>
      <c r="U28" s="31">
        <v>0.31</v>
      </c>
      <c r="V28" s="27">
        <v>0.3</v>
      </c>
      <c r="W28" s="49">
        <v>0.31</v>
      </c>
      <c r="X28" s="49">
        <v>0.35</v>
      </c>
      <c r="Y28" s="49">
        <v>0.37</v>
      </c>
      <c r="Z28" s="49">
        <v>0.47</v>
      </c>
      <c r="AA28" s="49">
        <v>0.42</v>
      </c>
      <c r="AB28" s="49">
        <v>0.39</v>
      </c>
      <c r="AC28" s="49">
        <v>0.45</v>
      </c>
      <c r="AD28" s="49">
        <v>0.53</v>
      </c>
      <c r="AE28" s="49">
        <v>0.5</v>
      </c>
      <c r="AF28" s="49">
        <v>0.43</v>
      </c>
      <c r="AG28" s="49">
        <v>0.36</v>
      </c>
      <c r="AH28" s="49">
        <v>0.42</v>
      </c>
      <c r="AI28" s="49">
        <v>0.4</v>
      </c>
      <c r="AJ28" s="49">
        <v>0.37</v>
      </c>
      <c r="AK28" s="49">
        <v>0.42</v>
      </c>
      <c r="AL28" s="49">
        <v>0.46</v>
      </c>
      <c r="AM28" s="49">
        <v>0.43</v>
      </c>
      <c r="AN28" s="49">
        <v>0.35</v>
      </c>
      <c r="AO28" s="49">
        <v>0.19</v>
      </c>
      <c r="AP28" s="49">
        <v>0.24</v>
      </c>
      <c r="AQ28" s="49">
        <v>0</v>
      </c>
    </row>
    <row r="29" spans="1:43" ht="16" x14ac:dyDescent="0.2">
      <c r="A29" s="110"/>
      <c r="B29" s="25" t="s">
        <v>4</v>
      </c>
      <c r="C29" s="25">
        <v>1.1200000000000001</v>
      </c>
      <c r="D29" s="25">
        <v>0.4</v>
      </c>
      <c r="E29" s="25">
        <f t="shared" si="33"/>
        <v>0.44800000000000006</v>
      </c>
      <c r="F29" s="25">
        <v>1.1200000000000001</v>
      </c>
      <c r="G29" s="25">
        <v>0.46</v>
      </c>
      <c r="H29" s="25">
        <f t="shared" si="34"/>
        <v>0.5152000000000001</v>
      </c>
      <c r="I29" s="25">
        <v>1.04</v>
      </c>
      <c r="J29" s="25">
        <v>0.38</v>
      </c>
      <c r="K29" s="25">
        <f t="shared" si="35"/>
        <v>0.3952</v>
      </c>
      <c r="L29" s="25">
        <v>1.04</v>
      </c>
      <c r="M29" s="25">
        <v>0.48</v>
      </c>
      <c r="N29" s="25">
        <f t="shared" si="36"/>
        <v>0.49919999999999998</v>
      </c>
      <c r="O29" s="110"/>
      <c r="P29" s="29" t="s">
        <v>37</v>
      </c>
      <c r="Q29" s="27">
        <f>(R26-Q26)*((R27+Q27)/2)*((R28+Q28)/2)</f>
        <v>0</v>
      </c>
      <c r="R29" s="27">
        <f t="shared" ref="R29:AQ29" si="37">(S26-R26)*((S27+R27)/2)*((S28+R28)/2)</f>
        <v>0</v>
      </c>
      <c r="S29" s="27">
        <f t="shared" si="37"/>
        <v>1.89E-2</v>
      </c>
      <c r="T29" s="27">
        <f t="shared" si="37"/>
        <v>0.1406</v>
      </c>
      <c r="U29" s="27">
        <f t="shared" si="37"/>
        <v>0.24399999999999999</v>
      </c>
      <c r="V29" s="27">
        <f t="shared" si="37"/>
        <v>0.24705000000000002</v>
      </c>
      <c r="W29" s="27">
        <f t="shared" si="37"/>
        <v>0.27719999999999995</v>
      </c>
      <c r="X29" s="27">
        <f t="shared" si="37"/>
        <v>0.30959999999999999</v>
      </c>
      <c r="Y29" s="27">
        <f t="shared" si="37"/>
        <v>0.36119999999999997</v>
      </c>
      <c r="Z29" s="27">
        <f t="shared" si="37"/>
        <v>0.38714999999999994</v>
      </c>
      <c r="AA29" s="27">
        <f t="shared" si="37"/>
        <v>0.35235</v>
      </c>
      <c r="AB29" s="27">
        <f t="shared" si="37"/>
        <v>0.36120000000000002</v>
      </c>
      <c r="AC29" s="27">
        <f t="shared" si="37"/>
        <v>0.4214</v>
      </c>
      <c r="AD29" s="27">
        <f t="shared" si="37"/>
        <v>0.45319999999999999</v>
      </c>
      <c r="AE29" s="27">
        <f t="shared" si="37"/>
        <v>0.42314999999999997</v>
      </c>
      <c r="AF29" s="27">
        <f t="shared" si="37"/>
        <v>0.37130000000000002</v>
      </c>
      <c r="AG29" s="27">
        <f t="shared" si="37"/>
        <v>0.37439999999999934</v>
      </c>
      <c r="AH29" s="27">
        <f t="shared" si="37"/>
        <v>0.38540000000000002</v>
      </c>
      <c r="AI29" s="27">
        <f t="shared" si="37"/>
        <v>0.34650000000000003</v>
      </c>
      <c r="AJ29" s="27">
        <f t="shared" si="37"/>
        <v>0.34365000000000001</v>
      </c>
      <c r="AK29" s="27">
        <f t="shared" si="37"/>
        <v>0.34760000000000002</v>
      </c>
      <c r="AL29" s="27">
        <f t="shared" si="37"/>
        <v>0.30259999999999998</v>
      </c>
      <c r="AM29" s="27">
        <f t="shared" si="37"/>
        <v>0.22230000000000003</v>
      </c>
      <c r="AN29" s="27">
        <f t="shared" si="37"/>
        <v>0.13500000000000001</v>
      </c>
      <c r="AO29" s="27">
        <f t="shared" si="37"/>
        <v>0.10535</v>
      </c>
      <c r="AP29" s="27">
        <f t="shared" si="37"/>
        <v>2.1888000000000043E-2</v>
      </c>
      <c r="AQ29" s="27">
        <f t="shared" si="37"/>
        <v>0</v>
      </c>
    </row>
    <row r="30" spans="1:43" ht="16" x14ac:dyDescent="0.2">
      <c r="A30" s="110"/>
      <c r="B30" s="25" t="s">
        <v>5</v>
      </c>
      <c r="C30" s="25">
        <v>0.9</v>
      </c>
      <c r="D30" s="25">
        <v>0.36</v>
      </c>
      <c r="E30" s="25">
        <f t="shared" si="33"/>
        <v>0.32400000000000001</v>
      </c>
      <c r="F30" s="25">
        <v>0.8</v>
      </c>
      <c r="G30" s="25">
        <v>0.34</v>
      </c>
      <c r="H30" s="25">
        <f t="shared" si="34"/>
        <v>0.27200000000000002</v>
      </c>
      <c r="I30" s="25">
        <v>0.8</v>
      </c>
      <c r="J30" s="25">
        <v>0.33</v>
      </c>
      <c r="K30" s="25">
        <f t="shared" si="35"/>
        <v>0.26400000000000001</v>
      </c>
      <c r="L30" s="25">
        <v>0.78</v>
      </c>
      <c r="M30" s="25">
        <v>0.32</v>
      </c>
      <c r="N30" s="25">
        <f t="shared" si="36"/>
        <v>0.24960000000000002</v>
      </c>
      <c r="O30" s="110"/>
      <c r="P30" s="27" t="s">
        <v>38</v>
      </c>
      <c r="Q30" s="27">
        <v>0.57999999999999996</v>
      </c>
      <c r="R30" s="27"/>
      <c r="S30" s="27"/>
      <c r="T30" s="28" t="s">
        <v>39</v>
      </c>
      <c r="U30" s="28">
        <f>SUM(Q29:AQ29)</f>
        <v>6.9529879999999977</v>
      </c>
      <c r="V30" s="27"/>
      <c r="W30" s="27"/>
      <c r="X30" s="27"/>
      <c r="Y30" s="27"/>
      <c r="Z30" s="27"/>
      <c r="AA30" s="27"/>
      <c r="AB30" s="27"/>
    </row>
    <row r="31" spans="1:43" ht="16" x14ac:dyDescent="0.2">
      <c r="A31" s="88">
        <v>43989</v>
      </c>
      <c r="B31" s="25" t="s">
        <v>1</v>
      </c>
      <c r="C31" s="25">
        <v>0.8</v>
      </c>
      <c r="D31" s="25">
        <v>0.32</v>
      </c>
      <c r="E31" s="25">
        <f t="shared" si="33"/>
        <v>0.25600000000000001</v>
      </c>
      <c r="F31" s="25">
        <v>0.6</v>
      </c>
      <c r="G31" s="25">
        <v>0.3</v>
      </c>
      <c r="H31" s="25">
        <f t="shared" si="34"/>
        <v>0.18</v>
      </c>
      <c r="I31" s="25">
        <v>0.8</v>
      </c>
      <c r="J31" s="25">
        <v>0.27</v>
      </c>
      <c r="K31" s="25">
        <f t="shared" si="35"/>
        <v>0.21600000000000003</v>
      </c>
      <c r="L31" s="25">
        <v>0.8</v>
      </c>
      <c r="M31" s="25">
        <v>0.28000000000000003</v>
      </c>
      <c r="N31" s="25">
        <f t="shared" si="36"/>
        <v>0.22400000000000003</v>
      </c>
      <c r="O31" s="88">
        <v>43989</v>
      </c>
      <c r="P31" s="27" t="s">
        <v>35</v>
      </c>
      <c r="Q31" s="27">
        <v>0</v>
      </c>
      <c r="R31" s="27">
        <v>0.74</v>
      </c>
      <c r="S31" s="27">
        <f>R31+1</f>
        <v>1.74</v>
      </c>
      <c r="T31" s="27">
        <f t="shared" ref="T31:AP31" si="38">S31+1</f>
        <v>2.74</v>
      </c>
      <c r="U31" s="27">
        <f t="shared" si="38"/>
        <v>3.74</v>
      </c>
      <c r="V31" s="27">
        <f t="shared" si="38"/>
        <v>4.74</v>
      </c>
      <c r="W31" s="27">
        <f t="shared" si="38"/>
        <v>5.74</v>
      </c>
      <c r="X31" s="27">
        <f t="shared" si="38"/>
        <v>6.74</v>
      </c>
      <c r="Y31" s="27">
        <f t="shared" si="38"/>
        <v>7.74</v>
      </c>
      <c r="Z31" s="27">
        <f t="shared" si="38"/>
        <v>8.74</v>
      </c>
      <c r="AA31" s="27">
        <f t="shared" si="38"/>
        <v>9.74</v>
      </c>
      <c r="AB31" s="27">
        <f t="shared" si="38"/>
        <v>10.74</v>
      </c>
      <c r="AC31" s="27">
        <f t="shared" si="38"/>
        <v>11.74</v>
      </c>
      <c r="AD31" s="27">
        <f t="shared" si="38"/>
        <v>12.74</v>
      </c>
      <c r="AE31" s="27">
        <f t="shared" si="38"/>
        <v>13.74</v>
      </c>
      <c r="AF31" s="27">
        <f t="shared" si="38"/>
        <v>14.74</v>
      </c>
      <c r="AG31" s="27">
        <f t="shared" si="38"/>
        <v>15.74</v>
      </c>
      <c r="AH31" s="27">
        <f t="shared" si="38"/>
        <v>16.740000000000002</v>
      </c>
      <c r="AI31" s="27">
        <f t="shared" si="38"/>
        <v>17.740000000000002</v>
      </c>
      <c r="AJ31" s="27">
        <f t="shared" si="38"/>
        <v>18.740000000000002</v>
      </c>
      <c r="AK31" s="27">
        <f t="shared" si="38"/>
        <v>19.740000000000002</v>
      </c>
      <c r="AL31" s="27">
        <f t="shared" si="38"/>
        <v>20.740000000000002</v>
      </c>
      <c r="AM31" s="27">
        <f t="shared" si="38"/>
        <v>21.740000000000002</v>
      </c>
      <c r="AN31" s="27">
        <f t="shared" si="38"/>
        <v>22.740000000000002</v>
      </c>
      <c r="AO31" s="27">
        <f t="shared" si="38"/>
        <v>23.740000000000002</v>
      </c>
      <c r="AP31" s="27">
        <f t="shared" si="38"/>
        <v>24.740000000000002</v>
      </c>
      <c r="AQ31" s="3">
        <f>AP31+1.12</f>
        <v>25.860000000000003</v>
      </c>
    </row>
    <row r="32" spans="1:43" ht="16" x14ac:dyDescent="0.2">
      <c r="A32" s="110"/>
      <c r="B32" s="25" t="s">
        <v>2</v>
      </c>
      <c r="C32" s="25">
        <v>0.98</v>
      </c>
      <c r="D32" s="25">
        <v>0.42</v>
      </c>
      <c r="E32" s="25">
        <f t="shared" si="33"/>
        <v>0.41159999999999997</v>
      </c>
      <c r="F32" s="25">
        <v>0.96</v>
      </c>
      <c r="G32" s="25">
        <v>0.44</v>
      </c>
      <c r="H32" s="25">
        <f t="shared" si="34"/>
        <v>0.4224</v>
      </c>
      <c r="I32" s="25">
        <v>0.96</v>
      </c>
      <c r="J32" s="25">
        <v>0.37</v>
      </c>
      <c r="K32" s="25">
        <f t="shared" si="35"/>
        <v>0.35519999999999996</v>
      </c>
      <c r="L32" s="25">
        <v>1</v>
      </c>
      <c r="M32" s="25">
        <v>0.45</v>
      </c>
      <c r="N32" s="25">
        <f t="shared" si="36"/>
        <v>0.45</v>
      </c>
      <c r="O32" s="110"/>
      <c r="P32" s="27" t="s">
        <v>14</v>
      </c>
      <c r="Q32" s="31">
        <v>0</v>
      </c>
      <c r="R32">
        <v>0.23</v>
      </c>
      <c r="S32">
        <v>0.54</v>
      </c>
      <c r="T32">
        <v>6</v>
      </c>
      <c r="U32">
        <v>0.68</v>
      </c>
      <c r="V32">
        <v>0.8</v>
      </c>
      <c r="W32">
        <v>0.8</v>
      </c>
      <c r="X32">
        <v>0.82</v>
      </c>
      <c r="Y32">
        <v>0.84</v>
      </c>
      <c r="Z32">
        <v>0.86</v>
      </c>
      <c r="AA32">
        <v>0.86</v>
      </c>
      <c r="AB32">
        <v>0.86</v>
      </c>
      <c r="AC32">
        <v>0.84</v>
      </c>
      <c r="AD32">
        <v>0.84</v>
      </c>
      <c r="AE32">
        <v>0.88</v>
      </c>
      <c r="AF32">
        <v>0.9</v>
      </c>
      <c r="AG32">
        <v>0.94</v>
      </c>
      <c r="AH32">
        <v>0.94</v>
      </c>
      <c r="AI32">
        <v>0.93</v>
      </c>
      <c r="AJ32">
        <v>0.86</v>
      </c>
      <c r="AK32">
        <v>0.82</v>
      </c>
      <c r="AL32">
        <v>0.78</v>
      </c>
      <c r="AM32">
        <v>0.6</v>
      </c>
      <c r="AN32">
        <v>0.6</v>
      </c>
      <c r="AO32">
        <v>0.52</v>
      </c>
      <c r="AP32">
        <v>0.48</v>
      </c>
      <c r="AQ32">
        <v>0</v>
      </c>
    </row>
    <row r="33" spans="1:43" ht="16" x14ac:dyDescent="0.2">
      <c r="A33" s="110"/>
      <c r="B33" s="25" t="s">
        <v>3</v>
      </c>
      <c r="C33" s="25">
        <v>1.2</v>
      </c>
      <c r="D33" s="25">
        <v>0.45</v>
      </c>
      <c r="E33" s="25">
        <f t="shared" si="33"/>
        <v>0.54</v>
      </c>
      <c r="F33" s="25">
        <v>1.08</v>
      </c>
      <c r="G33" s="25">
        <v>0.44</v>
      </c>
      <c r="H33" s="25">
        <f t="shared" si="34"/>
        <v>0.47520000000000001</v>
      </c>
      <c r="I33" s="25">
        <v>1.1000000000000001</v>
      </c>
      <c r="J33" s="25">
        <v>0.36</v>
      </c>
      <c r="K33" s="25">
        <f t="shared" si="35"/>
        <v>0.39600000000000002</v>
      </c>
      <c r="L33" s="25">
        <v>1.1399999999999999</v>
      </c>
      <c r="M33" s="25">
        <v>0.46</v>
      </c>
      <c r="N33" s="25">
        <f t="shared" si="36"/>
        <v>0.52439999999999998</v>
      </c>
      <c r="O33" s="110"/>
      <c r="P33" s="27" t="s">
        <v>36</v>
      </c>
      <c r="Q33" s="31">
        <v>0</v>
      </c>
      <c r="R33">
        <v>0</v>
      </c>
      <c r="S33">
        <v>0</v>
      </c>
      <c r="T33">
        <v>0.01</v>
      </c>
      <c r="U33">
        <v>0.26</v>
      </c>
      <c r="V33">
        <v>0.26</v>
      </c>
      <c r="W33">
        <v>0.31</v>
      </c>
      <c r="X33">
        <v>0.34</v>
      </c>
      <c r="Y33">
        <v>0.4</v>
      </c>
      <c r="Z33">
        <v>0.36</v>
      </c>
      <c r="AA33">
        <v>0.48</v>
      </c>
      <c r="AB33">
        <v>0.45</v>
      </c>
      <c r="AC33">
        <v>0.44</v>
      </c>
      <c r="AD33">
        <v>0.47</v>
      </c>
      <c r="AE33">
        <v>0.43</v>
      </c>
      <c r="AF33">
        <v>0.45</v>
      </c>
      <c r="AG33">
        <v>0.43</v>
      </c>
      <c r="AH33">
        <v>0.39</v>
      </c>
      <c r="AI33">
        <v>0.44</v>
      </c>
      <c r="AJ33">
        <v>0.41</v>
      </c>
      <c r="AK33">
        <v>0.42</v>
      </c>
      <c r="AL33">
        <v>0.48</v>
      </c>
      <c r="AM33">
        <v>0.5</v>
      </c>
      <c r="AN33">
        <v>0.34</v>
      </c>
      <c r="AO33">
        <v>0.24</v>
      </c>
      <c r="AP33">
        <v>0.27</v>
      </c>
      <c r="AQ33">
        <v>0</v>
      </c>
    </row>
    <row r="34" spans="1:43" ht="16" x14ac:dyDescent="0.2">
      <c r="A34" s="110"/>
      <c r="B34" s="25" t="s">
        <v>4</v>
      </c>
      <c r="C34" s="25">
        <v>1.1000000000000001</v>
      </c>
      <c r="D34" s="25">
        <v>0.45</v>
      </c>
      <c r="E34" s="25">
        <f t="shared" si="33"/>
        <v>0.49500000000000005</v>
      </c>
      <c r="F34" s="25">
        <v>1.06</v>
      </c>
      <c r="G34" s="25">
        <v>0.48</v>
      </c>
      <c r="H34" s="25">
        <f t="shared" si="34"/>
        <v>0.50880000000000003</v>
      </c>
      <c r="I34" s="25">
        <v>1</v>
      </c>
      <c r="J34" s="25">
        <v>0.46</v>
      </c>
      <c r="K34" s="25">
        <f t="shared" si="35"/>
        <v>0.46</v>
      </c>
      <c r="L34" s="25">
        <v>1</v>
      </c>
      <c r="M34" s="25">
        <v>0.39</v>
      </c>
      <c r="N34" s="25">
        <f t="shared" si="36"/>
        <v>0.39</v>
      </c>
      <c r="O34" s="110"/>
      <c r="P34" s="29" t="s">
        <v>37</v>
      </c>
      <c r="Q34" s="27">
        <f>(R31-Q31)*((R32+Q32)/2)*((R33+Q33)/2)</f>
        <v>0</v>
      </c>
      <c r="R34" s="27">
        <f t="shared" ref="R34:AQ34" si="39">(S31-R31)*((S32+R32)/2)*((S33+R33)/2)</f>
        <v>0</v>
      </c>
      <c r="S34" s="27">
        <f t="shared" si="39"/>
        <v>1.6350000000000003E-2</v>
      </c>
      <c r="T34" s="27">
        <f t="shared" si="39"/>
        <v>0.45090000000000002</v>
      </c>
      <c r="U34" s="27">
        <f t="shared" si="39"/>
        <v>0.19240000000000002</v>
      </c>
      <c r="V34" s="27">
        <f t="shared" si="39"/>
        <v>0.22800000000000004</v>
      </c>
      <c r="W34" s="27">
        <f t="shared" si="39"/>
        <v>0.26325000000000004</v>
      </c>
      <c r="X34" s="27">
        <f t="shared" si="39"/>
        <v>0.30709999999999998</v>
      </c>
      <c r="Y34" s="27">
        <f t="shared" si="39"/>
        <v>0.32300000000000001</v>
      </c>
      <c r="Z34" s="27">
        <f t="shared" si="39"/>
        <v>0.36119999999999997</v>
      </c>
      <c r="AA34" s="27">
        <f t="shared" si="39"/>
        <v>0.39989999999999998</v>
      </c>
      <c r="AB34" s="27">
        <f t="shared" si="39"/>
        <v>0.37824999999999998</v>
      </c>
      <c r="AC34" s="27">
        <f t="shared" si="39"/>
        <v>0.38219999999999993</v>
      </c>
      <c r="AD34" s="27">
        <f t="shared" si="39"/>
        <v>0.38699999999999996</v>
      </c>
      <c r="AE34" s="27">
        <f t="shared" si="39"/>
        <v>0.3916</v>
      </c>
      <c r="AF34" s="27">
        <f t="shared" si="39"/>
        <v>0.40479999999999999</v>
      </c>
      <c r="AG34" s="27">
        <f t="shared" si="39"/>
        <v>0.38540000000000069</v>
      </c>
      <c r="AH34" s="27">
        <f t="shared" si="39"/>
        <v>0.38802500000000006</v>
      </c>
      <c r="AI34" s="27">
        <f t="shared" si="39"/>
        <v>0.38037500000000002</v>
      </c>
      <c r="AJ34" s="27">
        <f t="shared" si="39"/>
        <v>0.34859999999999997</v>
      </c>
      <c r="AK34" s="27">
        <f t="shared" si="39"/>
        <v>0.36</v>
      </c>
      <c r="AL34" s="27">
        <f t="shared" si="39"/>
        <v>0.33809999999999996</v>
      </c>
      <c r="AM34" s="27">
        <f t="shared" si="39"/>
        <v>0.252</v>
      </c>
      <c r="AN34" s="27">
        <f t="shared" si="39"/>
        <v>0.16240000000000004</v>
      </c>
      <c r="AO34" s="27">
        <f t="shared" si="39"/>
        <v>0.1275</v>
      </c>
      <c r="AP34" s="27">
        <f t="shared" si="39"/>
        <v>3.6288000000000029E-2</v>
      </c>
      <c r="AQ34" s="27">
        <f t="shared" si="39"/>
        <v>0</v>
      </c>
    </row>
    <row r="35" spans="1:43" ht="16" x14ac:dyDescent="0.2">
      <c r="A35" s="110"/>
      <c r="B35" s="25" t="s">
        <v>5</v>
      </c>
      <c r="C35" s="25">
        <v>0.8</v>
      </c>
      <c r="D35" s="25">
        <v>0.36</v>
      </c>
      <c r="E35" s="25">
        <f t="shared" si="33"/>
        <v>0.28799999999999998</v>
      </c>
      <c r="F35" s="25">
        <v>0.9</v>
      </c>
      <c r="G35" s="25">
        <v>0.33</v>
      </c>
      <c r="H35" s="25">
        <f t="shared" si="34"/>
        <v>0.29700000000000004</v>
      </c>
      <c r="I35" s="25">
        <v>0.84</v>
      </c>
      <c r="J35" s="25">
        <v>0.34</v>
      </c>
      <c r="K35" s="25">
        <f t="shared" si="35"/>
        <v>0.28560000000000002</v>
      </c>
      <c r="L35" s="25">
        <v>0.8</v>
      </c>
      <c r="M35" s="25">
        <v>0.39</v>
      </c>
      <c r="N35" s="25">
        <f t="shared" si="36"/>
        <v>0.31200000000000006</v>
      </c>
      <c r="O35" s="110"/>
      <c r="P35" s="27" t="s">
        <v>38</v>
      </c>
      <c r="Q35" s="27">
        <v>0.56000000000000005</v>
      </c>
      <c r="R35" s="27"/>
      <c r="S35" s="27"/>
      <c r="T35" s="28" t="s">
        <v>39</v>
      </c>
      <c r="U35" s="28">
        <f>SUM(Q34:AQ34)</f>
        <v>7.2646380000000006</v>
      </c>
      <c r="V35" s="27"/>
      <c r="W35" s="27"/>
      <c r="X35" s="27"/>
      <c r="Y35" s="27"/>
      <c r="Z35" s="27"/>
      <c r="AA35" s="27"/>
      <c r="AB35" s="27"/>
      <c r="AD35" s="49"/>
      <c r="AE35" s="49"/>
    </row>
    <row r="36" spans="1:43" ht="16" x14ac:dyDescent="0.2">
      <c r="U36" s="49"/>
      <c r="V36" s="49"/>
      <c r="AD36" s="49"/>
      <c r="AE36" s="49"/>
    </row>
    <row r="37" spans="1:43" ht="16" x14ac:dyDescent="0.2">
      <c r="U37" s="49"/>
      <c r="V37" s="49"/>
      <c r="AD37" s="49"/>
      <c r="AE37" s="49"/>
      <c r="AF37" s="49"/>
    </row>
    <row r="38" spans="1:43" ht="16" x14ac:dyDescent="0.2">
      <c r="U38" s="49"/>
      <c r="V38" s="49"/>
      <c r="AD38" s="49"/>
      <c r="AE38" s="49"/>
      <c r="AF38" s="49"/>
    </row>
    <row r="39" spans="1:43" ht="16" x14ac:dyDescent="0.2">
      <c r="U39" s="49"/>
      <c r="V39" s="49"/>
      <c r="AD39" s="49"/>
      <c r="AE39" s="49"/>
      <c r="AF39" s="49"/>
    </row>
    <row r="40" spans="1:43" ht="16" x14ac:dyDescent="0.2">
      <c r="U40" s="49"/>
      <c r="V40" s="49"/>
      <c r="AD40" s="49"/>
      <c r="AE40" s="49"/>
      <c r="AF40" s="49"/>
    </row>
    <row r="41" spans="1:43" ht="16" x14ac:dyDescent="0.2">
      <c r="U41" s="49"/>
      <c r="V41" s="49"/>
      <c r="AD41" s="49"/>
      <c r="AE41" s="49"/>
      <c r="AF41" s="49"/>
    </row>
    <row r="42" spans="1:43" ht="16" x14ac:dyDescent="0.2">
      <c r="U42" s="49"/>
      <c r="V42" s="49"/>
      <c r="AD42" s="49"/>
      <c r="AE42" s="49"/>
      <c r="AF42" s="49"/>
    </row>
    <row r="43" spans="1:43" ht="16" x14ac:dyDescent="0.2">
      <c r="U43" s="49"/>
      <c r="V43" s="49"/>
      <c r="AD43" s="49"/>
      <c r="AE43" s="49"/>
      <c r="AF43" s="49"/>
    </row>
    <row r="44" spans="1:43" ht="16" x14ac:dyDescent="0.2">
      <c r="AD44" s="49"/>
      <c r="AE44" s="49"/>
      <c r="AF44" s="49"/>
    </row>
    <row r="45" spans="1:43" ht="16" x14ac:dyDescent="0.2">
      <c r="AD45" s="49"/>
      <c r="AE45" s="49"/>
      <c r="AF45" s="49"/>
    </row>
    <row r="46" spans="1:43" ht="16" x14ac:dyDescent="0.2">
      <c r="AD46" s="49"/>
      <c r="AE46" s="49"/>
      <c r="AF46" s="49"/>
    </row>
    <row r="47" spans="1:43" ht="16" x14ac:dyDescent="0.2">
      <c r="AD47" s="49"/>
      <c r="AE47" s="49"/>
      <c r="AF47" s="49"/>
    </row>
    <row r="48" spans="1:43" ht="16" x14ac:dyDescent="0.2">
      <c r="AD48" s="49"/>
      <c r="AE48" s="49"/>
      <c r="AF48" s="49"/>
    </row>
    <row r="49" spans="30:32" ht="16" x14ac:dyDescent="0.2">
      <c r="AD49" s="49"/>
      <c r="AE49" s="49"/>
      <c r="AF49" s="49"/>
    </row>
    <row r="50" spans="30:32" ht="16" x14ac:dyDescent="0.2">
      <c r="AD50" s="49"/>
      <c r="AE50" s="49"/>
      <c r="AF50" s="49"/>
    </row>
    <row r="51" spans="30:32" ht="16" x14ac:dyDescent="0.2">
      <c r="AD51" s="49"/>
      <c r="AE51" s="49"/>
      <c r="AF51" s="49"/>
    </row>
    <row r="52" spans="30:32" ht="16" x14ac:dyDescent="0.2">
      <c r="AD52" s="49"/>
      <c r="AE52" s="49"/>
      <c r="AF52" s="49"/>
    </row>
    <row r="53" spans="30:32" ht="16" x14ac:dyDescent="0.2">
      <c r="AD53" s="49"/>
      <c r="AE53" s="49"/>
      <c r="AF53" s="49"/>
    </row>
    <row r="54" spans="30:32" ht="16" x14ac:dyDescent="0.2">
      <c r="AD54" s="49"/>
      <c r="AE54" s="49"/>
      <c r="AF54" s="49"/>
    </row>
    <row r="55" spans="30:32" ht="16" x14ac:dyDescent="0.2">
      <c r="AE55" s="49"/>
      <c r="AF55" s="49"/>
    </row>
    <row r="56" spans="30:32" ht="16" x14ac:dyDescent="0.2">
      <c r="AE56" s="49"/>
      <c r="AF56" s="49"/>
    </row>
    <row r="57" spans="30:32" ht="16" x14ac:dyDescent="0.2">
      <c r="AE57" s="49"/>
      <c r="AF57" s="49"/>
    </row>
    <row r="58" spans="30:32" ht="16" x14ac:dyDescent="0.2">
      <c r="AE58" s="49"/>
      <c r="AF58" s="49"/>
    </row>
    <row r="59" spans="30:32" ht="16" x14ac:dyDescent="0.2">
      <c r="AF59" s="49"/>
    </row>
  </sheetData>
  <mergeCells count="26">
    <mergeCell ref="Q21:AQ25"/>
    <mergeCell ref="A8:A12"/>
    <mergeCell ref="A3:A7"/>
    <mergeCell ref="A21:A25"/>
    <mergeCell ref="B17:N17"/>
    <mergeCell ref="B18:N18"/>
    <mergeCell ref="B19:N19"/>
    <mergeCell ref="B20:N20"/>
    <mergeCell ref="C3:E7"/>
    <mergeCell ref="C8:E12"/>
    <mergeCell ref="O3:O7"/>
    <mergeCell ref="O8:O12"/>
    <mergeCell ref="O21:O25"/>
    <mergeCell ref="A26:A30"/>
    <mergeCell ref="A31:A35"/>
    <mergeCell ref="B13:N13"/>
    <mergeCell ref="B14:N14"/>
    <mergeCell ref="B15:N15"/>
    <mergeCell ref="O26:O30"/>
    <mergeCell ref="O31:O35"/>
    <mergeCell ref="C1:D1"/>
    <mergeCell ref="F1:G1"/>
    <mergeCell ref="I1:J1"/>
    <mergeCell ref="L1:M1"/>
    <mergeCell ref="C21:N25"/>
    <mergeCell ref="B16:N16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67C2-40BD-924D-B856-DF46F76F648B}">
  <dimension ref="A1:AU1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11" sqref="Q11"/>
    </sheetView>
  </sheetViews>
  <sheetFormatPr baseColWidth="10" defaultRowHeight="15" x14ac:dyDescent="0.2"/>
  <cols>
    <col min="1" max="1" width="7.5" bestFit="1" customWidth="1"/>
    <col min="2" max="2" width="3.83203125" bestFit="1" customWidth="1"/>
    <col min="3" max="3" width="8.6640625" style="24" bestFit="1" customWidth="1"/>
    <col min="4" max="4" width="9" style="24" bestFit="1" customWidth="1"/>
    <col min="5" max="5" width="15" style="24" bestFit="1" customWidth="1"/>
    <col min="6" max="6" width="8.6640625" style="24" bestFit="1" customWidth="1"/>
    <col min="7" max="7" width="9" style="24" bestFit="1" customWidth="1"/>
    <col min="8" max="8" width="15" style="24" bestFit="1" customWidth="1"/>
    <col min="9" max="9" width="8.6640625" style="24" bestFit="1" customWidth="1"/>
    <col min="10" max="10" width="9" style="24" bestFit="1" customWidth="1"/>
    <col min="11" max="11" width="15" style="24" bestFit="1" customWidth="1"/>
    <col min="12" max="12" width="8.6640625" style="24" bestFit="1" customWidth="1"/>
    <col min="13" max="13" width="9" style="24" bestFit="1" customWidth="1"/>
    <col min="14" max="14" width="15" style="24" bestFit="1" customWidth="1"/>
    <col min="15" max="15" width="7.5" bestFit="1" customWidth="1"/>
    <col min="16" max="16" width="16.33203125" bestFit="1" customWidth="1"/>
    <col min="17" max="19" width="4.6640625" bestFit="1" customWidth="1"/>
    <col min="20" max="20" width="7.1640625" bestFit="1" customWidth="1"/>
    <col min="21" max="27" width="4.6640625" bestFit="1" customWidth="1"/>
    <col min="28" max="44" width="5.6640625" bestFit="1" customWidth="1"/>
  </cols>
  <sheetData>
    <row r="1" spans="1:43" ht="15" customHeight="1" x14ac:dyDescent="0.2">
      <c r="C1" s="112" t="s">
        <v>7</v>
      </c>
      <c r="D1" s="112"/>
      <c r="E1" s="112"/>
      <c r="F1" s="112" t="s">
        <v>8</v>
      </c>
      <c r="G1" s="112"/>
      <c r="H1" s="112"/>
      <c r="I1" s="112" t="s">
        <v>9</v>
      </c>
      <c r="J1" s="112"/>
      <c r="K1" s="112"/>
      <c r="L1" s="112" t="s">
        <v>10</v>
      </c>
      <c r="M1" s="112"/>
      <c r="N1" s="112"/>
    </row>
    <row r="2" spans="1:43" ht="18" thickBot="1" x14ac:dyDescent="0.25">
      <c r="A2" s="19" t="s">
        <v>0</v>
      </c>
      <c r="B2" s="17" t="s">
        <v>6</v>
      </c>
      <c r="C2" s="17" t="s">
        <v>14</v>
      </c>
      <c r="D2" s="17" t="s">
        <v>15</v>
      </c>
      <c r="E2" s="17" t="s">
        <v>16</v>
      </c>
      <c r="F2" s="17" t="s">
        <v>14</v>
      </c>
      <c r="G2" s="17" t="s">
        <v>15</v>
      </c>
      <c r="H2" s="17" t="s">
        <v>16</v>
      </c>
      <c r="I2" s="17" t="s">
        <v>14</v>
      </c>
      <c r="J2" s="17" t="s">
        <v>15</v>
      </c>
      <c r="K2" s="17" t="s">
        <v>16</v>
      </c>
      <c r="L2" s="17" t="s">
        <v>14</v>
      </c>
      <c r="M2" s="17" t="s">
        <v>15</v>
      </c>
      <c r="N2" s="17" t="s">
        <v>16</v>
      </c>
      <c r="P2" s="91" t="s">
        <v>40</v>
      </c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</row>
    <row r="3" spans="1:43" ht="16" thickTop="1" x14ac:dyDescent="0.2">
      <c r="A3" s="107">
        <v>44330</v>
      </c>
      <c r="B3" t="s">
        <v>1</v>
      </c>
      <c r="C3" s="24">
        <v>0.98</v>
      </c>
      <c r="D3" s="24">
        <v>0.36699999999999999</v>
      </c>
      <c r="E3" s="24">
        <f>IF(C3&gt;0, C3*D3, "")</f>
        <v>0.35965999999999998</v>
      </c>
      <c r="F3" s="24">
        <v>0.9</v>
      </c>
      <c r="G3" s="24">
        <v>0.377</v>
      </c>
      <c r="H3" s="24">
        <f>IF(F3&gt;0, F3*G3, "")</f>
        <v>0.33929999999999999</v>
      </c>
      <c r="I3" s="24">
        <v>0.98</v>
      </c>
      <c r="J3" s="24">
        <v>0.34699999999999998</v>
      </c>
      <c r="K3" s="24">
        <f>IF(I3&gt;0, I3*J3, "")</f>
        <v>0.34005999999999997</v>
      </c>
      <c r="L3" s="24">
        <v>1</v>
      </c>
      <c r="M3" s="24">
        <v>0.40400000000000003</v>
      </c>
      <c r="N3" s="24">
        <f>IF(L3&gt;0, L3*M3, "")</f>
        <v>0.40400000000000003</v>
      </c>
      <c r="O3" s="107">
        <v>44330</v>
      </c>
      <c r="P3" s="3" t="s">
        <v>35</v>
      </c>
      <c r="Q3" s="3">
        <v>0</v>
      </c>
      <c r="R3" s="3">
        <v>0.22</v>
      </c>
      <c r="S3" s="3">
        <v>1.22</v>
      </c>
      <c r="T3" s="3">
        <v>2.2199999999999998</v>
      </c>
      <c r="U3" s="3">
        <v>3.2199999999999998</v>
      </c>
      <c r="V3" s="3">
        <v>4.22</v>
      </c>
      <c r="W3" s="3">
        <v>5.22</v>
      </c>
      <c r="X3" s="3">
        <v>6.22</v>
      </c>
      <c r="Y3" s="3">
        <v>7.22</v>
      </c>
      <c r="Z3" s="3">
        <v>8.2199999999999989</v>
      </c>
      <c r="AA3" s="3">
        <v>9.2199999999999989</v>
      </c>
      <c r="AB3" s="3">
        <v>10.219999999999999</v>
      </c>
      <c r="AC3" s="3">
        <v>11.219999999999999</v>
      </c>
      <c r="AD3" s="3">
        <v>12.219999999999999</v>
      </c>
      <c r="AE3" s="3">
        <v>13.219999999999999</v>
      </c>
      <c r="AF3" s="3">
        <v>14.219999999999999</v>
      </c>
      <c r="AG3" s="3">
        <v>15.219999999999999</v>
      </c>
      <c r="AH3" s="3">
        <v>16.22</v>
      </c>
      <c r="AI3" s="3">
        <v>17.22</v>
      </c>
      <c r="AJ3" s="3">
        <v>18.22</v>
      </c>
      <c r="AK3" s="3">
        <v>19.22</v>
      </c>
      <c r="AL3" s="3">
        <v>20.22</v>
      </c>
      <c r="AM3" s="3">
        <v>21.22</v>
      </c>
      <c r="AN3" s="3">
        <v>22.22</v>
      </c>
      <c r="AO3" s="3">
        <v>23.22</v>
      </c>
      <c r="AP3" s="3">
        <v>24.22</v>
      </c>
      <c r="AQ3" s="3">
        <v>24.22</v>
      </c>
    </row>
    <row r="4" spans="1:43" x14ac:dyDescent="0.2">
      <c r="A4" s="107"/>
      <c r="B4" t="s">
        <v>2</v>
      </c>
      <c r="C4" s="24">
        <v>1.1399999999999999</v>
      </c>
      <c r="D4" s="24">
        <v>0.44500000000000001</v>
      </c>
      <c r="E4" s="24">
        <f t="shared" ref="E4:E67" si="0">IF(C4&gt;0, C4*D4, "")</f>
        <v>0.50729999999999997</v>
      </c>
      <c r="F4" s="24">
        <v>1.1599999999999999</v>
      </c>
      <c r="G4" s="24">
        <v>0.39</v>
      </c>
      <c r="H4" s="24">
        <f t="shared" ref="H4:H67" si="1">IF(F4&gt;0, F4*G4, "")</f>
        <v>0.45239999999999997</v>
      </c>
      <c r="I4" s="24">
        <v>1.1599999999999999</v>
      </c>
      <c r="J4" s="24">
        <v>0.35499999999999998</v>
      </c>
      <c r="K4" s="24">
        <f t="shared" ref="K4:K67" si="2">IF(I4&gt;0, I4*J4, "")</f>
        <v>0.41179999999999994</v>
      </c>
      <c r="L4" s="24">
        <v>1.1599999999999999</v>
      </c>
      <c r="M4" s="24">
        <v>0.46899999999999997</v>
      </c>
      <c r="N4" s="24">
        <f t="shared" ref="N4:N67" si="3">IF(L4&gt;0, L4*M4, "")</f>
        <v>0.54403999999999997</v>
      </c>
      <c r="O4" s="107"/>
      <c r="P4" s="3" t="s">
        <v>14</v>
      </c>
      <c r="Q4" s="3">
        <v>0</v>
      </c>
      <c r="R4" s="3">
        <v>0.54</v>
      </c>
      <c r="S4" s="3">
        <v>0.74</v>
      </c>
      <c r="T4" s="3">
        <v>0.62</v>
      </c>
      <c r="U4" s="3">
        <v>0.82</v>
      </c>
      <c r="V4" s="3">
        <v>0.98</v>
      </c>
      <c r="W4" s="3">
        <v>1.06</v>
      </c>
      <c r="X4" s="3">
        <v>1.02</v>
      </c>
      <c r="Y4" s="3">
        <v>1.06</v>
      </c>
      <c r="Z4" s="3">
        <v>1.06</v>
      </c>
      <c r="AA4" s="3">
        <v>1.04</v>
      </c>
      <c r="AB4" s="3">
        <v>1.04</v>
      </c>
      <c r="AC4" s="3">
        <v>1.02</v>
      </c>
      <c r="AD4" s="3">
        <v>0.98</v>
      </c>
      <c r="AE4" s="3">
        <v>1</v>
      </c>
      <c r="AF4" s="3">
        <v>1</v>
      </c>
      <c r="AG4" s="3">
        <v>1.02</v>
      </c>
      <c r="AH4" s="3">
        <v>1.02</v>
      </c>
      <c r="AI4" s="3">
        <v>1</v>
      </c>
      <c r="AJ4" s="3">
        <v>1.02</v>
      </c>
      <c r="AK4" s="3">
        <v>1.04</v>
      </c>
      <c r="AL4" s="3">
        <v>1.02</v>
      </c>
      <c r="AM4" s="3">
        <v>0.96</v>
      </c>
      <c r="AN4" s="3">
        <v>0.88</v>
      </c>
      <c r="AO4" s="3">
        <v>0.78</v>
      </c>
      <c r="AP4" s="3">
        <v>0.48</v>
      </c>
      <c r="AQ4" s="3">
        <v>0</v>
      </c>
    </row>
    <row r="5" spans="1:43" x14ac:dyDescent="0.2">
      <c r="A5" s="107"/>
      <c r="B5" t="s">
        <v>3</v>
      </c>
      <c r="C5" s="24">
        <v>1.2</v>
      </c>
      <c r="D5" s="24">
        <v>0.45</v>
      </c>
      <c r="E5" s="24">
        <f t="shared" si="0"/>
        <v>0.54</v>
      </c>
      <c r="F5" s="24">
        <v>1.2</v>
      </c>
      <c r="G5" s="24">
        <v>0.48199999999999998</v>
      </c>
      <c r="H5" s="24">
        <f t="shared" si="1"/>
        <v>0.57839999999999991</v>
      </c>
      <c r="I5" s="24">
        <v>1.2</v>
      </c>
      <c r="J5" s="24">
        <v>0.39</v>
      </c>
      <c r="K5" s="24">
        <f t="shared" si="2"/>
        <v>0.46799999999999997</v>
      </c>
      <c r="L5" s="24">
        <v>1.2</v>
      </c>
      <c r="M5" s="24">
        <v>0.42199999999999999</v>
      </c>
      <c r="N5" s="24">
        <f t="shared" si="3"/>
        <v>0.50639999999999996</v>
      </c>
      <c r="O5" s="107"/>
      <c r="P5" s="3" t="s">
        <v>36</v>
      </c>
      <c r="Q5" s="3">
        <v>0</v>
      </c>
      <c r="R5" s="3">
        <v>0.22500000000000001</v>
      </c>
      <c r="S5" s="3">
        <v>0.375</v>
      </c>
      <c r="T5" s="3">
        <v>0.309</v>
      </c>
      <c r="U5" s="3">
        <v>0.34399999999999997</v>
      </c>
      <c r="V5" s="3">
        <v>0.40799999999999997</v>
      </c>
      <c r="W5" s="3">
        <v>0.43</v>
      </c>
      <c r="X5" s="3">
        <v>0.48699999999999999</v>
      </c>
      <c r="Y5" s="3">
        <v>0.48799999999999999</v>
      </c>
      <c r="Z5" s="3">
        <v>0.43</v>
      </c>
      <c r="AA5" s="3">
        <v>0.44700000000000001</v>
      </c>
      <c r="AB5" s="3">
        <v>0.42099999999999999</v>
      </c>
      <c r="AC5" s="3">
        <v>0.44400000000000001</v>
      </c>
      <c r="AD5" s="3">
        <v>0.47899999999999998</v>
      </c>
      <c r="AE5" s="3">
        <v>0.46200000000000002</v>
      </c>
      <c r="AF5" s="3">
        <v>0.37</v>
      </c>
      <c r="AG5" s="3">
        <v>0.439</v>
      </c>
      <c r="AH5" s="3">
        <v>0.44900000000000001</v>
      </c>
      <c r="AI5" s="3">
        <v>0.46700000000000003</v>
      </c>
      <c r="AJ5" s="3">
        <v>0.39900000000000002</v>
      </c>
      <c r="AK5" s="3">
        <v>0.39100000000000001</v>
      </c>
      <c r="AL5" s="3">
        <v>0.35799999999999998</v>
      </c>
      <c r="AM5" s="3">
        <v>0.33200000000000002</v>
      </c>
      <c r="AN5" s="3">
        <v>0.1</v>
      </c>
      <c r="AO5" s="3">
        <v>0</v>
      </c>
      <c r="AP5" s="3">
        <v>0</v>
      </c>
      <c r="AQ5" s="3">
        <v>0</v>
      </c>
    </row>
    <row r="6" spans="1:43" x14ac:dyDescent="0.2">
      <c r="A6" s="107"/>
      <c r="B6" t="s">
        <v>4</v>
      </c>
      <c r="C6" s="24">
        <v>1.1599999999999999</v>
      </c>
      <c r="D6" s="24">
        <v>0.42899999999999999</v>
      </c>
      <c r="E6" s="24">
        <f t="shared" si="0"/>
        <v>0.49763999999999997</v>
      </c>
      <c r="F6" s="24">
        <v>1.1599999999999999</v>
      </c>
      <c r="G6" s="24">
        <v>0.371</v>
      </c>
      <c r="H6" s="24">
        <f t="shared" si="1"/>
        <v>0.43035999999999996</v>
      </c>
      <c r="I6" s="24">
        <v>1.1599999999999999</v>
      </c>
      <c r="J6" s="24">
        <v>0.40100000000000002</v>
      </c>
      <c r="K6" s="24">
        <f t="shared" si="2"/>
        <v>0.46516000000000002</v>
      </c>
      <c r="L6" s="24">
        <v>1.18</v>
      </c>
      <c r="M6" s="24">
        <v>0.42299999999999999</v>
      </c>
      <c r="N6" s="24">
        <f t="shared" si="3"/>
        <v>0.49913999999999997</v>
      </c>
      <c r="O6" s="107"/>
      <c r="P6" t="s">
        <v>37</v>
      </c>
      <c r="Q6" s="3">
        <v>6.6825000000000001E-3</v>
      </c>
      <c r="R6" s="3">
        <v>0.192</v>
      </c>
      <c r="S6" s="3">
        <v>0.23255999999999993</v>
      </c>
      <c r="T6" s="3">
        <v>0.23508000000000001</v>
      </c>
      <c r="U6" s="3">
        <v>0.33839999999999998</v>
      </c>
      <c r="V6" s="3">
        <v>0.42737999999999998</v>
      </c>
      <c r="W6" s="3">
        <v>0.47684000000000004</v>
      </c>
      <c r="X6" s="3">
        <v>0.50700000000000001</v>
      </c>
      <c r="Y6" s="3">
        <v>0.48653999999999958</v>
      </c>
      <c r="Z6" s="3">
        <v>0.46042500000000003</v>
      </c>
      <c r="AA6" s="3">
        <v>0.45136000000000004</v>
      </c>
      <c r="AB6" s="3">
        <v>0.44547500000000001</v>
      </c>
      <c r="AC6" s="3">
        <v>0.46150000000000002</v>
      </c>
      <c r="AD6" s="3">
        <v>0.46579500000000001</v>
      </c>
      <c r="AE6" s="3">
        <v>0.41600000000000004</v>
      </c>
      <c r="AF6" s="3">
        <v>0.40854499999999999</v>
      </c>
      <c r="AG6" s="3">
        <v>0.45288</v>
      </c>
      <c r="AH6" s="3">
        <v>0.46258000000000005</v>
      </c>
      <c r="AI6" s="3">
        <v>0.43733000000000005</v>
      </c>
      <c r="AJ6" s="3">
        <v>0.40685000000000004</v>
      </c>
      <c r="AK6" s="3">
        <v>0.38573499999999999</v>
      </c>
      <c r="AL6" s="3">
        <v>0.34154999999999996</v>
      </c>
      <c r="AM6" s="3">
        <v>0.19872000000000001</v>
      </c>
      <c r="AN6" s="3">
        <v>4.1500000000000009E-2</v>
      </c>
      <c r="AO6" s="3">
        <v>0</v>
      </c>
      <c r="AP6" s="3">
        <v>0</v>
      </c>
      <c r="AQ6" s="3">
        <v>0</v>
      </c>
    </row>
    <row r="7" spans="1:43" x14ac:dyDescent="0.2">
      <c r="A7" s="107"/>
      <c r="B7" t="s">
        <v>5</v>
      </c>
      <c r="C7" s="24">
        <v>0.9</v>
      </c>
      <c r="D7" s="24">
        <v>0.35299999999999998</v>
      </c>
      <c r="E7" s="24">
        <f t="shared" si="0"/>
        <v>0.31769999999999998</v>
      </c>
      <c r="F7" s="24">
        <v>0.92</v>
      </c>
      <c r="G7" s="24">
        <v>0.41199999999999998</v>
      </c>
      <c r="H7" s="24">
        <f t="shared" si="1"/>
        <v>0.37903999999999999</v>
      </c>
      <c r="I7" s="24">
        <v>0.86</v>
      </c>
      <c r="J7" s="24">
        <v>0.42399999999999999</v>
      </c>
      <c r="K7" s="24">
        <f t="shared" si="2"/>
        <v>0.36463999999999996</v>
      </c>
      <c r="L7" s="24">
        <v>0.88</v>
      </c>
      <c r="M7" s="24">
        <v>0.39600000000000002</v>
      </c>
      <c r="N7" s="24">
        <f t="shared" si="3"/>
        <v>0.34848000000000001</v>
      </c>
      <c r="O7" s="107"/>
      <c r="P7" s="30" t="s">
        <v>38</v>
      </c>
      <c r="Q7" s="30">
        <v>0.5</v>
      </c>
      <c r="R7" s="3"/>
      <c r="S7" s="3"/>
      <c r="T7" s="30" t="s">
        <v>39</v>
      </c>
      <c r="U7" s="30">
        <v>8.7387274999999995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43" ht="16" x14ac:dyDescent="0.2">
      <c r="A8" s="107">
        <v>44337</v>
      </c>
      <c r="B8" t="s">
        <v>1</v>
      </c>
      <c r="C8" s="24">
        <v>0.88</v>
      </c>
      <c r="D8" s="24">
        <v>0.32100000000000001</v>
      </c>
      <c r="E8" s="24">
        <f t="shared" si="0"/>
        <v>0.28248000000000001</v>
      </c>
      <c r="F8" s="24">
        <v>0.76</v>
      </c>
      <c r="G8" s="24">
        <v>0.32400000000000001</v>
      </c>
      <c r="H8" s="24">
        <f t="shared" si="1"/>
        <v>0.24624000000000001</v>
      </c>
      <c r="I8" s="24">
        <v>0.8</v>
      </c>
      <c r="J8" s="24">
        <v>0.28999999999999998</v>
      </c>
      <c r="K8" s="24">
        <f t="shared" si="2"/>
        <v>0.23199999999999998</v>
      </c>
      <c r="L8" s="24">
        <v>0.86</v>
      </c>
      <c r="M8" s="24">
        <v>0.312</v>
      </c>
      <c r="N8" s="24">
        <f t="shared" si="3"/>
        <v>0.26832</v>
      </c>
      <c r="O8" s="107">
        <v>44337</v>
      </c>
      <c r="P8" s="27" t="s">
        <v>35</v>
      </c>
      <c r="Q8" s="27">
        <v>0</v>
      </c>
      <c r="R8" s="27">
        <f>T4</f>
        <v>0.62</v>
      </c>
      <c r="S8" s="27">
        <f t="shared" ref="S8:AO8" si="4">R8+1</f>
        <v>1.62</v>
      </c>
      <c r="T8" s="27">
        <f t="shared" si="4"/>
        <v>2.62</v>
      </c>
      <c r="U8" s="27">
        <f t="shared" si="4"/>
        <v>3.62</v>
      </c>
      <c r="V8" s="27">
        <f t="shared" si="4"/>
        <v>4.62</v>
      </c>
      <c r="W8" s="27">
        <f t="shared" si="4"/>
        <v>5.62</v>
      </c>
      <c r="X8" s="27">
        <f t="shared" si="4"/>
        <v>6.62</v>
      </c>
      <c r="Y8" s="27">
        <f t="shared" si="4"/>
        <v>7.62</v>
      </c>
      <c r="Z8" s="27">
        <f t="shared" si="4"/>
        <v>8.620000000000001</v>
      </c>
      <c r="AA8" s="27">
        <f t="shared" si="4"/>
        <v>9.620000000000001</v>
      </c>
      <c r="AB8" s="27">
        <f t="shared" si="4"/>
        <v>10.620000000000001</v>
      </c>
      <c r="AC8" s="27">
        <f t="shared" si="4"/>
        <v>11.620000000000001</v>
      </c>
      <c r="AD8" s="27">
        <f t="shared" si="4"/>
        <v>12.620000000000001</v>
      </c>
      <c r="AE8" s="27">
        <f t="shared" si="4"/>
        <v>13.620000000000001</v>
      </c>
      <c r="AF8" s="27">
        <f t="shared" si="4"/>
        <v>14.620000000000001</v>
      </c>
      <c r="AG8" s="27">
        <f t="shared" si="4"/>
        <v>15.620000000000001</v>
      </c>
      <c r="AH8" s="27">
        <f t="shared" si="4"/>
        <v>16.62</v>
      </c>
      <c r="AI8" s="27">
        <f t="shared" si="4"/>
        <v>17.62</v>
      </c>
      <c r="AJ8" s="27">
        <f t="shared" si="4"/>
        <v>18.62</v>
      </c>
      <c r="AK8" s="27">
        <f t="shared" si="4"/>
        <v>19.62</v>
      </c>
      <c r="AL8" s="27">
        <f t="shared" si="4"/>
        <v>20.62</v>
      </c>
      <c r="AM8" s="27">
        <f t="shared" si="4"/>
        <v>21.62</v>
      </c>
      <c r="AN8" s="27">
        <f t="shared" si="4"/>
        <v>22.62</v>
      </c>
      <c r="AO8" s="27">
        <f t="shared" si="4"/>
        <v>23.62</v>
      </c>
      <c r="AP8" s="27">
        <f>AO8+T5</f>
        <v>23.929000000000002</v>
      </c>
    </row>
    <row r="9" spans="1:43" ht="16" x14ac:dyDescent="0.2">
      <c r="A9" s="107"/>
      <c r="B9" t="s">
        <v>2</v>
      </c>
      <c r="C9" s="24">
        <v>1</v>
      </c>
      <c r="D9" s="24">
        <v>0.42299999999999999</v>
      </c>
      <c r="E9" s="24">
        <f t="shared" si="0"/>
        <v>0.42299999999999999</v>
      </c>
      <c r="F9" s="24">
        <v>1.02</v>
      </c>
      <c r="G9" s="24">
        <v>0.39600000000000002</v>
      </c>
      <c r="H9" s="24">
        <f t="shared" si="1"/>
        <v>0.40392</v>
      </c>
      <c r="I9" s="24">
        <v>1</v>
      </c>
      <c r="J9" s="24">
        <v>0.442</v>
      </c>
      <c r="K9" s="24">
        <f t="shared" si="2"/>
        <v>0.442</v>
      </c>
      <c r="L9" s="24">
        <v>1.02</v>
      </c>
      <c r="M9" s="24">
        <v>0.39300000000000002</v>
      </c>
      <c r="N9" s="24">
        <f t="shared" si="3"/>
        <v>0.40086000000000005</v>
      </c>
      <c r="O9" s="107"/>
      <c r="P9" s="27" t="s">
        <v>14</v>
      </c>
      <c r="Q9" s="27">
        <v>0</v>
      </c>
      <c r="R9" s="31">
        <v>0.46</v>
      </c>
      <c r="S9" s="31">
        <v>0.42</v>
      </c>
      <c r="T9" s="31">
        <v>0.62</v>
      </c>
      <c r="U9" s="31">
        <v>0.82</v>
      </c>
      <c r="V9" s="31">
        <v>0.88</v>
      </c>
      <c r="W9" s="31">
        <v>0.84</v>
      </c>
      <c r="X9" s="31">
        <v>0.9</v>
      </c>
      <c r="Y9" s="31">
        <v>0.9</v>
      </c>
      <c r="Z9" s="31">
        <v>0.88</v>
      </c>
      <c r="AA9" s="31">
        <v>0.86</v>
      </c>
      <c r="AB9" s="31">
        <v>0.84</v>
      </c>
      <c r="AC9" s="31">
        <v>0.82</v>
      </c>
      <c r="AD9" s="31">
        <v>0.82</v>
      </c>
      <c r="AE9" s="31">
        <v>0.8</v>
      </c>
      <c r="AF9" s="31">
        <v>0.86</v>
      </c>
      <c r="AG9" s="31">
        <v>0.86</v>
      </c>
      <c r="AH9" s="31">
        <v>0.86</v>
      </c>
      <c r="AI9" s="31">
        <v>0.86</v>
      </c>
      <c r="AJ9" s="31">
        <v>0.88</v>
      </c>
      <c r="AK9" s="31">
        <v>0.84</v>
      </c>
      <c r="AL9" s="31">
        <v>0.82</v>
      </c>
      <c r="AM9" s="31">
        <v>0.72</v>
      </c>
      <c r="AN9" s="31">
        <v>0.64</v>
      </c>
      <c r="AO9" s="31">
        <v>0.4</v>
      </c>
      <c r="AP9" s="31">
        <v>0</v>
      </c>
    </row>
    <row r="10" spans="1:43" ht="16" x14ac:dyDescent="0.2">
      <c r="A10" s="107"/>
      <c r="B10" t="s">
        <v>3</v>
      </c>
      <c r="C10" s="24">
        <v>1.1499999999999999</v>
      </c>
      <c r="D10" s="24">
        <v>0.43</v>
      </c>
      <c r="E10" s="24">
        <f t="shared" si="0"/>
        <v>0.49449999999999994</v>
      </c>
      <c r="F10" s="24">
        <v>1.1499999999999999</v>
      </c>
      <c r="G10" s="24">
        <v>0.47499999999999998</v>
      </c>
      <c r="H10" s="24">
        <f t="shared" si="1"/>
        <v>0.5462499999999999</v>
      </c>
      <c r="I10" s="24">
        <v>1.1499999999999999</v>
      </c>
      <c r="J10" s="24">
        <v>0.495</v>
      </c>
      <c r="K10" s="24">
        <f t="shared" si="2"/>
        <v>0.56924999999999992</v>
      </c>
      <c r="L10" s="24">
        <v>1.1499999999999999</v>
      </c>
      <c r="M10" s="24">
        <v>0.45300000000000001</v>
      </c>
      <c r="N10" s="24">
        <f t="shared" si="3"/>
        <v>0.52095000000000002</v>
      </c>
      <c r="O10" s="107"/>
      <c r="P10" s="27" t="s">
        <v>36</v>
      </c>
      <c r="Q10" s="27">
        <v>0</v>
      </c>
      <c r="R10" s="31">
        <v>0.34100000000000003</v>
      </c>
      <c r="S10" s="31">
        <v>0.34399999999999997</v>
      </c>
      <c r="T10" s="31">
        <v>0.42199999999999999</v>
      </c>
      <c r="U10" s="31">
        <v>0.33200000000000002</v>
      </c>
      <c r="V10" s="31">
        <v>0.52300000000000002</v>
      </c>
      <c r="W10" s="31">
        <v>0.46200000000000002</v>
      </c>
      <c r="X10" s="31">
        <v>0.49</v>
      </c>
      <c r="Y10" s="31">
        <v>0.45500000000000002</v>
      </c>
      <c r="Z10" s="31">
        <v>0.49399999999999999</v>
      </c>
      <c r="AA10" s="31">
        <v>0.50700000000000001</v>
      </c>
      <c r="AB10" s="31">
        <v>0.51600000000000001</v>
      </c>
      <c r="AC10" s="31">
        <v>0.438</v>
      </c>
      <c r="AD10" s="31">
        <v>0.52500000000000002</v>
      </c>
      <c r="AE10" s="31">
        <v>0.45800000000000002</v>
      </c>
      <c r="AF10" s="31">
        <v>0.436</v>
      </c>
      <c r="AG10" s="31">
        <v>0.45700000000000002</v>
      </c>
      <c r="AH10" s="31">
        <v>0.42599999999999999</v>
      </c>
      <c r="AI10" s="31">
        <v>0.51400000000000001</v>
      </c>
      <c r="AJ10" s="31">
        <v>0.46300000000000002</v>
      </c>
      <c r="AK10" s="31">
        <v>0.34899999999999998</v>
      </c>
      <c r="AL10" s="31">
        <v>0.35599999999999998</v>
      </c>
      <c r="AM10" s="31">
        <v>0.29199999999999998</v>
      </c>
      <c r="AN10" s="31">
        <v>0</v>
      </c>
      <c r="AO10" s="31">
        <v>5.1999999999999998E-2</v>
      </c>
      <c r="AP10" s="31">
        <v>0</v>
      </c>
    </row>
    <row r="11" spans="1:43" ht="16" x14ac:dyDescent="0.2">
      <c r="A11" s="107"/>
      <c r="B11" t="s">
        <v>4</v>
      </c>
      <c r="C11" s="24">
        <v>1.18</v>
      </c>
      <c r="D11" s="24">
        <v>0.40200000000000002</v>
      </c>
      <c r="E11" s="24">
        <f t="shared" si="0"/>
        <v>0.47436</v>
      </c>
      <c r="F11" s="24">
        <v>1.02</v>
      </c>
      <c r="G11" s="24">
        <v>0.36599999999999999</v>
      </c>
      <c r="H11" s="24">
        <f t="shared" si="1"/>
        <v>0.37331999999999999</v>
      </c>
      <c r="I11" s="24">
        <v>1.04</v>
      </c>
      <c r="J11" s="24">
        <v>0.39900000000000002</v>
      </c>
      <c r="K11" s="24">
        <f t="shared" si="2"/>
        <v>0.41496000000000005</v>
      </c>
      <c r="L11" s="24">
        <v>1.02</v>
      </c>
      <c r="M11" s="24">
        <v>0.39</v>
      </c>
      <c r="N11" s="24">
        <f t="shared" si="3"/>
        <v>0.39780000000000004</v>
      </c>
      <c r="O11" s="107"/>
      <c r="P11" s="29" t="s">
        <v>37</v>
      </c>
      <c r="Q11" s="27">
        <f t="shared" ref="Q11:AP11" si="5">(R8-Q8)*((R9+Q9)/2)*((R10+Q10)/2)</f>
        <v>2.4313300000000003E-2</v>
      </c>
      <c r="R11" s="27">
        <f t="shared" si="5"/>
        <v>0.1507</v>
      </c>
      <c r="S11" s="27">
        <f t="shared" si="5"/>
        <v>0.19916</v>
      </c>
      <c r="T11" s="27">
        <f t="shared" si="5"/>
        <v>0.27144000000000001</v>
      </c>
      <c r="U11" s="27">
        <f t="shared" si="5"/>
        <v>0.363375</v>
      </c>
      <c r="V11" s="27">
        <f t="shared" si="5"/>
        <v>0.42355000000000004</v>
      </c>
      <c r="W11" s="27">
        <f t="shared" si="5"/>
        <v>0.41411999999999999</v>
      </c>
      <c r="X11" s="27">
        <f t="shared" si="5"/>
        <v>0.42525000000000002</v>
      </c>
      <c r="Y11" s="27">
        <f t="shared" si="5"/>
        <v>0.42230500000000043</v>
      </c>
      <c r="Z11" s="27">
        <f t="shared" si="5"/>
        <v>0.43543499999999996</v>
      </c>
      <c r="AA11" s="27">
        <f t="shared" si="5"/>
        <v>0.43477500000000002</v>
      </c>
      <c r="AB11" s="27">
        <f t="shared" si="5"/>
        <v>0.39590999999999998</v>
      </c>
      <c r="AC11" s="27">
        <f t="shared" si="5"/>
        <v>0.39483000000000001</v>
      </c>
      <c r="AD11" s="27">
        <f t="shared" si="5"/>
        <v>0.39811500000000005</v>
      </c>
      <c r="AE11" s="27">
        <f t="shared" si="5"/>
        <v>0.37101000000000006</v>
      </c>
      <c r="AF11" s="27">
        <f t="shared" si="5"/>
        <v>0.38399</v>
      </c>
      <c r="AG11" s="27">
        <f t="shared" si="5"/>
        <v>0.37968999999999997</v>
      </c>
      <c r="AH11" s="27">
        <f t="shared" si="5"/>
        <v>0.40419999999999995</v>
      </c>
      <c r="AI11" s="27">
        <f t="shared" si="5"/>
        <v>0.42499500000000001</v>
      </c>
      <c r="AJ11" s="27">
        <f t="shared" si="5"/>
        <v>0.34916000000000003</v>
      </c>
      <c r="AK11" s="27">
        <f t="shared" si="5"/>
        <v>0.29257499999999997</v>
      </c>
      <c r="AL11" s="27">
        <f t="shared" si="5"/>
        <v>0.24947999999999998</v>
      </c>
      <c r="AM11" s="27">
        <f t="shared" si="5"/>
        <v>9.9279999999999979E-2</v>
      </c>
      <c r="AN11" s="27">
        <f t="shared" si="5"/>
        <v>1.3519999999999999E-2</v>
      </c>
      <c r="AO11" s="27">
        <f t="shared" si="5"/>
        <v>1.6068000000000054E-3</v>
      </c>
      <c r="AP11" s="27">
        <f t="shared" si="5"/>
        <v>0</v>
      </c>
    </row>
    <row r="12" spans="1:43" ht="16" x14ac:dyDescent="0.2">
      <c r="A12" s="107"/>
      <c r="B12" t="s">
        <v>5</v>
      </c>
      <c r="C12" s="24">
        <v>0.7</v>
      </c>
      <c r="D12" s="24">
        <v>0.46400000000000002</v>
      </c>
      <c r="E12" s="24">
        <f t="shared" si="0"/>
        <v>0.32479999999999998</v>
      </c>
      <c r="F12" s="24">
        <v>0.96</v>
      </c>
      <c r="G12" s="24">
        <v>0.40500000000000003</v>
      </c>
      <c r="H12" s="24">
        <f t="shared" si="1"/>
        <v>0.38880000000000003</v>
      </c>
      <c r="I12" s="24">
        <v>0.8</v>
      </c>
      <c r="J12" s="24">
        <v>0.42499999999999999</v>
      </c>
      <c r="K12" s="24">
        <f t="shared" si="2"/>
        <v>0.34</v>
      </c>
      <c r="L12" s="24">
        <v>0.82</v>
      </c>
      <c r="M12" s="24">
        <v>0.36</v>
      </c>
      <c r="N12" s="24">
        <f t="shared" si="3"/>
        <v>0.29519999999999996</v>
      </c>
      <c r="O12" s="107"/>
      <c r="P12" s="27" t="s">
        <v>38</v>
      </c>
      <c r="Q12" s="28">
        <v>0.28000000000000003</v>
      </c>
      <c r="R12" s="27"/>
      <c r="S12" s="27"/>
      <c r="T12" s="28" t="s">
        <v>39</v>
      </c>
      <c r="U12" s="28">
        <f>SUM(Q11:AQ11)</f>
        <v>7.7227851000000021</v>
      </c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1:43" ht="16" x14ac:dyDescent="0.2">
      <c r="A13" s="95">
        <v>44338</v>
      </c>
      <c r="B13" s="25" t="s">
        <v>1</v>
      </c>
      <c r="C13" s="24">
        <v>0.82</v>
      </c>
      <c r="D13" s="24">
        <v>0.27200000000000002</v>
      </c>
      <c r="E13" s="24">
        <f t="shared" si="0"/>
        <v>0.22304000000000002</v>
      </c>
      <c r="F13" s="24">
        <v>0.74</v>
      </c>
      <c r="G13" s="24">
        <v>0.34100000000000003</v>
      </c>
      <c r="H13" s="24">
        <f t="shared" si="1"/>
        <v>0.25234000000000001</v>
      </c>
      <c r="I13" s="24">
        <v>0.78</v>
      </c>
      <c r="J13" s="24">
        <v>0.308</v>
      </c>
      <c r="K13" s="24">
        <f t="shared" si="2"/>
        <v>0.24024000000000001</v>
      </c>
      <c r="L13" s="24">
        <v>0.8</v>
      </c>
      <c r="M13" s="24">
        <v>0.38500000000000001</v>
      </c>
      <c r="N13" s="24">
        <f t="shared" si="3"/>
        <v>0.30800000000000005</v>
      </c>
      <c r="O13" s="95">
        <v>44338</v>
      </c>
      <c r="P13" s="27" t="s">
        <v>35</v>
      </c>
      <c r="Q13" s="27">
        <v>0</v>
      </c>
      <c r="R13" s="27">
        <v>0.32</v>
      </c>
      <c r="S13" s="27">
        <v>1.32</v>
      </c>
      <c r="T13" s="27">
        <v>2.3200000000000003</v>
      </c>
      <c r="U13" s="27">
        <v>3.3200000000000003</v>
      </c>
      <c r="V13" s="27">
        <v>4.32</v>
      </c>
      <c r="W13" s="27">
        <v>5.32</v>
      </c>
      <c r="X13" s="27">
        <v>6.32</v>
      </c>
      <c r="Y13" s="27">
        <v>7.32</v>
      </c>
      <c r="Z13" s="27">
        <v>8.32</v>
      </c>
      <c r="AA13" s="27">
        <v>9.32</v>
      </c>
      <c r="AB13" s="27">
        <v>10.32</v>
      </c>
      <c r="AC13" s="27">
        <v>11.32</v>
      </c>
      <c r="AD13" s="27">
        <v>12.32</v>
      </c>
      <c r="AE13" s="27">
        <v>13.32</v>
      </c>
      <c r="AF13" s="27">
        <v>14.32</v>
      </c>
      <c r="AG13" s="27">
        <v>15.32</v>
      </c>
      <c r="AH13" s="27">
        <v>16.32</v>
      </c>
      <c r="AI13" s="27">
        <v>17.32</v>
      </c>
      <c r="AJ13" s="27">
        <v>18.32</v>
      </c>
      <c r="AK13" s="27">
        <v>19.32</v>
      </c>
      <c r="AL13" s="27">
        <v>20.32</v>
      </c>
      <c r="AM13" s="27">
        <v>21.32</v>
      </c>
      <c r="AN13" s="27">
        <v>22.32</v>
      </c>
      <c r="AO13" s="27">
        <v>23.32</v>
      </c>
      <c r="AP13" s="27">
        <v>24.32</v>
      </c>
      <c r="AQ13" s="27">
        <v>25</v>
      </c>
    </row>
    <row r="14" spans="1:43" ht="16" x14ac:dyDescent="0.2">
      <c r="A14" s="95"/>
      <c r="B14" s="25" t="s">
        <v>2</v>
      </c>
      <c r="C14" s="24">
        <v>0.96</v>
      </c>
      <c r="D14" s="24">
        <v>0.40899999999999997</v>
      </c>
      <c r="E14" s="24">
        <f t="shared" si="0"/>
        <v>0.39263999999999993</v>
      </c>
      <c r="F14" s="24">
        <v>0.98</v>
      </c>
      <c r="G14" s="24">
        <v>0.39200000000000002</v>
      </c>
      <c r="H14" s="24">
        <f t="shared" si="1"/>
        <v>0.38416</v>
      </c>
      <c r="I14" s="24">
        <v>0.98</v>
      </c>
      <c r="J14" s="24">
        <v>0.34799999999999998</v>
      </c>
      <c r="K14" s="24">
        <f t="shared" si="2"/>
        <v>0.34103999999999995</v>
      </c>
      <c r="L14" s="24">
        <v>1</v>
      </c>
      <c r="M14" s="24">
        <v>0.38300000000000001</v>
      </c>
      <c r="N14" s="24">
        <f t="shared" si="3"/>
        <v>0.38300000000000001</v>
      </c>
      <c r="O14" s="95"/>
      <c r="P14" s="27" t="s">
        <v>14</v>
      </c>
      <c r="Q14" s="27">
        <v>0</v>
      </c>
      <c r="R14" s="31">
        <v>0.34</v>
      </c>
      <c r="S14" s="31">
        <v>0.44</v>
      </c>
      <c r="T14" s="31">
        <v>0.54</v>
      </c>
      <c r="U14" s="31">
        <v>0.64</v>
      </c>
      <c r="V14" s="31">
        <v>0.8</v>
      </c>
      <c r="W14" s="31">
        <v>0.86</v>
      </c>
      <c r="X14" s="31">
        <v>0.82</v>
      </c>
      <c r="Y14" s="31">
        <v>0.86</v>
      </c>
      <c r="Z14" s="31">
        <v>0.86</v>
      </c>
      <c r="AA14" s="31">
        <v>0.82</v>
      </c>
      <c r="AB14" s="31">
        <v>0.82</v>
      </c>
      <c r="AC14" s="31">
        <v>0.8</v>
      </c>
      <c r="AD14" s="31">
        <v>0.8</v>
      </c>
      <c r="AE14" s="31">
        <v>0.8</v>
      </c>
      <c r="AF14" s="31">
        <v>0.8</v>
      </c>
      <c r="AG14" s="31">
        <v>0.82</v>
      </c>
      <c r="AH14" s="31">
        <v>0.8</v>
      </c>
      <c r="AI14" s="31">
        <v>0.82</v>
      </c>
      <c r="AJ14" s="31">
        <v>0.82</v>
      </c>
      <c r="AK14" s="31">
        <v>0.82</v>
      </c>
      <c r="AL14" s="31">
        <v>0.8</v>
      </c>
      <c r="AM14" s="31">
        <v>0.74</v>
      </c>
      <c r="AN14" s="31">
        <v>0.66</v>
      </c>
      <c r="AO14" s="31">
        <v>0.56000000000000005</v>
      </c>
      <c r="AP14" s="31">
        <v>0.3</v>
      </c>
      <c r="AQ14" s="31">
        <v>0</v>
      </c>
    </row>
    <row r="15" spans="1:43" ht="16" x14ac:dyDescent="0.2">
      <c r="A15" s="95"/>
      <c r="B15" s="25" t="s">
        <v>3</v>
      </c>
      <c r="C15" s="24">
        <v>1.1200000000000001</v>
      </c>
      <c r="D15" s="24">
        <v>0.41799999999999998</v>
      </c>
      <c r="E15" s="24">
        <f t="shared" si="0"/>
        <v>0.46816000000000002</v>
      </c>
      <c r="F15" s="24">
        <v>1.1000000000000001</v>
      </c>
      <c r="G15" s="24">
        <v>0.48899999999999999</v>
      </c>
      <c r="H15" s="24">
        <f t="shared" si="1"/>
        <v>0.53790000000000004</v>
      </c>
      <c r="I15" s="24">
        <v>1.1200000000000001</v>
      </c>
      <c r="J15" s="24">
        <v>0.42099999999999999</v>
      </c>
      <c r="K15" s="24">
        <f t="shared" si="2"/>
        <v>0.47152000000000005</v>
      </c>
      <c r="L15" s="24">
        <v>1.1200000000000001</v>
      </c>
      <c r="M15" s="24">
        <v>0.48599999999999999</v>
      </c>
      <c r="N15" s="24">
        <f t="shared" si="3"/>
        <v>0.54432000000000003</v>
      </c>
      <c r="O15" s="95"/>
      <c r="P15" s="27" t="s">
        <v>36</v>
      </c>
      <c r="Q15" s="27">
        <v>0</v>
      </c>
      <c r="R15" s="31">
        <v>0.25</v>
      </c>
      <c r="S15" s="31">
        <v>0.34499999999999997</v>
      </c>
      <c r="T15" s="31">
        <v>0.215</v>
      </c>
      <c r="U15" s="31">
        <v>0.34100000000000003</v>
      </c>
      <c r="V15" s="31">
        <v>0.39100000000000001</v>
      </c>
      <c r="W15" s="31">
        <v>0.46700000000000003</v>
      </c>
      <c r="X15" s="31">
        <v>0.47299999999999998</v>
      </c>
      <c r="Y15" s="31">
        <v>0.42899999999999999</v>
      </c>
      <c r="Z15" s="31">
        <v>0.46800000000000003</v>
      </c>
      <c r="AA15" s="31">
        <v>0.44600000000000001</v>
      </c>
      <c r="AB15" s="31">
        <v>0.48</v>
      </c>
      <c r="AC15" s="31">
        <v>0.45</v>
      </c>
      <c r="AD15" s="31">
        <v>0.52900000000000003</v>
      </c>
      <c r="AE15" s="31">
        <v>0.49299999999999999</v>
      </c>
      <c r="AF15" s="31">
        <v>0.51200000000000001</v>
      </c>
      <c r="AG15" s="31">
        <v>0.44900000000000001</v>
      </c>
      <c r="AH15" s="31">
        <v>0.438</v>
      </c>
      <c r="AI15" s="31">
        <v>0.51500000000000001</v>
      </c>
      <c r="AJ15" s="31">
        <v>0.44800000000000001</v>
      </c>
      <c r="AK15" s="31">
        <v>0.28299999999999997</v>
      </c>
      <c r="AL15" s="31">
        <v>0.316</v>
      </c>
      <c r="AM15" s="31">
        <v>0.24</v>
      </c>
      <c r="AN15" s="31">
        <v>0.151</v>
      </c>
      <c r="AO15" s="31">
        <v>0</v>
      </c>
      <c r="AP15" s="31">
        <v>8.9999999999999993E-3</v>
      </c>
      <c r="AQ15" s="31">
        <v>0</v>
      </c>
    </row>
    <row r="16" spans="1:43" ht="16" x14ac:dyDescent="0.2">
      <c r="A16" s="95"/>
      <c r="B16" s="25" t="s">
        <v>4</v>
      </c>
      <c r="C16" s="24">
        <v>1.04</v>
      </c>
      <c r="D16" s="24">
        <v>0.41299999999999998</v>
      </c>
      <c r="E16" s="24">
        <f t="shared" si="0"/>
        <v>0.42952000000000001</v>
      </c>
      <c r="F16" s="24">
        <v>0.94</v>
      </c>
      <c r="G16" s="24">
        <v>0.39200000000000002</v>
      </c>
      <c r="H16" s="24">
        <f t="shared" si="1"/>
        <v>0.36847999999999997</v>
      </c>
      <c r="I16" s="24">
        <v>0.98</v>
      </c>
      <c r="J16" s="24">
        <v>0.33400000000000002</v>
      </c>
      <c r="K16" s="24">
        <f t="shared" si="2"/>
        <v>0.32732</v>
      </c>
      <c r="L16" s="24">
        <v>0.98</v>
      </c>
      <c r="M16" s="24">
        <v>0.36699999999999999</v>
      </c>
      <c r="N16" s="24">
        <f t="shared" si="3"/>
        <v>0.35965999999999998</v>
      </c>
      <c r="O16" s="95"/>
      <c r="P16" s="29" t="s">
        <v>37</v>
      </c>
      <c r="Q16" s="27">
        <v>6.8000000000000005E-3</v>
      </c>
      <c r="R16" s="27">
        <v>0.116025</v>
      </c>
      <c r="S16" s="27">
        <v>0.13720000000000002</v>
      </c>
      <c r="T16" s="27">
        <v>0.16402000000000003</v>
      </c>
      <c r="U16" s="27">
        <v>0.26351999999999998</v>
      </c>
      <c r="V16" s="27">
        <v>0.35607000000000005</v>
      </c>
      <c r="W16" s="27">
        <v>0.39479999999999998</v>
      </c>
      <c r="X16" s="27">
        <v>0.37883999999999995</v>
      </c>
      <c r="Y16" s="27">
        <v>0.38571</v>
      </c>
      <c r="Z16" s="27">
        <v>0.38388</v>
      </c>
      <c r="AA16" s="27">
        <v>0.37965999999999994</v>
      </c>
      <c r="AB16" s="27">
        <v>0.37664999999999998</v>
      </c>
      <c r="AC16" s="27">
        <v>0.39160000000000006</v>
      </c>
      <c r="AD16" s="27">
        <v>0.40880000000000005</v>
      </c>
      <c r="AE16" s="27">
        <v>0.40199999999999997</v>
      </c>
      <c r="AF16" s="27">
        <v>0.38920500000000008</v>
      </c>
      <c r="AG16" s="27">
        <v>0.35923500000000003</v>
      </c>
      <c r="AH16" s="27">
        <v>0.38596500000000006</v>
      </c>
      <c r="AI16" s="27">
        <v>0.39483000000000001</v>
      </c>
      <c r="AJ16" s="27">
        <v>0.29970999999999998</v>
      </c>
      <c r="AK16" s="27">
        <v>0.24259500000000001</v>
      </c>
      <c r="AL16" s="27">
        <v>0.21406000000000003</v>
      </c>
      <c r="AM16" s="27">
        <v>0.13685</v>
      </c>
      <c r="AN16" s="27">
        <v>4.6055000000000006E-2</v>
      </c>
      <c r="AO16" s="27">
        <v>1.9350000000000001E-3</v>
      </c>
      <c r="AP16" s="27">
        <v>4.5899999999999977E-4</v>
      </c>
      <c r="AQ16" s="27">
        <v>0</v>
      </c>
    </row>
    <row r="17" spans="1:44" ht="16" x14ac:dyDescent="0.2">
      <c r="A17" s="95"/>
      <c r="B17" s="25" t="s">
        <v>5</v>
      </c>
      <c r="C17" s="24">
        <v>0.72</v>
      </c>
      <c r="D17" s="24">
        <v>0.45100000000000001</v>
      </c>
      <c r="E17" s="24">
        <f t="shared" si="0"/>
        <v>0.32472000000000001</v>
      </c>
      <c r="F17" s="24">
        <v>0.74</v>
      </c>
      <c r="G17" s="24">
        <v>0.45800000000000002</v>
      </c>
      <c r="H17" s="24">
        <f t="shared" si="1"/>
        <v>0.33892</v>
      </c>
      <c r="I17" s="24">
        <v>0.74</v>
      </c>
      <c r="J17" s="24">
        <v>0.36499999999999999</v>
      </c>
      <c r="K17" s="24">
        <f t="shared" si="2"/>
        <v>0.27010000000000001</v>
      </c>
      <c r="L17" s="24">
        <v>0.78</v>
      </c>
      <c r="M17" s="24">
        <v>0.42699999999999999</v>
      </c>
      <c r="N17" s="24">
        <f t="shared" si="3"/>
        <v>0.33306000000000002</v>
      </c>
      <c r="O17" s="95"/>
      <c r="P17" s="27" t="s">
        <v>38</v>
      </c>
      <c r="Q17" s="28">
        <v>0.25</v>
      </c>
      <c r="R17" s="27"/>
      <c r="S17" s="27"/>
      <c r="T17" s="28" t="s">
        <v>39</v>
      </c>
      <c r="U17" s="28">
        <v>7.0164739999999997</v>
      </c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1:44" ht="16" x14ac:dyDescent="0.2">
      <c r="A18" s="88">
        <v>44339</v>
      </c>
      <c r="B18" s="25" t="s">
        <v>1</v>
      </c>
      <c r="C18" s="24">
        <v>0.88</v>
      </c>
      <c r="D18" s="24">
        <v>0.316</v>
      </c>
      <c r="E18" s="24">
        <f t="shared" si="0"/>
        <v>0.27807999999999999</v>
      </c>
      <c r="F18" s="24">
        <v>0.74</v>
      </c>
      <c r="G18" s="24">
        <v>0.32600000000000001</v>
      </c>
      <c r="H18" s="24">
        <f t="shared" si="1"/>
        <v>0.24124000000000001</v>
      </c>
      <c r="I18" s="24">
        <v>0.82</v>
      </c>
      <c r="J18" s="24">
        <v>0.26400000000000001</v>
      </c>
      <c r="K18" s="24">
        <f t="shared" si="2"/>
        <v>0.21648000000000001</v>
      </c>
      <c r="L18" s="24">
        <v>0.84</v>
      </c>
      <c r="M18" s="24">
        <v>0.371</v>
      </c>
      <c r="N18" s="24">
        <f t="shared" si="3"/>
        <v>0.31163999999999997</v>
      </c>
      <c r="O18" s="88">
        <v>44339</v>
      </c>
      <c r="P18" s="27" t="s">
        <v>35</v>
      </c>
      <c r="Q18" s="27">
        <v>0</v>
      </c>
      <c r="R18" s="27">
        <v>0.96</v>
      </c>
      <c r="S18" s="27">
        <v>1.96</v>
      </c>
      <c r="T18" s="27">
        <v>2.96</v>
      </c>
      <c r="U18" s="27">
        <v>3.96</v>
      </c>
      <c r="V18" s="27">
        <v>4.96</v>
      </c>
      <c r="W18" s="27">
        <v>5.96</v>
      </c>
      <c r="X18" s="27">
        <v>6.96</v>
      </c>
      <c r="Y18" s="27">
        <v>7.96</v>
      </c>
      <c r="Z18" s="27">
        <v>8.9600000000000009</v>
      </c>
      <c r="AA18" s="27">
        <v>9.9600000000000009</v>
      </c>
      <c r="AB18" s="27">
        <v>10.96</v>
      </c>
      <c r="AC18" s="27">
        <v>11.96</v>
      </c>
      <c r="AD18" s="27">
        <v>12.96</v>
      </c>
      <c r="AE18" s="27">
        <v>13.96</v>
      </c>
      <c r="AF18" s="27">
        <v>14.96</v>
      </c>
      <c r="AG18" s="27">
        <v>15.96</v>
      </c>
      <c r="AH18" s="27">
        <v>16.96</v>
      </c>
      <c r="AI18" s="27">
        <v>17.96</v>
      </c>
      <c r="AJ18" s="27">
        <v>18.96</v>
      </c>
      <c r="AK18" s="27">
        <v>19.96</v>
      </c>
      <c r="AL18" s="27">
        <v>20.96</v>
      </c>
      <c r="AM18" s="27">
        <v>21.96</v>
      </c>
      <c r="AN18" s="27">
        <v>22.96</v>
      </c>
      <c r="AO18" s="27">
        <v>23.96</v>
      </c>
      <c r="AP18" s="27">
        <v>24.94</v>
      </c>
      <c r="AQ18" s="27"/>
    </row>
    <row r="19" spans="1:44" ht="16" x14ac:dyDescent="0.2">
      <c r="A19" s="110"/>
      <c r="B19" s="25" t="s">
        <v>2</v>
      </c>
      <c r="C19" s="24">
        <v>0.98</v>
      </c>
      <c r="D19" s="24">
        <v>0.29599999999999999</v>
      </c>
      <c r="E19" s="24">
        <f t="shared" si="0"/>
        <v>0.29008</v>
      </c>
      <c r="F19" s="24">
        <v>1</v>
      </c>
      <c r="G19" s="24">
        <v>0.438</v>
      </c>
      <c r="H19" s="24">
        <f t="shared" si="1"/>
        <v>0.438</v>
      </c>
      <c r="I19" s="24">
        <v>1</v>
      </c>
      <c r="J19" s="24">
        <v>0.375</v>
      </c>
      <c r="K19" s="24">
        <f t="shared" si="2"/>
        <v>0.375</v>
      </c>
      <c r="L19" s="24">
        <v>1.02</v>
      </c>
      <c r="M19" s="24">
        <v>0.41699999999999998</v>
      </c>
      <c r="N19" s="24">
        <f t="shared" si="3"/>
        <v>0.42534</v>
      </c>
      <c r="O19" s="110"/>
      <c r="P19" s="27" t="s">
        <v>14</v>
      </c>
      <c r="Q19" s="27">
        <v>0</v>
      </c>
      <c r="R19" s="31">
        <v>0.46</v>
      </c>
      <c r="S19" s="31">
        <v>0.46</v>
      </c>
      <c r="T19" s="31">
        <v>0.66</v>
      </c>
      <c r="U19" s="31">
        <v>0.8</v>
      </c>
      <c r="V19" s="31">
        <v>0.88</v>
      </c>
      <c r="W19" s="31">
        <v>0.82</v>
      </c>
      <c r="X19" s="31">
        <v>0.9</v>
      </c>
      <c r="Y19" s="31">
        <v>0.9</v>
      </c>
      <c r="Z19" s="31">
        <v>0.84</v>
      </c>
      <c r="AA19" s="31">
        <v>0.86</v>
      </c>
      <c r="AB19" s="31">
        <v>0.84</v>
      </c>
      <c r="AC19" s="31">
        <v>0.8</v>
      </c>
      <c r="AD19" s="31">
        <v>0.84</v>
      </c>
      <c r="AE19" s="31">
        <v>0.84</v>
      </c>
      <c r="AF19" s="31">
        <v>0.86</v>
      </c>
      <c r="AG19" s="31">
        <v>0.86</v>
      </c>
      <c r="AH19" s="31">
        <v>0.86</v>
      </c>
      <c r="AI19" s="31">
        <v>0.86</v>
      </c>
      <c r="AJ19" s="31">
        <v>0.86</v>
      </c>
      <c r="AK19" s="31">
        <v>0.82</v>
      </c>
      <c r="AL19" s="31">
        <v>0.8</v>
      </c>
      <c r="AM19" s="31">
        <v>0.72</v>
      </c>
      <c r="AN19" s="31">
        <v>0.64</v>
      </c>
      <c r="AO19" s="31">
        <v>0.38</v>
      </c>
      <c r="AP19" s="31">
        <v>0</v>
      </c>
      <c r="AQ19" s="31"/>
    </row>
    <row r="20" spans="1:44" ht="16" x14ac:dyDescent="0.2">
      <c r="A20" s="110"/>
      <c r="B20" s="25" t="s">
        <v>3</v>
      </c>
      <c r="C20" s="24">
        <v>1.1499999999999999</v>
      </c>
      <c r="D20" s="24">
        <v>0.495</v>
      </c>
      <c r="E20" s="24">
        <f t="shared" si="0"/>
        <v>0.56924999999999992</v>
      </c>
      <c r="F20" s="24">
        <v>1.1499999999999999</v>
      </c>
      <c r="G20" s="24">
        <v>0.502</v>
      </c>
      <c r="H20" s="24">
        <f t="shared" si="1"/>
        <v>0.57729999999999992</v>
      </c>
      <c r="I20" s="24">
        <v>1.1499999999999999</v>
      </c>
      <c r="J20" s="24">
        <v>0.499</v>
      </c>
      <c r="K20" s="24">
        <f t="shared" si="2"/>
        <v>0.57384999999999997</v>
      </c>
      <c r="L20" s="24">
        <v>1.1499999999999999</v>
      </c>
      <c r="M20" s="24">
        <v>0.45400000000000001</v>
      </c>
      <c r="N20" s="24">
        <f t="shared" si="3"/>
        <v>0.52210000000000001</v>
      </c>
      <c r="O20" s="110"/>
      <c r="P20" s="27" t="s">
        <v>36</v>
      </c>
      <c r="Q20" s="27">
        <v>0</v>
      </c>
      <c r="R20" s="31">
        <v>0.377</v>
      </c>
      <c r="S20" s="31">
        <v>0.35299999999999998</v>
      </c>
      <c r="T20" s="31">
        <v>0.436</v>
      </c>
      <c r="U20" s="31">
        <v>0.48299999999999998</v>
      </c>
      <c r="V20" s="31">
        <v>0.49099999999999999</v>
      </c>
      <c r="W20" s="31">
        <v>0.49199999999999999</v>
      </c>
      <c r="X20" s="31">
        <v>0.504</v>
      </c>
      <c r="Y20" s="31">
        <v>0.47799999999999998</v>
      </c>
      <c r="Z20" s="31">
        <v>0.46500000000000002</v>
      </c>
      <c r="AA20" s="31">
        <v>0.48799999999999999</v>
      </c>
      <c r="AB20" s="31">
        <v>0.45900000000000002</v>
      </c>
      <c r="AC20" s="31">
        <v>0.50900000000000001</v>
      </c>
      <c r="AD20" s="31">
        <v>0.52100000000000002</v>
      </c>
      <c r="AE20" s="31">
        <v>0.48199999999999998</v>
      </c>
      <c r="AF20" s="31">
        <v>0.42699999999999999</v>
      </c>
      <c r="AG20" s="31">
        <v>0.45700000000000002</v>
      </c>
      <c r="AH20" s="31">
        <v>0.47799999999999998</v>
      </c>
      <c r="AI20" s="31">
        <v>0.48899999999999999</v>
      </c>
      <c r="AJ20" s="31">
        <v>0.41899999999999998</v>
      </c>
      <c r="AK20" s="31">
        <v>0.27800000000000002</v>
      </c>
      <c r="AL20" s="31">
        <v>0.245</v>
      </c>
      <c r="AM20" s="31">
        <v>0.125</v>
      </c>
      <c r="AN20" s="31">
        <v>0</v>
      </c>
      <c r="AO20" s="31">
        <v>0</v>
      </c>
      <c r="AP20" s="31">
        <v>0</v>
      </c>
      <c r="AQ20" s="31"/>
    </row>
    <row r="21" spans="1:44" ht="16" x14ac:dyDescent="0.2">
      <c r="A21" s="110"/>
      <c r="B21" s="25" t="s">
        <v>4</v>
      </c>
      <c r="C21" s="24">
        <v>1.06</v>
      </c>
      <c r="D21" s="24">
        <v>0.47299999999999998</v>
      </c>
      <c r="E21" s="24">
        <f t="shared" si="0"/>
        <v>0.50138000000000005</v>
      </c>
      <c r="F21" s="24">
        <v>1.02</v>
      </c>
      <c r="G21" s="24">
        <v>0.42</v>
      </c>
      <c r="H21" s="24">
        <f t="shared" si="1"/>
        <v>0.4284</v>
      </c>
      <c r="I21" s="24">
        <v>1.02</v>
      </c>
      <c r="J21" s="24">
        <v>0.34100000000000003</v>
      </c>
      <c r="K21" s="24">
        <f t="shared" si="2"/>
        <v>0.34782000000000002</v>
      </c>
      <c r="L21" s="24">
        <v>1.04</v>
      </c>
      <c r="M21" s="24">
        <v>0.38800000000000001</v>
      </c>
      <c r="N21" s="24">
        <f t="shared" si="3"/>
        <v>0.40352000000000005</v>
      </c>
      <c r="O21" s="110"/>
      <c r="P21" s="29" t="s">
        <v>37</v>
      </c>
      <c r="Q21" s="27">
        <v>4.1620799999999999E-2</v>
      </c>
      <c r="R21" s="27">
        <v>0.16789999999999999</v>
      </c>
      <c r="S21" s="27">
        <v>0.22092000000000001</v>
      </c>
      <c r="T21" s="27">
        <v>0.33543499999999998</v>
      </c>
      <c r="U21" s="27">
        <v>0.40908000000000005</v>
      </c>
      <c r="V21" s="27">
        <v>0.41777500000000001</v>
      </c>
      <c r="W21" s="27">
        <v>0.42827999999999999</v>
      </c>
      <c r="X21" s="27">
        <v>0.44190000000000002</v>
      </c>
      <c r="Y21" s="27">
        <v>0.41020500000000037</v>
      </c>
      <c r="Z21" s="27">
        <v>0.40502500000000002</v>
      </c>
      <c r="AA21" s="27">
        <v>0.40247500000000003</v>
      </c>
      <c r="AB21" s="27">
        <v>0.39688000000000001</v>
      </c>
      <c r="AC21" s="27">
        <v>0.42230000000000006</v>
      </c>
      <c r="AD21" s="27">
        <v>0.42126000000000002</v>
      </c>
      <c r="AE21" s="27">
        <v>0.38632500000000003</v>
      </c>
      <c r="AF21" s="27">
        <v>0.38012000000000001</v>
      </c>
      <c r="AG21" s="27">
        <v>0.40205000000000002</v>
      </c>
      <c r="AH21" s="27">
        <v>0.41580999999999996</v>
      </c>
      <c r="AI21" s="27">
        <v>0.39043999999999995</v>
      </c>
      <c r="AJ21" s="27">
        <v>0.29274</v>
      </c>
      <c r="AK21" s="27">
        <v>0.21181500000000003</v>
      </c>
      <c r="AL21" s="27">
        <v>0.1406</v>
      </c>
      <c r="AM21" s="27">
        <v>4.2499999999999996E-2</v>
      </c>
      <c r="AN21" s="27">
        <v>0</v>
      </c>
      <c r="AO21" s="27">
        <v>0</v>
      </c>
      <c r="AP21" s="27">
        <v>0</v>
      </c>
      <c r="AQ21" s="27"/>
    </row>
    <row r="22" spans="1:44" ht="16" x14ac:dyDescent="0.2">
      <c r="A22" s="110"/>
      <c r="B22" s="25" t="s">
        <v>5</v>
      </c>
      <c r="C22" s="24">
        <v>0.74</v>
      </c>
      <c r="D22" s="24">
        <v>0.51200000000000001</v>
      </c>
      <c r="E22" s="24">
        <f t="shared" si="0"/>
        <v>0.37887999999999999</v>
      </c>
      <c r="F22" s="24">
        <v>0.76</v>
      </c>
      <c r="G22" s="24">
        <v>0.48599999999999999</v>
      </c>
      <c r="H22" s="24">
        <f t="shared" si="1"/>
        <v>0.36936000000000002</v>
      </c>
      <c r="I22" s="24">
        <v>0.74</v>
      </c>
      <c r="J22" s="24">
        <v>0.435</v>
      </c>
      <c r="K22" s="24">
        <f t="shared" si="2"/>
        <v>0.32190000000000002</v>
      </c>
      <c r="L22" s="24">
        <v>0.78</v>
      </c>
      <c r="M22" s="24">
        <v>0.49199999999999999</v>
      </c>
      <c r="N22" s="24">
        <f t="shared" si="3"/>
        <v>0.38375999999999999</v>
      </c>
      <c r="O22" s="110"/>
      <c r="P22" s="27" t="s">
        <v>38</v>
      </c>
      <c r="Q22" s="28">
        <v>0.28000000000000003</v>
      </c>
      <c r="R22" s="27"/>
      <c r="S22" s="27"/>
      <c r="T22" s="28" t="s">
        <v>39</v>
      </c>
      <c r="U22" s="28">
        <v>7.5834558000000003</v>
      </c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1:44" ht="16" x14ac:dyDescent="0.2">
      <c r="A23" s="88">
        <v>44340</v>
      </c>
      <c r="B23" s="25" t="s">
        <v>1</v>
      </c>
      <c r="C23" s="24">
        <v>0.8</v>
      </c>
      <c r="D23" s="24">
        <v>0.33</v>
      </c>
      <c r="E23" s="24">
        <f t="shared" si="0"/>
        <v>0.26400000000000001</v>
      </c>
      <c r="F23" s="24">
        <v>0.62</v>
      </c>
      <c r="G23" s="24">
        <v>0.37</v>
      </c>
      <c r="H23" s="24">
        <f t="shared" si="1"/>
        <v>0.22939999999999999</v>
      </c>
      <c r="I23" s="24">
        <v>0.78</v>
      </c>
      <c r="J23" s="24">
        <v>0.28999999999999998</v>
      </c>
      <c r="K23" s="24">
        <f t="shared" si="2"/>
        <v>0.22619999999999998</v>
      </c>
      <c r="L23" s="24">
        <v>0.8</v>
      </c>
      <c r="M23" s="24">
        <v>0.28999999999999998</v>
      </c>
      <c r="N23" s="24">
        <f t="shared" si="3"/>
        <v>0.23199999999999998</v>
      </c>
      <c r="O23" s="88">
        <v>44340</v>
      </c>
      <c r="P23" s="27" t="s">
        <v>35</v>
      </c>
      <c r="Q23" s="27">
        <v>0</v>
      </c>
      <c r="R23" s="27">
        <v>0</v>
      </c>
      <c r="S23" s="27">
        <v>1</v>
      </c>
      <c r="T23" s="27">
        <v>2</v>
      </c>
      <c r="U23" s="27">
        <v>3</v>
      </c>
      <c r="V23" s="27">
        <v>4</v>
      </c>
      <c r="W23" s="27">
        <v>5</v>
      </c>
      <c r="X23" s="27">
        <v>6</v>
      </c>
      <c r="Y23" s="27">
        <v>7</v>
      </c>
      <c r="Z23" s="27">
        <v>8</v>
      </c>
      <c r="AA23" s="27">
        <v>9</v>
      </c>
      <c r="AB23" s="27">
        <v>10</v>
      </c>
      <c r="AC23" s="27">
        <v>11</v>
      </c>
      <c r="AD23" s="27">
        <v>12</v>
      </c>
      <c r="AE23" s="27">
        <v>13</v>
      </c>
      <c r="AF23" s="27">
        <v>14</v>
      </c>
      <c r="AG23" s="27">
        <v>15</v>
      </c>
      <c r="AH23" s="27">
        <v>16</v>
      </c>
      <c r="AI23" s="27">
        <v>17</v>
      </c>
      <c r="AJ23" s="27">
        <v>18</v>
      </c>
      <c r="AK23" s="27">
        <v>19</v>
      </c>
      <c r="AL23" s="27">
        <v>20</v>
      </c>
      <c r="AM23" s="27">
        <v>21</v>
      </c>
      <c r="AN23" s="27">
        <v>22</v>
      </c>
      <c r="AO23" s="27">
        <v>23</v>
      </c>
      <c r="AP23" s="27">
        <v>24</v>
      </c>
      <c r="AQ23" s="27">
        <v>24.98</v>
      </c>
    </row>
    <row r="24" spans="1:44" ht="16" x14ac:dyDescent="0.2">
      <c r="A24" s="110"/>
      <c r="B24" s="25" t="s">
        <v>2</v>
      </c>
      <c r="C24" s="24">
        <v>0.98</v>
      </c>
      <c r="D24" s="24">
        <v>0.31</v>
      </c>
      <c r="E24" s="24">
        <f t="shared" si="0"/>
        <v>0.30380000000000001</v>
      </c>
      <c r="F24" s="24">
        <v>0.98</v>
      </c>
      <c r="G24" s="24">
        <v>0.43</v>
      </c>
      <c r="H24" s="24">
        <f t="shared" si="1"/>
        <v>0.4214</v>
      </c>
      <c r="I24" s="24">
        <v>1</v>
      </c>
      <c r="J24" s="24">
        <v>0.4</v>
      </c>
      <c r="K24" s="24">
        <f t="shared" si="2"/>
        <v>0.4</v>
      </c>
      <c r="L24" s="24">
        <v>1</v>
      </c>
      <c r="M24" s="24">
        <v>0.36</v>
      </c>
      <c r="N24" s="24">
        <f t="shared" si="3"/>
        <v>0.36</v>
      </c>
      <c r="O24" s="110"/>
      <c r="P24" s="27" t="s">
        <v>14</v>
      </c>
      <c r="Q24" s="27">
        <v>0</v>
      </c>
      <c r="R24" s="31">
        <v>0.3</v>
      </c>
      <c r="S24" s="31">
        <v>0.42</v>
      </c>
      <c r="T24" s="31">
        <v>0.54</v>
      </c>
      <c r="U24" s="31">
        <v>0.7</v>
      </c>
      <c r="V24" s="31">
        <v>0.82</v>
      </c>
      <c r="W24" s="31">
        <v>0.86</v>
      </c>
      <c r="X24" s="31">
        <v>0.86</v>
      </c>
      <c r="Y24" s="31">
        <v>0.88</v>
      </c>
      <c r="Z24" s="31">
        <v>0.86</v>
      </c>
      <c r="AA24" s="31">
        <v>0.82</v>
      </c>
      <c r="AB24" s="31">
        <v>0.82</v>
      </c>
      <c r="AC24" s="31">
        <v>0.8</v>
      </c>
      <c r="AD24" s="31">
        <v>0.8</v>
      </c>
      <c r="AE24" s="31">
        <v>0.82</v>
      </c>
      <c r="AF24" s="31">
        <v>0.82</v>
      </c>
      <c r="AG24" s="31">
        <v>0.84</v>
      </c>
      <c r="AH24" s="31">
        <v>0.84</v>
      </c>
      <c r="AI24" s="31">
        <v>0.84</v>
      </c>
      <c r="AJ24" s="31">
        <v>0.86</v>
      </c>
      <c r="AK24" s="31">
        <v>0.84</v>
      </c>
      <c r="AL24" s="31">
        <v>0.82</v>
      </c>
      <c r="AM24" s="31">
        <v>0.72</v>
      </c>
      <c r="AN24" s="31">
        <v>0.62</v>
      </c>
      <c r="AO24" s="31">
        <v>0.4</v>
      </c>
      <c r="AP24" s="31">
        <v>0.2</v>
      </c>
      <c r="AQ24" s="31">
        <v>0</v>
      </c>
    </row>
    <row r="25" spans="1:44" ht="16" x14ac:dyDescent="0.2">
      <c r="A25" s="110"/>
      <c r="B25" s="25" t="s">
        <v>3</v>
      </c>
      <c r="C25" s="24">
        <v>1.1599999999999999</v>
      </c>
      <c r="D25" s="24">
        <v>0.38</v>
      </c>
      <c r="E25" s="24">
        <f t="shared" si="0"/>
        <v>0.44079999999999997</v>
      </c>
      <c r="F25" s="24">
        <v>1.1399999999999999</v>
      </c>
      <c r="G25" s="24">
        <v>0.42</v>
      </c>
      <c r="H25" s="24">
        <f t="shared" si="1"/>
        <v>0.47879999999999995</v>
      </c>
      <c r="I25" s="24">
        <v>1.1399999999999999</v>
      </c>
      <c r="J25" s="24">
        <v>0.45</v>
      </c>
      <c r="K25" s="24">
        <f t="shared" si="2"/>
        <v>0.51300000000000001</v>
      </c>
      <c r="L25" s="24">
        <v>1.1399999999999999</v>
      </c>
      <c r="M25" s="24">
        <v>0.41</v>
      </c>
      <c r="N25" s="24">
        <f t="shared" si="3"/>
        <v>0.46739999999999993</v>
      </c>
      <c r="O25" s="110"/>
      <c r="P25" s="27" t="s">
        <v>36</v>
      </c>
      <c r="Q25" s="27">
        <v>0</v>
      </c>
      <c r="R25" s="31">
        <v>0.17</v>
      </c>
      <c r="S25" s="31">
        <v>0.3</v>
      </c>
      <c r="T25" s="31">
        <v>0.21</v>
      </c>
      <c r="U25" s="31">
        <v>0.34</v>
      </c>
      <c r="V25" s="31">
        <v>0.38</v>
      </c>
      <c r="W25" s="31">
        <v>0.35</v>
      </c>
      <c r="X25" s="31">
        <v>0.36</v>
      </c>
      <c r="Y25" s="31">
        <v>0.38</v>
      </c>
      <c r="Z25" s="31">
        <v>0.39</v>
      </c>
      <c r="AA25" s="31">
        <v>0.41</v>
      </c>
      <c r="AB25" s="31">
        <v>0.41</v>
      </c>
      <c r="AC25" s="31">
        <v>0.44</v>
      </c>
      <c r="AD25" s="31">
        <v>0.46</v>
      </c>
      <c r="AE25" s="31">
        <v>0.38</v>
      </c>
      <c r="AF25" s="31">
        <v>0.38</v>
      </c>
      <c r="AG25" s="31">
        <v>0.35</v>
      </c>
      <c r="AH25" s="31">
        <v>0.37</v>
      </c>
      <c r="AI25" s="31">
        <v>0.42</v>
      </c>
      <c r="AJ25" s="31">
        <v>0.3</v>
      </c>
      <c r="AK25" s="31">
        <v>0.26</v>
      </c>
      <c r="AL25" s="31">
        <v>0.27</v>
      </c>
      <c r="AM25" s="31">
        <v>0.19</v>
      </c>
      <c r="AN25" s="31">
        <v>0</v>
      </c>
      <c r="AO25" s="31">
        <v>0.02</v>
      </c>
      <c r="AP25" s="31">
        <v>0.04</v>
      </c>
      <c r="AQ25" s="31">
        <v>0</v>
      </c>
    </row>
    <row r="26" spans="1:44" ht="16" x14ac:dyDescent="0.2">
      <c r="A26" s="110"/>
      <c r="B26" s="25" t="s">
        <v>4</v>
      </c>
      <c r="C26" s="24">
        <v>1</v>
      </c>
      <c r="D26" s="24">
        <v>0.3</v>
      </c>
      <c r="E26" s="24">
        <f t="shared" si="0"/>
        <v>0.3</v>
      </c>
      <c r="F26" s="24">
        <v>0.98</v>
      </c>
      <c r="G26" s="24">
        <v>0.4</v>
      </c>
      <c r="H26" s="24">
        <f t="shared" si="1"/>
        <v>0.39200000000000002</v>
      </c>
      <c r="I26" s="24">
        <v>0.96</v>
      </c>
      <c r="J26" s="24">
        <v>0.36</v>
      </c>
      <c r="K26" s="24">
        <f t="shared" si="2"/>
        <v>0.34559999999999996</v>
      </c>
      <c r="L26" s="24">
        <v>0.98</v>
      </c>
      <c r="M26" s="24">
        <v>0.32</v>
      </c>
      <c r="N26" s="24">
        <f t="shared" si="3"/>
        <v>0.31359999999999999</v>
      </c>
      <c r="O26" s="110"/>
      <c r="P26" s="29" t="s">
        <v>37</v>
      </c>
      <c r="Q26" s="27">
        <v>0</v>
      </c>
      <c r="R26" s="27">
        <v>8.4599999999999995E-2</v>
      </c>
      <c r="S26" s="27">
        <v>0.12239999999999999</v>
      </c>
      <c r="T26" s="27">
        <v>0.17050000000000001</v>
      </c>
      <c r="U26" s="27">
        <v>0.27360000000000001</v>
      </c>
      <c r="V26" s="27">
        <v>0.30659999999999998</v>
      </c>
      <c r="W26" s="27">
        <v>0.30529999999999996</v>
      </c>
      <c r="X26" s="27">
        <v>0.32190000000000002</v>
      </c>
      <c r="Y26" s="27">
        <v>0.33495000000000003</v>
      </c>
      <c r="Z26" s="27">
        <v>0.33600000000000002</v>
      </c>
      <c r="AA26" s="27">
        <v>0.33619999999999994</v>
      </c>
      <c r="AB26" s="27">
        <v>0.34425</v>
      </c>
      <c r="AC26" s="27">
        <v>0.36000000000000004</v>
      </c>
      <c r="AD26" s="27">
        <v>0.34020000000000006</v>
      </c>
      <c r="AE26" s="27">
        <v>0.31159999999999999</v>
      </c>
      <c r="AF26" s="27">
        <v>0.30295</v>
      </c>
      <c r="AG26" s="27">
        <v>0.3024</v>
      </c>
      <c r="AH26" s="27">
        <v>0.33179999999999998</v>
      </c>
      <c r="AI26" s="27">
        <v>0.30599999999999999</v>
      </c>
      <c r="AJ26" s="27">
        <v>0.23800000000000002</v>
      </c>
      <c r="AK26" s="27">
        <v>0.21995000000000001</v>
      </c>
      <c r="AL26" s="27">
        <v>0.17710000000000001</v>
      </c>
      <c r="AM26" s="27">
        <v>6.3649999999999998E-2</v>
      </c>
      <c r="AN26" s="27">
        <v>5.1000000000000004E-3</v>
      </c>
      <c r="AO26" s="27">
        <v>9.0000000000000011E-3</v>
      </c>
      <c r="AP26" s="27">
        <v>1.9600000000000008E-3</v>
      </c>
      <c r="AQ26" s="27">
        <v>0</v>
      </c>
    </row>
    <row r="27" spans="1:44" ht="16" x14ac:dyDescent="0.2">
      <c r="A27" s="110"/>
      <c r="B27" s="25" t="s">
        <v>5</v>
      </c>
      <c r="C27" s="24">
        <v>0.78</v>
      </c>
      <c r="D27" s="24">
        <v>0.33</v>
      </c>
      <c r="E27" s="24">
        <f t="shared" si="0"/>
        <v>0.25740000000000002</v>
      </c>
      <c r="F27" s="24">
        <v>0.8</v>
      </c>
      <c r="G27" s="24">
        <v>0.4</v>
      </c>
      <c r="H27" s="24">
        <f t="shared" si="1"/>
        <v>0.32000000000000006</v>
      </c>
      <c r="I27" s="24">
        <v>0.78</v>
      </c>
      <c r="J27" s="24">
        <v>0.36</v>
      </c>
      <c r="K27" s="24">
        <f t="shared" si="2"/>
        <v>0.28079999999999999</v>
      </c>
      <c r="L27" s="24">
        <v>0.8</v>
      </c>
      <c r="M27" s="24">
        <v>0.35</v>
      </c>
      <c r="N27" s="24">
        <f t="shared" si="3"/>
        <v>0.27999999999999997</v>
      </c>
      <c r="O27" s="110"/>
      <c r="P27" s="27" t="s">
        <v>38</v>
      </c>
      <c r="Q27" s="28">
        <v>0.25</v>
      </c>
      <c r="R27" s="27"/>
      <c r="S27" s="27"/>
      <c r="T27" s="28" t="s">
        <v>39</v>
      </c>
      <c r="U27" s="28">
        <v>5.9060100000000011</v>
      </c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1:44" ht="16" x14ac:dyDescent="0.2">
      <c r="A28" s="88">
        <v>44341</v>
      </c>
      <c r="B28" s="25" t="s">
        <v>1</v>
      </c>
      <c r="C28" s="24">
        <v>0.72</v>
      </c>
      <c r="D28" s="24">
        <v>0.35</v>
      </c>
      <c r="E28" s="24">
        <f t="shared" si="0"/>
        <v>0.252</v>
      </c>
      <c r="F28" s="24">
        <v>0.64</v>
      </c>
      <c r="G28" s="24">
        <v>0.33</v>
      </c>
      <c r="H28" s="24">
        <f t="shared" si="1"/>
        <v>0.21120000000000003</v>
      </c>
      <c r="I28" s="24">
        <v>0.7</v>
      </c>
      <c r="J28" s="24">
        <v>0.3</v>
      </c>
      <c r="K28" s="24">
        <f t="shared" si="2"/>
        <v>0.21</v>
      </c>
      <c r="L28" s="24">
        <v>0.7</v>
      </c>
      <c r="M28" s="24">
        <v>0.31</v>
      </c>
      <c r="N28" s="24">
        <f t="shared" si="3"/>
        <v>0.217</v>
      </c>
      <c r="O28" s="88">
        <v>44341</v>
      </c>
      <c r="P28" s="27" t="s">
        <v>35</v>
      </c>
      <c r="Q28" s="27">
        <v>0</v>
      </c>
      <c r="R28" s="27">
        <v>0.3</v>
      </c>
      <c r="S28" s="27">
        <v>1.3</v>
      </c>
      <c r="T28" s="27">
        <v>2.2999999999999998</v>
      </c>
      <c r="U28" s="27">
        <v>3.3</v>
      </c>
      <c r="V28" s="27">
        <v>4.3</v>
      </c>
      <c r="W28" s="27">
        <v>5.3</v>
      </c>
      <c r="X28" s="27">
        <v>6.3</v>
      </c>
      <c r="Y28" s="27">
        <v>7.3</v>
      </c>
      <c r="Z28" s="27">
        <v>8.3000000000000007</v>
      </c>
      <c r="AA28" s="27">
        <v>9.3000000000000007</v>
      </c>
      <c r="AB28" s="27">
        <v>10.3</v>
      </c>
      <c r="AC28" s="27">
        <v>11.3</v>
      </c>
      <c r="AD28" s="27">
        <v>12.3</v>
      </c>
      <c r="AE28" s="27">
        <v>13.3</v>
      </c>
      <c r="AF28" s="27">
        <v>14.3</v>
      </c>
      <c r="AG28" s="27">
        <v>15.3</v>
      </c>
      <c r="AH28" s="27">
        <v>16.3</v>
      </c>
      <c r="AI28" s="27">
        <v>17.3</v>
      </c>
      <c r="AJ28" s="27">
        <v>18.3</v>
      </c>
      <c r="AK28" s="27">
        <v>19.3</v>
      </c>
      <c r="AL28" s="27">
        <v>20.3</v>
      </c>
      <c r="AM28" s="27">
        <v>21.3</v>
      </c>
      <c r="AN28" s="27">
        <v>22.3</v>
      </c>
      <c r="AO28" s="27">
        <v>23.3</v>
      </c>
      <c r="AP28" s="27">
        <v>24.3</v>
      </c>
      <c r="AQ28" s="27">
        <v>25.3</v>
      </c>
      <c r="AR28" s="27">
        <v>25.6</v>
      </c>
    </row>
    <row r="29" spans="1:44" ht="16" x14ac:dyDescent="0.2">
      <c r="A29" s="110"/>
      <c r="B29" s="25" t="s">
        <v>2</v>
      </c>
      <c r="C29" s="24">
        <v>0.86</v>
      </c>
      <c r="D29" s="24">
        <v>0.44</v>
      </c>
      <c r="E29" s="24">
        <f t="shared" si="0"/>
        <v>0.37840000000000001</v>
      </c>
      <c r="F29" s="24">
        <v>0.8</v>
      </c>
      <c r="G29" s="24">
        <v>0.28999999999999998</v>
      </c>
      <c r="H29" s="24">
        <f t="shared" si="1"/>
        <v>0.23199999999999998</v>
      </c>
      <c r="I29" s="24">
        <v>0.9</v>
      </c>
      <c r="J29" s="24">
        <v>0.38</v>
      </c>
      <c r="K29" s="24">
        <f t="shared" si="2"/>
        <v>0.34200000000000003</v>
      </c>
      <c r="L29" s="24">
        <v>0.9</v>
      </c>
      <c r="M29" s="24">
        <v>0.37</v>
      </c>
      <c r="N29" s="24">
        <f t="shared" si="3"/>
        <v>0.33300000000000002</v>
      </c>
      <c r="O29" s="110"/>
      <c r="P29" s="27" t="s">
        <v>14</v>
      </c>
      <c r="Q29" s="27">
        <v>0</v>
      </c>
      <c r="R29" s="31">
        <v>0.3</v>
      </c>
      <c r="S29" s="31">
        <v>0.4</v>
      </c>
      <c r="T29" s="31">
        <v>0.4</v>
      </c>
      <c r="U29" s="31">
        <v>0.5</v>
      </c>
      <c r="V29" s="31">
        <v>0.6</v>
      </c>
      <c r="W29" s="31">
        <v>0.7</v>
      </c>
      <c r="X29" s="31">
        <v>0.76</v>
      </c>
      <c r="Y29" s="31">
        <v>0.8</v>
      </c>
      <c r="Z29" s="31">
        <v>0.8</v>
      </c>
      <c r="AA29" s="31">
        <v>0.8</v>
      </c>
      <c r="AB29" s="31">
        <v>0.74</v>
      </c>
      <c r="AC29" s="31">
        <v>0.72</v>
      </c>
      <c r="AD29" s="31">
        <v>0.7</v>
      </c>
      <c r="AE29" s="31">
        <v>0.7</v>
      </c>
      <c r="AF29" s="31">
        <v>0.7</v>
      </c>
      <c r="AG29" s="31">
        <v>0.74</v>
      </c>
      <c r="AH29" s="31">
        <v>0.74</v>
      </c>
      <c r="AI29" s="31">
        <v>0.72</v>
      </c>
      <c r="AJ29" s="31">
        <v>0.68</v>
      </c>
      <c r="AK29" s="31">
        <v>0.68</v>
      </c>
      <c r="AL29" s="31">
        <v>0.72</v>
      </c>
      <c r="AM29" s="31">
        <v>0.62</v>
      </c>
      <c r="AN29" s="31">
        <v>0.54</v>
      </c>
      <c r="AO29" s="31">
        <v>0.3</v>
      </c>
      <c r="AP29" s="31">
        <v>0.2</v>
      </c>
      <c r="AQ29" s="31">
        <v>0.3</v>
      </c>
      <c r="AR29" s="31">
        <v>0</v>
      </c>
    </row>
    <row r="30" spans="1:44" ht="16" x14ac:dyDescent="0.2">
      <c r="A30" s="110"/>
      <c r="B30" s="25" t="s">
        <v>3</v>
      </c>
      <c r="C30" s="24">
        <v>1.06</v>
      </c>
      <c r="D30" s="24">
        <v>0.44</v>
      </c>
      <c r="E30" s="24">
        <f t="shared" si="0"/>
        <v>0.46640000000000004</v>
      </c>
      <c r="F30" s="24">
        <v>1.02</v>
      </c>
      <c r="G30" s="24">
        <v>0.49</v>
      </c>
      <c r="H30" s="24">
        <f t="shared" si="1"/>
        <v>0.49980000000000002</v>
      </c>
      <c r="I30" s="24">
        <v>1.02</v>
      </c>
      <c r="J30" s="24">
        <v>0.48</v>
      </c>
      <c r="K30" s="24">
        <f t="shared" si="2"/>
        <v>0.48959999999999998</v>
      </c>
      <c r="L30" s="24">
        <v>1.02</v>
      </c>
      <c r="M30" s="24">
        <v>0.49</v>
      </c>
      <c r="N30" s="24">
        <f t="shared" si="3"/>
        <v>0.49980000000000002</v>
      </c>
      <c r="O30" s="110"/>
      <c r="P30" s="27" t="s">
        <v>36</v>
      </c>
      <c r="Q30" s="27">
        <v>0</v>
      </c>
      <c r="R30" s="31">
        <v>0.17</v>
      </c>
      <c r="S30" s="31">
        <v>0.28999999999999998</v>
      </c>
      <c r="T30" s="31">
        <v>0.35</v>
      </c>
      <c r="U30" s="31">
        <v>0.38</v>
      </c>
      <c r="V30" s="31">
        <v>0.4</v>
      </c>
      <c r="W30" s="31">
        <v>0.41</v>
      </c>
      <c r="X30" s="31">
        <v>0.4</v>
      </c>
      <c r="Y30" s="31">
        <v>0.4</v>
      </c>
      <c r="Z30" s="31">
        <v>0.4</v>
      </c>
      <c r="AA30" s="31">
        <v>0.39</v>
      </c>
      <c r="AB30" s="31">
        <v>0.43</v>
      </c>
      <c r="AC30" s="31">
        <v>0.44</v>
      </c>
      <c r="AD30" s="31">
        <v>0.46</v>
      </c>
      <c r="AE30" s="31">
        <v>0.45</v>
      </c>
      <c r="AF30" s="31">
        <v>0.4</v>
      </c>
      <c r="AG30" s="31">
        <v>0.38</v>
      </c>
      <c r="AH30" s="31">
        <v>0.36</v>
      </c>
      <c r="AI30" s="31">
        <v>0.34</v>
      </c>
      <c r="AJ30" s="31">
        <v>0.32</v>
      </c>
      <c r="AK30" s="31">
        <v>0.27</v>
      </c>
      <c r="AL30" s="31">
        <v>0.21</v>
      </c>
      <c r="AM30" s="31">
        <v>7.0000000000000007E-2</v>
      </c>
      <c r="AN30" s="31">
        <v>0</v>
      </c>
      <c r="AO30" s="31">
        <v>0</v>
      </c>
      <c r="AP30" s="31">
        <v>0</v>
      </c>
      <c r="AQ30" s="31">
        <v>0</v>
      </c>
      <c r="AR30" s="31">
        <v>0</v>
      </c>
    </row>
    <row r="31" spans="1:44" ht="16" x14ac:dyDescent="0.2">
      <c r="A31" s="110"/>
      <c r="B31" s="25" t="s">
        <v>4</v>
      </c>
      <c r="C31" s="24">
        <v>0.94</v>
      </c>
      <c r="D31" s="24">
        <v>0.36</v>
      </c>
      <c r="E31" s="24">
        <f t="shared" si="0"/>
        <v>0.33839999999999998</v>
      </c>
      <c r="F31" s="24">
        <v>0.88</v>
      </c>
      <c r="G31" s="24">
        <v>0.39</v>
      </c>
      <c r="H31" s="24">
        <f t="shared" si="1"/>
        <v>0.34320000000000001</v>
      </c>
      <c r="I31" s="24">
        <v>0.9</v>
      </c>
      <c r="J31" s="24">
        <v>0.36</v>
      </c>
      <c r="K31" s="24">
        <f t="shared" si="2"/>
        <v>0.32400000000000001</v>
      </c>
      <c r="L31" s="24">
        <v>0.9</v>
      </c>
      <c r="M31" s="24">
        <v>0.32</v>
      </c>
      <c r="N31" s="24">
        <f t="shared" si="3"/>
        <v>0.28800000000000003</v>
      </c>
      <c r="O31" s="110"/>
      <c r="P31" s="29" t="s">
        <v>37</v>
      </c>
      <c r="Q31" s="27">
        <v>3.8250000000000003E-3</v>
      </c>
      <c r="R31" s="27">
        <v>8.0499999999999988E-2</v>
      </c>
      <c r="S31" s="27">
        <v>0.12799999999999995</v>
      </c>
      <c r="T31" s="27">
        <v>0.16425000000000001</v>
      </c>
      <c r="U31" s="27">
        <v>0.21450000000000002</v>
      </c>
      <c r="V31" s="27">
        <v>0.26324999999999998</v>
      </c>
      <c r="W31" s="27">
        <v>0.29565000000000002</v>
      </c>
      <c r="X31" s="27">
        <v>0.31200000000000006</v>
      </c>
      <c r="Y31" s="27">
        <v>0.32000000000000028</v>
      </c>
      <c r="Z31" s="27">
        <v>0.31600000000000006</v>
      </c>
      <c r="AA31" s="27">
        <v>0.31570000000000004</v>
      </c>
      <c r="AB31" s="27">
        <v>0.31755</v>
      </c>
      <c r="AC31" s="27">
        <v>0.31950000000000001</v>
      </c>
      <c r="AD31" s="27">
        <v>0.31850000000000001</v>
      </c>
      <c r="AE31" s="27">
        <v>0.29749999999999999</v>
      </c>
      <c r="AF31" s="27">
        <v>0.28079999999999999</v>
      </c>
      <c r="AG31" s="27">
        <v>0.27379999999999999</v>
      </c>
      <c r="AH31" s="27">
        <v>0.2555</v>
      </c>
      <c r="AI31" s="27">
        <v>0.23099999999999998</v>
      </c>
      <c r="AJ31" s="27">
        <v>0.20060000000000003</v>
      </c>
      <c r="AK31" s="27">
        <v>0.16799999999999998</v>
      </c>
      <c r="AL31" s="27">
        <v>9.3799999999999994E-2</v>
      </c>
      <c r="AM31" s="27">
        <v>2.0300000000000006E-2</v>
      </c>
      <c r="AN31" s="27">
        <v>0</v>
      </c>
      <c r="AO31" s="27">
        <v>0</v>
      </c>
      <c r="AP31" s="27">
        <v>0</v>
      </c>
      <c r="AQ31" s="27">
        <v>0</v>
      </c>
      <c r="AR31" s="27">
        <v>0</v>
      </c>
    </row>
    <row r="32" spans="1:44" ht="16" x14ac:dyDescent="0.2">
      <c r="A32" s="110"/>
      <c r="B32" s="25" t="s">
        <v>5</v>
      </c>
      <c r="C32" s="24">
        <v>0.62</v>
      </c>
      <c r="D32" s="24">
        <v>0.28000000000000003</v>
      </c>
      <c r="E32" s="24">
        <f t="shared" si="0"/>
        <v>0.1736</v>
      </c>
      <c r="F32" s="24">
        <v>0.68</v>
      </c>
      <c r="G32" s="24">
        <v>0.36</v>
      </c>
      <c r="H32" s="24">
        <f t="shared" si="1"/>
        <v>0.24480000000000002</v>
      </c>
      <c r="I32" s="24">
        <v>0.68</v>
      </c>
      <c r="J32" s="24">
        <v>0.37</v>
      </c>
      <c r="K32" s="24">
        <f t="shared" si="2"/>
        <v>0.25159999999999999</v>
      </c>
      <c r="L32" s="24">
        <v>0.68</v>
      </c>
      <c r="M32" s="24">
        <v>0.36</v>
      </c>
      <c r="N32" s="24">
        <f t="shared" si="3"/>
        <v>0.24480000000000002</v>
      </c>
      <c r="O32" s="110"/>
      <c r="P32" s="27" t="s">
        <v>38</v>
      </c>
      <c r="Q32" s="28">
        <v>0.15</v>
      </c>
      <c r="R32" s="27"/>
      <c r="S32" s="27"/>
      <c r="T32" s="28" t="s">
        <v>39</v>
      </c>
      <c r="U32" s="28">
        <v>5.1905249999999992</v>
      </c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 spans="1:44" ht="16" x14ac:dyDescent="0.2">
      <c r="A33" s="88">
        <v>44342</v>
      </c>
      <c r="B33" s="25" t="s">
        <v>1</v>
      </c>
      <c r="C33" s="24">
        <v>0.78</v>
      </c>
      <c r="D33" s="24">
        <v>0.28000000000000003</v>
      </c>
      <c r="E33" s="24">
        <f t="shared" si="0"/>
        <v>0.21840000000000004</v>
      </c>
      <c r="F33" s="24">
        <v>0.62</v>
      </c>
      <c r="G33" s="24">
        <v>0.31</v>
      </c>
      <c r="H33" s="24">
        <f t="shared" si="1"/>
        <v>0.19220000000000001</v>
      </c>
      <c r="I33" s="24">
        <v>0.68</v>
      </c>
      <c r="J33" s="24">
        <v>0.31</v>
      </c>
      <c r="K33" s="24">
        <f t="shared" si="2"/>
        <v>0.21080000000000002</v>
      </c>
      <c r="L33" s="24">
        <v>0.72</v>
      </c>
      <c r="M33" s="24">
        <v>0.35</v>
      </c>
      <c r="N33" s="24">
        <f t="shared" si="3"/>
        <v>0.252</v>
      </c>
      <c r="O33" s="88">
        <v>44342</v>
      </c>
      <c r="P33" s="27" t="s">
        <v>35</v>
      </c>
      <c r="Q33" s="27">
        <v>0</v>
      </c>
      <c r="R33" s="27">
        <v>0.3</v>
      </c>
      <c r="S33" s="27">
        <v>1.3</v>
      </c>
      <c r="T33" s="27">
        <v>2.2999999999999998</v>
      </c>
      <c r="U33" s="27">
        <v>3.3</v>
      </c>
      <c r="V33" s="27">
        <v>4.3</v>
      </c>
      <c r="W33" s="27">
        <v>5.3</v>
      </c>
      <c r="X33" s="27">
        <v>6.3</v>
      </c>
      <c r="Y33" s="27">
        <v>7.3</v>
      </c>
      <c r="Z33" s="27">
        <v>8.3000000000000007</v>
      </c>
      <c r="AA33" s="27">
        <v>9.3000000000000007</v>
      </c>
      <c r="AB33" s="27">
        <v>10.3</v>
      </c>
      <c r="AC33" s="27">
        <v>11.3</v>
      </c>
      <c r="AD33" s="27">
        <v>12.3</v>
      </c>
      <c r="AE33" s="27">
        <v>13.3</v>
      </c>
      <c r="AF33" s="27">
        <v>14.3</v>
      </c>
      <c r="AG33" s="27">
        <v>15.3</v>
      </c>
      <c r="AH33" s="27">
        <v>16.3</v>
      </c>
      <c r="AI33" s="27">
        <v>17.3</v>
      </c>
      <c r="AJ33" s="27">
        <v>18.3</v>
      </c>
      <c r="AK33" s="27">
        <v>19.3</v>
      </c>
      <c r="AL33" s="27">
        <v>20.3</v>
      </c>
      <c r="AM33" s="27">
        <v>21.3</v>
      </c>
      <c r="AN33" s="27">
        <v>22.3</v>
      </c>
      <c r="AO33" s="27">
        <v>23.3</v>
      </c>
      <c r="AP33" s="27">
        <v>24.3</v>
      </c>
      <c r="AQ33" s="27">
        <v>24.92</v>
      </c>
    </row>
    <row r="34" spans="1:44" ht="16" x14ac:dyDescent="0.2">
      <c r="A34" s="110"/>
      <c r="B34" s="25" t="s">
        <v>2</v>
      </c>
      <c r="C34" s="24">
        <v>0.88</v>
      </c>
      <c r="D34" s="24">
        <v>0.41</v>
      </c>
      <c r="E34" s="24">
        <f t="shared" si="0"/>
        <v>0.36079999999999995</v>
      </c>
      <c r="F34" s="24">
        <v>0.9</v>
      </c>
      <c r="G34" s="24">
        <v>0.35</v>
      </c>
      <c r="H34" s="24">
        <f t="shared" si="1"/>
        <v>0.315</v>
      </c>
      <c r="I34" s="24">
        <v>0.9</v>
      </c>
      <c r="J34" s="24">
        <v>0.4</v>
      </c>
      <c r="K34" s="24">
        <f t="shared" si="2"/>
        <v>0.36000000000000004</v>
      </c>
      <c r="L34" s="24">
        <v>0.9</v>
      </c>
      <c r="M34" s="24">
        <v>0.36</v>
      </c>
      <c r="N34" s="24">
        <f t="shared" si="3"/>
        <v>0.32400000000000001</v>
      </c>
      <c r="O34" s="110"/>
      <c r="P34" s="27" t="s">
        <v>14</v>
      </c>
      <c r="Q34" s="27">
        <v>0</v>
      </c>
      <c r="R34" s="31">
        <v>0.3</v>
      </c>
      <c r="S34" s="31">
        <v>0.32</v>
      </c>
      <c r="T34" s="31">
        <v>0.48</v>
      </c>
      <c r="U34" s="31">
        <v>0.6</v>
      </c>
      <c r="V34" s="31">
        <v>0.72</v>
      </c>
      <c r="W34" s="31">
        <v>0.8</v>
      </c>
      <c r="X34" s="31">
        <v>0.76</v>
      </c>
      <c r="Y34" s="31">
        <v>0.78</v>
      </c>
      <c r="Z34" s="31">
        <v>0.76</v>
      </c>
      <c r="AA34" s="31">
        <v>0.76</v>
      </c>
      <c r="AB34" s="31">
        <v>0.76</v>
      </c>
      <c r="AC34" s="31">
        <v>0.72</v>
      </c>
      <c r="AD34" s="31">
        <v>0.72</v>
      </c>
      <c r="AE34" s="31">
        <v>0.72</v>
      </c>
      <c r="AF34" s="31">
        <v>0.7</v>
      </c>
      <c r="AG34" s="31">
        <v>0.76</v>
      </c>
      <c r="AH34" s="31">
        <v>0.76</v>
      </c>
      <c r="AI34" s="31">
        <v>0.72</v>
      </c>
      <c r="AJ34" s="31">
        <v>0.72</v>
      </c>
      <c r="AK34" s="31">
        <v>0.72</v>
      </c>
      <c r="AL34" s="31">
        <v>0.72</v>
      </c>
      <c r="AM34" s="31">
        <v>0.68</v>
      </c>
      <c r="AN34" s="31">
        <v>0.57999999999999996</v>
      </c>
      <c r="AO34" s="31">
        <v>0.46</v>
      </c>
      <c r="AP34" s="31">
        <v>0.2</v>
      </c>
      <c r="AQ34" s="31">
        <v>0</v>
      </c>
      <c r="AR34" s="32"/>
    </row>
    <row r="35" spans="1:44" ht="16" x14ac:dyDescent="0.2">
      <c r="A35" s="110"/>
      <c r="B35" s="25" t="s">
        <v>3</v>
      </c>
      <c r="C35" s="24">
        <v>1.08</v>
      </c>
      <c r="D35" s="24">
        <v>0.54</v>
      </c>
      <c r="E35" s="24">
        <f t="shared" si="0"/>
        <v>0.58320000000000005</v>
      </c>
      <c r="F35" s="24">
        <v>1.06</v>
      </c>
      <c r="G35" s="24">
        <v>0.41</v>
      </c>
      <c r="H35" s="24">
        <f t="shared" si="1"/>
        <v>0.43459999999999999</v>
      </c>
      <c r="I35" s="24">
        <v>1.04</v>
      </c>
      <c r="J35" s="24">
        <v>0.39</v>
      </c>
      <c r="K35" s="24">
        <f t="shared" si="2"/>
        <v>0.40560000000000002</v>
      </c>
      <c r="L35" s="24">
        <v>1.08</v>
      </c>
      <c r="M35" s="24">
        <v>0.48</v>
      </c>
      <c r="N35" s="24">
        <f t="shared" si="3"/>
        <v>0.51839999999999997</v>
      </c>
      <c r="O35" s="110"/>
      <c r="P35" s="27" t="s">
        <v>36</v>
      </c>
      <c r="Q35" s="27">
        <v>0</v>
      </c>
      <c r="R35" s="31">
        <v>0.2</v>
      </c>
      <c r="S35" s="31">
        <v>0.22</v>
      </c>
      <c r="T35" s="31">
        <v>0.15</v>
      </c>
      <c r="U35" s="31">
        <v>0.24</v>
      </c>
      <c r="V35" s="31">
        <v>0.3</v>
      </c>
      <c r="W35" s="31">
        <v>0.34</v>
      </c>
      <c r="X35" s="31">
        <v>0.34</v>
      </c>
      <c r="Y35" s="31">
        <v>0.33</v>
      </c>
      <c r="Z35" s="31">
        <v>0.36</v>
      </c>
      <c r="AA35" s="31">
        <v>0.37</v>
      </c>
      <c r="AB35" s="31">
        <v>0.37</v>
      </c>
      <c r="AC35" s="31">
        <v>0.39</v>
      </c>
      <c r="AD35" s="31">
        <v>0.39</v>
      </c>
      <c r="AE35" s="31">
        <v>0.3</v>
      </c>
      <c r="AF35" s="31">
        <v>0.33</v>
      </c>
      <c r="AG35" s="31">
        <v>0.34</v>
      </c>
      <c r="AH35" s="31">
        <v>0.37</v>
      </c>
      <c r="AI35" s="31">
        <v>0.33</v>
      </c>
      <c r="AJ35" s="31">
        <v>0.34</v>
      </c>
      <c r="AK35" s="31">
        <v>0.28999999999999998</v>
      </c>
      <c r="AL35" s="31">
        <v>0.23</v>
      </c>
      <c r="AM35" s="31">
        <v>0.14000000000000001</v>
      </c>
      <c r="AN35" s="31">
        <v>0.03</v>
      </c>
      <c r="AO35" s="31">
        <v>0</v>
      </c>
      <c r="AP35" s="31">
        <v>0</v>
      </c>
      <c r="AQ35" s="31">
        <v>0</v>
      </c>
      <c r="AR35" s="32"/>
    </row>
    <row r="36" spans="1:44" ht="16" x14ac:dyDescent="0.2">
      <c r="A36" s="110"/>
      <c r="B36" s="25" t="s">
        <v>4</v>
      </c>
      <c r="C36" s="24">
        <v>0.98</v>
      </c>
      <c r="D36" s="24">
        <v>0.38</v>
      </c>
      <c r="E36" s="24">
        <f t="shared" si="0"/>
        <v>0.37240000000000001</v>
      </c>
      <c r="F36" s="24">
        <v>0.92</v>
      </c>
      <c r="G36" s="24">
        <v>0.28999999999999998</v>
      </c>
      <c r="H36" s="24">
        <f t="shared" si="1"/>
        <v>0.26679999999999998</v>
      </c>
      <c r="I36" s="24">
        <v>0.92</v>
      </c>
      <c r="J36" s="24">
        <v>0.35</v>
      </c>
      <c r="K36" s="24">
        <f t="shared" si="2"/>
        <v>0.32200000000000001</v>
      </c>
      <c r="L36" s="24">
        <v>0.92</v>
      </c>
      <c r="M36" s="24">
        <v>0.35</v>
      </c>
      <c r="N36" s="24">
        <f t="shared" si="3"/>
        <v>0.32200000000000001</v>
      </c>
      <c r="O36" s="110"/>
      <c r="P36" s="29" t="s">
        <v>37</v>
      </c>
      <c r="Q36" s="27">
        <v>4.4999999999999997E-3</v>
      </c>
      <c r="R36" s="27">
        <v>6.5100000000000005E-2</v>
      </c>
      <c r="S36" s="27">
        <v>7.3999999999999982E-2</v>
      </c>
      <c r="T36" s="27">
        <v>0.1053</v>
      </c>
      <c r="U36" s="27">
        <v>0.1782</v>
      </c>
      <c r="V36" s="27">
        <v>0.2432</v>
      </c>
      <c r="W36" s="27">
        <v>0.26520000000000005</v>
      </c>
      <c r="X36" s="27">
        <v>0.25795000000000001</v>
      </c>
      <c r="Y36" s="27">
        <v>0.26565000000000022</v>
      </c>
      <c r="Z36" s="27">
        <v>0.27739999999999998</v>
      </c>
      <c r="AA36" s="27">
        <v>0.28120000000000001</v>
      </c>
      <c r="AB36" s="27">
        <v>0.28120000000000001</v>
      </c>
      <c r="AC36" s="27">
        <v>0.28079999999999999</v>
      </c>
      <c r="AD36" s="27">
        <v>0.24839999999999998</v>
      </c>
      <c r="AE36" s="27">
        <v>0.22364999999999999</v>
      </c>
      <c r="AF36" s="27">
        <v>0.24455000000000002</v>
      </c>
      <c r="AG36" s="27">
        <v>0.26979999999999998</v>
      </c>
      <c r="AH36" s="27">
        <v>0.25900000000000001</v>
      </c>
      <c r="AI36" s="27">
        <v>0.2412</v>
      </c>
      <c r="AJ36" s="27">
        <v>0.2268</v>
      </c>
      <c r="AK36" s="27">
        <v>0.18720000000000001</v>
      </c>
      <c r="AL36" s="27">
        <v>0.1295</v>
      </c>
      <c r="AM36" s="27">
        <v>5.3550000000000007E-2</v>
      </c>
      <c r="AN36" s="27">
        <v>7.7999999999999996E-3</v>
      </c>
      <c r="AO36" s="27">
        <v>0</v>
      </c>
      <c r="AP36" s="27">
        <v>0</v>
      </c>
      <c r="AQ36" s="27">
        <v>0</v>
      </c>
    </row>
    <row r="37" spans="1:44" ht="16" x14ac:dyDescent="0.2">
      <c r="A37" s="110"/>
      <c r="B37" s="25" t="s">
        <v>5</v>
      </c>
      <c r="C37" s="24">
        <v>0.7</v>
      </c>
      <c r="D37" s="24">
        <v>0.33</v>
      </c>
      <c r="E37" s="24">
        <f t="shared" si="0"/>
        <v>0.23099999999999998</v>
      </c>
      <c r="F37" s="24">
        <v>0.66</v>
      </c>
      <c r="G37" s="24">
        <v>0.31</v>
      </c>
      <c r="H37" s="24">
        <f t="shared" si="1"/>
        <v>0.2046</v>
      </c>
      <c r="I37" s="24">
        <v>0.7</v>
      </c>
      <c r="J37" s="24">
        <v>0.35</v>
      </c>
      <c r="K37" s="24">
        <f t="shared" si="2"/>
        <v>0.24499999999999997</v>
      </c>
      <c r="L37" s="24">
        <v>0.7</v>
      </c>
      <c r="M37" s="24">
        <v>0.35</v>
      </c>
      <c r="N37" s="24">
        <f t="shared" si="3"/>
        <v>0.24499999999999997</v>
      </c>
      <c r="O37" s="110"/>
      <c r="P37" s="27" t="s">
        <v>38</v>
      </c>
      <c r="Q37" s="28">
        <v>0.15</v>
      </c>
      <c r="R37" s="27"/>
      <c r="S37" s="27"/>
      <c r="T37" s="28" t="s">
        <v>39</v>
      </c>
      <c r="U37" s="28">
        <v>4.6711499999999999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 spans="1:44" ht="16" x14ac:dyDescent="0.2">
      <c r="A38" s="88">
        <v>44343</v>
      </c>
      <c r="B38" s="25" t="s">
        <v>1</v>
      </c>
      <c r="C38" s="24">
        <v>0.88</v>
      </c>
      <c r="D38" s="24">
        <v>0.3</v>
      </c>
      <c r="E38" s="24">
        <f t="shared" si="0"/>
        <v>0.26400000000000001</v>
      </c>
      <c r="F38" s="24">
        <v>0.8</v>
      </c>
      <c r="G38" s="24">
        <v>0.19</v>
      </c>
      <c r="H38" s="24">
        <f t="shared" si="1"/>
        <v>0.15200000000000002</v>
      </c>
      <c r="I38" s="24">
        <v>0.8</v>
      </c>
      <c r="J38" s="24">
        <v>0.36</v>
      </c>
      <c r="K38" s="24">
        <f t="shared" si="2"/>
        <v>0.28799999999999998</v>
      </c>
      <c r="L38" s="24">
        <v>0.84</v>
      </c>
      <c r="M38" s="24">
        <v>0.37</v>
      </c>
      <c r="N38" s="24">
        <f t="shared" si="3"/>
        <v>0.31079999999999997</v>
      </c>
      <c r="O38" s="88">
        <v>44343</v>
      </c>
      <c r="P38" s="27" t="s">
        <v>35</v>
      </c>
      <c r="Q38" s="27">
        <v>0</v>
      </c>
      <c r="R38" s="27">
        <v>0.4</v>
      </c>
      <c r="S38" s="27">
        <v>1.4</v>
      </c>
      <c r="T38" s="27">
        <v>2.4</v>
      </c>
      <c r="U38" s="27">
        <v>3.4</v>
      </c>
      <c r="V38" s="27">
        <v>4.4000000000000004</v>
      </c>
      <c r="W38" s="27">
        <v>5.4</v>
      </c>
      <c r="X38" s="27">
        <v>6.4</v>
      </c>
      <c r="Y38" s="27">
        <v>7.4</v>
      </c>
      <c r="Z38" s="27">
        <v>8.4</v>
      </c>
      <c r="AA38" s="27">
        <v>9.4</v>
      </c>
      <c r="AB38" s="27">
        <v>10.4</v>
      </c>
      <c r="AC38" s="27">
        <v>11.4</v>
      </c>
      <c r="AD38" s="27">
        <v>12.4</v>
      </c>
      <c r="AE38" s="27">
        <v>13.4</v>
      </c>
      <c r="AF38" s="27">
        <v>14.4</v>
      </c>
      <c r="AG38" s="27">
        <v>15.4</v>
      </c>
      <c r="AH38" s="27">
        <v>16.399999999999999</v>
      </c>
      <c r="AI38" s="27">
        <v>17.399999999999999</v>
      </c>
      <c r="AJ38" s="27">
        <v>18.399999999999999</v>
      </c>
      <c r="AK38" s="27">
        <v>19.399999999999999</v>
      </c>
      <c r="AL38" s="27">
        <v>20.399999999999999</v>
      </c>
      <c r="AM38" s="27">
        <v>21.4</v>
      </c>
      <c r="AN38" s="27">
        <v>22.4</v>
      </c>
      <c r="AO38" s="27">
        <v>23.4</v>
      </c>
      <c r="AP38" s="27">
        <v>24.4</v>
      </c>
      <c r="AQ38" s="27">
        <v>25</v>
      </c>
    </row>
    <row r="39" spans="1:44" ht="16" x14ac:dyDescent="0.2">
      <c r="A39" s="110"/>
      <c r="B39" s="25" t="s">
        <v>2</v>
      </c>
      <c r="C39" s="24">
        <v>1</v>
      </c>
      <c r="D39" s="24">
        <v>0.43</v>
      </c>
      <c r="E39" s="24">
        <f t="shared" si="0"/>
        <v>0.43</v>
      </c>
      <c r="F39" s="24">
        <v>1.02</v>
      </c>
      <c r="G39" s="24">
        <v>0.42</v>
      </c>
      <c r="H39" s="24">
        <f t="shared" si="1"/>
        <v>0.4284</v>
      </c>
      <c r="I39" s="24">
        <v>1.02</v>
      </c>
      <c r="J39" s="24">
        <v>0.37</v>
      </c>
      <c r="K39" s="24">
        <f t="shared" si="2"/>
        <v>0.37740000000000001</v>
      </c>
      <c r="L39" s="24">
        <v>1.02</v>
      </c>
      <c r="M39" s="24">
        <v>0.43</v>
      </c>
      <c r="N39" s="24">
        <f t="shared" si="3"/>
        <v>0.43859999999999999</v>
      </c>
      <c r="O39" s="110"/>
      <c r="P39" s="27" t="s">
        <v>14</v>
      </c>
      <c r="Q39" s="27">
        <v>0</v>
      </c>
      <c r="R39" s="31">
        <v>0.42</v>
      </c>
      <c r="S39" s="31">
        <v>0.48</v>
      </c>
      <c r="T39" s="31">
        <v>0.6</v>
      </c>
      <c r="U39" s="31">
        <v>0.72</v>
      </c>
      <c r="V39" s="31">
        <v>0.88</v>
      </c>
      <c r="W39" s="31">
        <v>0.9</v>
      </c>
      <c r="X39" s="31">
        <v>0.86</v>
      </c>
      <c r="Y39" s="31">
        <v>0.92</v>
      </c>
      <c r="Z39" s="31">
        <v>0.92</v>
      </c>
      <c r="AA39" s="31">
        <v>0.9</v>
      </c>
      <c r="AB39" s="31">
        <v>0.9</v>
      </c>
      <c r="AC39" s="31">
        <v>0.86</v>
      </c>
      <c r="AD39" s="31">
        <v>0.86</v>
      </c>
      <c r="AE39" s="31">
        <v>0.86</v>
      </c>
      <c r="AF39" s="31">
        <v>0.88</v>
      </c>
      <c r="AG39" s="31">
        <v>0.86</v>
      </c>
      <c r="AH39" s="31">
        <v>0.88</v>
      </c>
      <c r="AI39" s="31">
        <v>0.88</v>
      </c>
      <c r="AJ39" s="31">
        <v>0.88</v>
      </c>
      <c r="AK39" s="31">
        <v>0.88</v>
      </c>
      <c r="AL39" s="31">
        <v>0.78</v>
      </c>
      <c r="AM39" s="31">
        <v>0.7</v>
      </c>
      <c r="AN39" s="31">
        <v>0.7</v>
      </c>
      <c r="AO39" s="31">
        <v>0.6</v>
      </c>
      <c r="AP39" s="31">
        <v>0.3</v>
      </c>
      <c r="AQ39" s="31">
        <v>0</v>
      </c>
      <c r="AR39" s="32"/>
    </row>
    <row r="40" spans="1:44" ht="16" x14ac:dyDescent="0.2">
      <c r="A40" s="110"/>
      <c r="B40" s="25" t="s">
        <v>3</v>
      </c>
      <c r="C40" s="24">
        <v>1.18</v>
      </c>
      <c r="D40" s="24">
        <v>0.48</v>
      </c>
      <c r="E40" s="24">
        <f t="shared" si="0"/>
        <v>0.5663999999999999</v>
      </c>
      <c r="F40" s="24">
        <v>1.1599999999999999</v>
      </c>
      <c r="G40" s="24">
        <v>0.49</v>
      </c>
      <c r="H40" s="24">
        <f t="shared" si="1"/>
        <v>0.56839999999999991</v>
      </c>
      <c r="I40" s="24">
        <v>1.1599999999999999</v>
      </c>
      <c r="J40" s="24">
        <v>0.47</v>
      </c>
      <c r="K40" s="24">
        <f t="shared" si="2"/>
        <v>0.54519999999999991</v>
      </c>
      <c r="L40" s="24">
        <v>1.1599999999999999</v>
      </c>
      <c r="M40" s="24">
        <v>0.48</v>
      </c>
      <c r="N40" s="24">
        <f t="shared" si="3"/>
        <v>0.55679999999999996</v>
      </c>
      <c r="O40" s="110"/>
      <c r="P40" s="27" t="s">
        <v>36</v>
      </c>
      <c r="Q40" s="27">
        <v>0</v>
      </c>
      <c r="R40" s="31">
        <v>0.21</v>
      </c>
      <c r="S40" s="31">
        <v>0.27</v>
      </c>
      <c r="T40" s="31">
        <v>0.08</v>
      </c>
      <c r="U40" s="31">
        <v>0.26</v>
      </c>
      <c r="V40" s="31">
        <v>0.32</v>
      </c>
      <c r="W40" s="31">
        <v>0.39</v>
      </c>
      <c r="X40" s="31">
        <v>0.36</v>
      </c>
      <c r="Y40" s="31">
        <v>0.39</v>
      </c>
      <c r="Z40" s="31">
        <v>0.36</v>
      </c>
      <c r="AA40" s="31">
        <v>0.37</v>
      </c>
      <c r="AB40" s="31">
        <v>0.43</v>
      </c>
      <c r="AC40" s="31">
        <v>0.42</v>
      </c>
      <c r="AD40" s="31">
        <v>0.37</v>
      </c>
      <c r="AE40" s="31">
        <v>0.37</v>
      </c>
      <c r="AF40" s="31">
        <v>0.4</v>
      </c>
      <c r="AG40" s="31">
        <v>0.36</v>
      </c>
      <c r="AH40" s="31">
        <v>0.35</v>
      </c>
      <c r="AI40" s="31">
        <v>0.43</v>
      </c>
      <c r="AJ40" s="31">
        <v>0.42</v>
      </c>
      <c r="AK40" s="31">
        <v>0.32</v>
      </c>
      <c r="AL40" s="31">
        <v>0.28000000000000003</v>
      </c>
      <c r="AM40" s="31">
        <v>0.33</v>
      </c>
      <c r="AN40" s="31">
        <v>0.05</v>
      </c>
      <c r="AO40" s="31">
        <v>0.01</v>
      </c>
      <c r="AP40" s="31">
        <v>0</v>
      </c>
      <c r="AQ40" s="31">
        <v>0</v>
      </c>
      <c r="AR40" s="32"/>
    </row>
    <row r="41" spans="1:44" ht="16" x14ac:dyDescent="0.2">
      <c r="A41" s="110"/>
      <c r="B41" s="25" t="s">
        <v>4</v>
      </c>
      <c r="C41" s="24">
        <v>1.08</v>
      </c>
      <c r="D41" s="24">
        <v>0.38</v>
      </c>
      <c r="E41" s="24">
        <f t="shared" si="0"/>
        <v>0.41040000000000004</v>
      </c>
      <c r="F41" s="24">
        <v>1.02</v>
      </c>
      <c r="G41" s="24">
        <v>0.64</v>
      </c>
      <c r="H41" s="24">
        <f t="shared" si="1"/>
        <v>0.65280000000000005</v>
      </c>
      <c r="I41" s="24">
        <v>1.04</v>
      </c>
      <c r="J41" s="24">
        <v>0.35</v>
      </c>
      <c r="K41" s="24">
        <f t="shared" si="2"/>
        <v>0.36399999999999999</v>
      </c>
      <c r="L41" s="24">
        <v>1.06</v>
      </c>
      <c r="M41" s="24">
        <v>0.41</v>
      </c>
      <c r="N41" s="24">
        <f t="shared" si="3"/>
        <v>0.43459999999999999</v>
      </c>
      <c r="O41" s="110"/>
      <c r="P41" s="29" t="s">
        <v>37</v>
      </c>
      <c r="Q41" s="27">
        <v>8.8199999999999997E-3</v>
      </c>
      <c r="R41" s="27">
        <v>0.10799999999999997</v>
      </c>
      <c r="S41" s="27">
        <v>9.4500000000000015E-2</v>
      </c>
      <c r="T41" s="27">
        <v>0.11219999999999999</v>
      </c>
      <c r="U41" s="27">
        <v>0.23200000000000015</v>
      </c>
      <c r="V41" s="27">
        <v>0.31595000000000001</v>
      </c>
      <c r="W41" s="27">
        <v>0.33</v>
      </c>
      <c r="X41" s="27">
        <v>0.33374999999999999</v>
      </c>
      <c r="Y41" s="27">
        <v>0.34500000000000003</v>
      </c>
      <c r="Z41" s="27">
        <v>0.33215</v>
      </c>
      <c r="AA41" s="27">
        <v>0.36000000000000004</v>
      </c>
      <c r="AB41" s="27">
        <v>0.374</v>
      </c>
      <c r="AC41" s="27">
        <v>0.3397</v>
      </c>
      <c r="AD41" s="27">
        <v>0.31819999999999998</v>
      </c>
      <c r="AE41" s="27">
        <v>0.33495000000000003</v>
      </c>
      <c r="AF41" s="27">
        <v>0.3306</v>
      </c>
      <c r="AG41" s="27">
        <v>0.30884999999999946</v>
      </c>
      <c r="AH41" s="27">
        <v>0.34320000000000001</v>
      </c>
      <c r="AI41" s="27">
        <v>0.374</v>
      </c>
      <c r="AJ41" s="27">
        <v>0.3256</v>
      </c>
      <c r="AK41" s="27">
        <v>0.24900000000000005</v>
      </c>
      <c r="AL41" s="27">
        <v>0.22570000000000004</v>
      </c>
      <c r="AM41" s="27">
        <v>0.13299999999999998</v>
      </c>
      <c r="AN41" s="27">
        <v>1.95E-2</v>
      </c>
      <c r="AO41" s="27">
        <v>2.2499999999999998E-3</v>
      </c>
      <c r="AP41" s="27">
        <v>0</v>
      </c>
      <c r="AQ41" s="27">
        <v>0</v>
      </c>
    </row>
    <row r="42" spans="1:44" ht="16" x14ac:dyDescent="0.2">
      <c r="A42" s="110"/>
      <c r="B42" s="25" t="s">
        <v>5</v>
      </c>
      <c r="C42" s="24">
        <v>0.8</v>
      </c>
      <c r="D42" s="24">
        <v>0.44</v>
      </c>
      <c r="E42" s="24">
        <f t="shared" si="0"/>
        <v>0.35200000000000004</v>
      </c>
      <c r="F42" s="24">
        <v>0.8</v>
      </c>
      <c r="G42" s="24">
        <v>0.45</v>
      </c>
      <c r="H42" s="24">
        <f t="shared" si="1"/>
        <v>0.36000000000000004</v>
      </c>
      <c r="I42" s="24">
        <v>0.82</v>
      </c>
      <c r="J42" s="24">
        <v>0.43</v>
      </c>
      <c r="K42" s="24">
        <f t="shared" si="2"/>
        <v>0.35259999999999997</v>
      </c>
      <c r="L42" s="24">
        <v>0.84</v>
      </c>
      <c r="M42" s="24">
        <v>0.4</v>
      </c>
      <c r="N42" s="24">
        <f t="shared" si="3"/>
        <v>0.33600000000000002</v>
      </c>
      <c r="O42" s="110"/>
      <c r="P42" s="27" t="s">
        <v>38</v>
      </c>
      <c r="Q42" s="28">
        <v>0.27</v>
      </c>
      <c r="R42" s="27"/>
      <c r="S42" s="27"/>
      <c r="T42" s="28" t="s">
        <v>39</v>
      </c>
      <c r="U42" s="28">
        <v>6.2509199999999998</v>
      </c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1:44" ht="16" x14ac:dyDescent="0.2">
      <c r="A43" s="88">
        <v>44344</v>
      </c>
      <c r="B43" t="s">
        <v>1</v>
      </c>
      <c r="C43" s="24">
        <v>0.72</v>
      </c>
      <c r="D43" s="24">
        <v>0.24</v>
      </c>
      <c r="E43" s="24">
        <f t="shared" si="0"/>
        <v>0.17279999999999998</v>
      </c>
      <c r="F43" s="24">
        <v>0.62</v>
      </c>
      <c r="G43" s="24">
        <v>0.26</v>
      </c>
      <c r="H43" s="24">
        <f t="shared" si="1"/>
        <v>0.16120000000000001</v>
      </c>
      <c r="I43" s="24">
        <v>0.66</v>
      </c>
      <c r="J43" s="24">
        <v>0.28999999999999998</v>
      </c>
      <c r="K43" s="24">
        <f t="shared" si="2"/>
        <v>0.19139999999999999</v>
      </c>
      <c r="L43" s="24">
        <v>0.72</v>
      </c>
      <c r="M43" s="24">
        <v>0.28999999999999998</v>
      </c>
      <c r="N43" s="24">
        <f t="shared" si="3"/>
        <v>0.20879999999999999</v>
      </c>
      <c r="O43" s="88">
        <v>44344</v>
      </c>
      <c r="P43" s="27" t="s">
        <v>35</v>
      </c>
      <c r="Q43" s="27">
        <v>0</v>
      </c>
      <c r="R43" s="27">
        <v>0</v>
      </c>
      <c r="S43" s="27">
        <v>1</v>
      </c>
      <c r="T43" s="27">
        <v>2</v>
      </c>
      <c r="U43" s="27">
        <v>3</v>
      </c>
      <c r="V43" s="27">
        <v>4</v>
      </c>
      <c r="W43" s="27">
        <v>5</v>
      </c>
      <c r="X43" s="27">
        <v>6</v>
      </c>
      <c r="Y43" s="27">
        <v>7</v>
      </c>
      <c r="Z43" s="27">
        <v>8</v>
      </c>
      <c r="AA43" s="27">
        <v>9</v>
      </c>
      <c r="AB43" s="27">
        <v>10</v>
      </c>
      <c r="AC43" s="27">
        <v>11</v>
      </c>
      <c r="AD43" s="27">
        <v>12</v>
      </c>
      <c r="AE43" s="27">
        <v>13</v>
      </c>
      <c r="AF43" s="27">
        <v>14</v>
      </c>
      <c r="AG43" s="27">
        <v>15</v>
      </c>
      <c r="AH43" s="27">
        <v>16</v>
      </c>
      <c r="AI43" s="27">
        <v>17</v>
      </c>
      <c r="AJ43" s="27">
        <v>18</v>
      </c>
      <c r="AK43" s="27">
        <v>19</v>
      </c>
      <c r="AL43" s="27">
        <v>20</v>
      </c>
      <c r="AM43" s="27">
        <v>21</v>
      </c>
      <c r="AN43" s="27">
        <v>22</v>
      </c>
      <c r="AO43" s="27">
        <v>23</v>
      </c>
      <c r="AP43" s="27">
        <v>24</v>
      </c>
      <c r="AQ43" s="27">
        <v>24.4</v>
      </c>
    </row>
    <row r="44" spans="1:44" ht="16" x14ac:dyDescent="0.2">
      <c r="A44" s="110"/>
      <c r="B44" t="s">
        <v>2</v>
      </c>
      <c r="C44" s="24">
        <v>0.86</v>
      </c>
      <c r="D44" s="24">
        <v>0.3</v>
      </c>
      <c r="E44" s="24">
        <f t="shared" si="0"/>
        <v>0.25800000000000001</v>
      </c>
      <c r="F44" s="24">
        <v>0.9</v>
      </c>
      <c r="G44" s="24">
        <v>0.32</v>
      </c>
      <c r="H44" s="24">
        <f t="shared" si="1"/>
        <v>0.28800000000000003</v>
      </c>
      <c r="I44" s="24">
        <v>0.88</v>
      </c>
      <c r="J44" s="24">
        <v>0.36</v>
      </c>
      <c r="K44" s="24">
        <f t="shared" si="2"/>
        <v>0.31679999999999997</v>
      </c>
      <c r="L44" s="24">
        <v>0.88</v>
      </c>
      <c r="M44" s="24">
        <v>0.37</v>
      </c>
      <c r="N44" s="24">
        <f t="shared" si="3"/>
        <v>0.3256</v>
      </c>
      <c r="O44" s="110"/>
      <c r="P44" s="27" t="s">
        <v>14</v>
      </c>
      <c r="Q44" s="27">
        <v>0</v>
      </c>
      <c r="R44" s="31">
        <v>0.3</v>
      </c>
      <c r="S44" s="31">
        <v>0.32</v>
      </c>
      <c r="T44" s="31">
        <v>0.32</v>
      </c>
      <c r="U44" s="31">
        <v>0.6</v>
      </c>
      <c r="V44" s="31">
        <v>0.72</v>
      </c>
      <c r="W44" s="31">
        <v>0.74</v>
      </c>
      <c r="X44" s="31">
        <v>0.72</v>
      </c>
      <c r="Y44" s="31">
        <v>0.78</v>
      </c>
      <c r="Z44" s="31">
        <v>0.78</v>
      </c>
      <c r="AA44" s="31">
        <v>0.74</v>
      </c>
      <c r="AB44" s="31">
        <v>0.74</v>
      </c>
      <c r="AC44" s="31">
        <v>0.68</v>
      </c>
      <c r="AD44" s="31">
        <v>0.72</v>
      </c>
      <c r="AE44" s="31">
        <v>0.7</v>
      </c>
      <c r="AF44" s="31">
        <v>0.7</v>
      </c>
      <c r="AG44" s="31">
        <v>0.74</v>
      </c>
      <c r="AH44" s="31">
        <v>0.72</v>
      </c>
      <c r="AI44" s="31">
        <v>0.7</v>
      </c>
      <c r="AJ44" s="31">
        <v>0.72</v>
      </c>
      <c r="AK44" s="31">
        <v>0.7</v>
      </c>
      <c r="AL44" s="31">
        <v>0.7</v>
      </c>
      <c r="AM44" s="31">
        <v>0.64</v>
      </c>
      <c r="AN44" s="31">
        <v>0.56000000000000005</v>
      </c>
      <c r="AO44" s="31">
        <v>0.42</v>
      </c>
      <c r="AP44" s="31">
        <v>0.2</v>
      </c>
      <c r="AQ44" s="31">
        <v>0</v>
      </c>
      <c r="AR44" s="32"/>
    </row>
    <row r="45" spans="1:44" ht="16" x14ac:dyDescent="0.2">
      <c r="A45" s="110"/>
      <c r="B45" t="s">
        <v>3</v>
      </c>
      <c r="C45" s="24">
        <v>1.1000000000000001</v>
      </c>
      <c r="D45" s="24">
        <v>0.44</v>
      </c>
      <c r="E45" s="24">
        <f t="shared" si="0"/>
        <v>0.48400000000000004</v>
      </c>
      <c r="F45" s="24">
        <v>1.02</v>
      </c>
      <c r="G45" s="24">
        <v>0.34</v>
      </c>
      <c r="H45" s="24">
        <f t="shared" si="1"/>
        <v>0.34680000000000005</v>
      </c>
      <c r="I45" s="24">
        <v>1.04</v>
      </c>
      <c r="J45" s="24">
        <v>0.4</v>
      </c>
      <c r="K45" s="24">
        <f t="shared" si="2"/>
        <v>0.41600000000000004</v>
      </c>
      <c r="L45" s="24">
        <v>1.04</v>
      </c>
      <c r="M45" s="24">
        <v>0.46</v>
      </c>
      <c r="N45" s="24">
        <f t="shared" si="3"/>
        <v>0.47840000000000005</v>
      </c>
      <c r="O45" s="110"/>
      <c r="P45" s="27" t="s">
        <v>36</v>
      </c>
      <c r="Q45" s="27">
        <v>0</v>
      </c>
      <c r="R45" s="31">
        <v>0.16</v>
      </c>
      <c r="S45" s="31">
        <v>0.23</v>
      </c>
      <c r="T45" s="31">
        <v>0.28000000000000003</v>
      </c>
      <c r="U45" s="31">
        <v>0.32</v>
      </c>
      <c r="V45" s="31">
        <v>0.28999999999999998</v>
      </c>
      <c r="W45" s="31">
        <v>0.34</v>
      </c>
      <c r="X45" s="31">
        <v>0.33</v>
      </c>
      <c r="Y45" s="31">
        <v>0.34</v>
      </c>
      <c r="Z45" s="31">
        <v>0.35</v>
      </c>
      <c r="AA45" s="31">
        <v>0.34</v>
      </c>
      <c r="AB45" s="31">
        <v>0.4</v>
      </c>
      <c r="AC45" s="31">
        <v>0.41</v>
      </c>
      <c r="AD45" s="31">
        <v>0.39</v>
      </c>
      <c r="AE45" s="31">
        <v>0.35</v>
      </c>
      <c r="AF45" s="31">
        <v>0.34</v>
      </c>
      <c r="AG45" s="31">
        <v>0.3</v>
      </c>
      <c r="AH45" s="31">
        <v>0.34</v>
      </c>
      <c r="AI45" s="31">
        <v>0.34</v>
      </c>
      <c r="AJ45" s="31">
        <v>0.35</v>
      </c>
      <c r="AK45" s="31">
        <v>0.3</v>
      </c>
      <c r="AL45" s="31">
        <v>0.2</v>
      </c>
      <c r="AM45" s="31">
        <v>0.13</v>
      </c>
      <c r="AN45" s="31">
        <v>7.0000000000000007E-2</v>
      </c>
      <c r="AO45" s="31">
        <v>0</v>
      </c>
      <c r="AP45" s="31">
        <v>0</v>
      </c>
      <c r="AQ45" s="31">
        <v>0</v>
      </c>
      <c r="AR45" s="32"/>
    </row>
    <row r="46" spans="1:44" ht="16" x14ac:dyDescent="0.2">
      <c r="A46" s="110"/>
      <c r="B46" t="s">
        <v>4</v>
      </c>
      <c r="C46" s="24">
        <v>0.92</v>
      </c>
      <c r="D46" s="24">
        <v>0.36</v>
      </c>
      <c r="E46" s="24">
        <f t="shared" si="0"/>
        <v>0.33119999999999999</v>
      </c>
      <c r="F46" s="24">
        <v>0.9</v>
      </c>
      <c r="G46" s="24">
        <v>0.3</v>
      </c>
      <c r="H46" s="24">
        <f t="shared" si="1"/>
        <v>0.27</v>
      </c>
      <c r="I46" s="24">
        <v>0.9</v>
      </c>
      <c r="J46" s="24">
        <v>0.31</v>
      </c>
      <c r="K46" s="24">
        <f t="shared" si="2"/>
        <v>0.27900000000000003</v>
      </c>
      <c r="L46" s="24">
        <v>0.9</v>
      </c>
      <c r="M46" s="24">
        <v>0.28999999999999998</v>
      </c>
      <c r="N46" s="24">
        <f t="shared" si="3"/>
        <v>0.26100000000000001</v>
      </c>
      <c r="O46" s="110"/>
      <c r="P46" s="29" t="s">
        <v>37</v>
      </c>
      <c r="Q46" s="27">
        <v>0</v>
      </c>
      <c r="R46" s="27">
        <v>6.0450000000000004E-2</v>
      </c>
      <c r="S46" s="27">
        <v>8.1600000000000006E-2</v>
      </c>
      <c r="T46" s="27">
        <v>0.13800000000000001</v>
      </c>
      <c r="U46" s="27">
        <v>0.20129999999999998</v>
      </c>
      <c r="V46" s="27">
        <v>0.22994999999999999</v>
      </c>
      <c r="W46" s="27">
        <v>0.24455000000000002</v>
      </c>
      <c r="X46" s="27">
        <v>0.25125000000000003</v>
      </c>
      <c r="Y46" s="27">
        <v>0.26910000000000001</v>
      </c>
      <c r="Z46" s="27">
        <v>0.26219999999999999</v>
      </c>
      <c r="AA46" s="27">
        <v>0.27379999999999999</v>
      </c>
      <c r="AB46" s="27">
        <v>0.28755000000000003</v>
      </c>
      <c r="AC46" s="27">
        <v>0.27999999999999997</v>
      </c>
      <c r="AD46" s="27">
        <v>0.26269999999999999</v>
      </c>
      <c r="AE46" s="27">
        <v>0.24149999999999996</v>
      </c>
      <c r="AF46" s="27">
        <v>0.23039999999999999</v>
      </c>
      <c r="AG46" s="27">
        <v>0.2336</v>
      </c>
      <c r="AH46" s="27">
        <v>0.2414</v>
      </c>
      <c r="AI46" s="27">
        <v>0.24494999999999997</v>
      </c>
      <c r="AJ46" s="27">
        <v>0.23074999999999996</v>
      </c>
      <c r="AK46" s="27">
        <v>0.17499999999999999</v>
      </c>
      <c r="AL46" s="27">
        <v>0.11055</v>
      </c>
      <c r="AM46" s="27">
        <v>6.0000000000000012E-2</v>
      </c>
      <c r="AN46" s="27">
        <v>1.7150000000000002E-2</v>
      </c>
      <c r="AO46" s="27">
        <v>0</v>
      </c>
      <c r="AP46" s="27">
        <v>0</v>
      </c>
      <c r="AQ46" s="27">
        <v>0</v>
      </c>
    </row>
    <row r="47" spans="1:44" ht="16" x14ac:dyDescent="0.2">
      <c r="A47" s="110"/>
      <c r="B47" t="s">
        <v>5</v>
      </c>
      <c r="C47" s="24">
        <v>0.62</v>
      </c>
      <c r="D47" s="24">
        <v>0.3</v>
      </c>
      <c r="E47" s="24">
        <f t="shared" si="0"/>
        <v>0.186</v>
      </c>
      <c r="F47" s="24">
        <v>0.62</v>
      </c>
      <c r="G47" s="24">
        <v>0.35</v>
      </c>
      <c r="H47" s="24">
        <f t="shared" si="1"/>
        <v>0.217</v>
      </c>
      <c r="I47" s="24">
        <v>0.62</v>
      </c>
      <c r="J47" s="24">
        <v>0.32</v>
      </c>
      <c r="K47" s="24">
        <f t="shared" si="2"/>
        <v>0.19839999999999999</v>
      </c>
      <c r="L47" s="24">
        <v>0.7</v>
      </c>
      <c r="M47" s="24">
        <v>0.31</v>
      </c>
      <c r="N47" s="24">
        <f t="shared" si="3"/>
        <v>0.217</v>
      </c>
      <c r="O47" s="110"/>
      <c r="P47" s="27" t="s">
        <v>38</v>
      </c>
      <c r="Q47" s="28">
        <v>0.15</v>
      </c>
      <c r="R47" s="27"/>
      <c r="S47" s="27"/>
      <c r="T47" s="28" t="s">
        <v>39</v>
      </c>
      <c r="U47" s="28">
        <v>4.6277499999999989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</row>
    <row r="48" spans="1:44" ht="16" x14ac:dyDescent="0.2">
      <c r="A48" s="88">
        <v>44345</v>
      </c>
      <c r="B48" t="s">
        <v>1</v>
      </c>
      <c r="C48" s="24">
        <v>0.76</v>
      </c>
      <c r="D48" s="24">
        <v>0.28000000000000003</v>
      </c>
      <c r="E48" s="24">
        <f t="shared" si="0"/>
        <v>0.21280000000000002</v>
      </c>
      <c r="F48" s="24">
        <v>0.62</v>
      </c>
      <c r="G48" s="24">
        <v>0.27</v>
      </c>
      <c r="H48" s="24">
        <f t="shared" si="1"/>
        <v>0.16740000000000002</v>
      </c>
      <c r="I48" s="24">
        <v>0.7</v>
      </c>
      <c r="J48" s="24">
        <v>0.27</v>
      </c>
      <c r="K48" s="24">
        <f t="shared" si="2"/>
        <v>0.189</v>
      </c>
      <c r="L48" s="24">
        <v>0.72</v>
      </c>
      <c r="M48" s="24">
        <v>0.3</v>
      </c>
      <c r="N48" s="24">
        <f t="shared" si="3"/>
        <v>0.216</v>
      </c>
      <c r="O48" s="88">
        <v>44345</v>
      </c>
      <c r="P48" s="27" t="s">
        <v>35</v>
      </c>
      <c r="Q48" s="27">
        <v>0</v>
      </c>
      <c r="R48" s="27">
        <v>0.3</v>
      </c>
      <c r="S48" s="27">
        <v>1.3</v>
      </c>
      <c r="T48" s="27">
        <v>2.2999999999999998</v>
      </c>
      <c r="U48" s="27">
        <v>3.3</v>
      </c>
      <c r="V48" s="27">
        <v>4.3</v>
      </c>
      <c r="W48" s="27">
        <v>5.3</v>
      </c>
      <c r="X48" s="27">
        <v>6.3</v>
      </c>
      <c r="Y48" s="27">
        <v>7.3</v>
      </c>
      <c r="Z48" s="27">
        <v>8.3000000000000007</v>
      </c>
      <c r="AA48" s="27">
        <v>9.3000000000000007</v>
      </c>
      <c r="AB48" s="27">
        <v>10.3</v>
      </c>
      <c r="AC48" s="27">
        <v>11.3</v>
      </c>
      <c r="AD48" s="27">
        <v>12.3</v>
      </c>
      <c r="AE48" s="27">
        <v>13.3</v>
      </c>
      <c r="AF48" s="27">
        <v>14.3</v>
      </c>
      <c r="AG48" s="27">
        <v>15.3</v>
      </c>
      <c r="AH48" s="27">
        <v>16.3</v>
      </c>
      <c r="AI48" s="27">
        <v>17.3</v>
      </c>
      <c r="AJ48" s="27">
        <v>18.3</v>
      </c>
      <c r="AK48" s="27">
        <v>19.3</v>
      </c>
      <c r="AL48" s="27">
        <v>20.3</v>
      </c>
      <c r="AM48" s="27">
        <v>21.3</v>
      </c>
      <c r="AN48" s="27">
        <v>22.3</v>
      </c>
      <c r="AO48" s="27">
        <v>23.3</v>
      </c>
      <c r="AP48" s="27">
        <v>24.3</v>
      </c>
      <c r="AQ48" s="27">
        <v>25.3</v>
      </c>
      <c r="AR48" s="3"/>
    </row>
    <row r="49" spans="1:47" ht="16" x14ac:dyDescent="0.2">
      <c r="A49" s="110"/>
      <c r="B49" t="s">
        <v>2</v>
      </c>
      <c r="C49" s="24">
        <v>0.8</v>
      </c>
      <c r="D49" s="24">
        <v>0.37</v>
      </c>
      <c r="E49" s="24">
        <f t="shared" si="0"/>
        <v>0.29599999999999999</v>
      </c>
      <c r="F49" s="24">
        <v>0.86</v>
      </c>
      <c r="G49" s="24">
        <v>0.35</v>
      </c>
      <c r="H49" s="24">
        <f t="shared" si="1"/>
        <v>0.30099999999999999</v>
      </c>
      <c r="I49" s="24">
        <v>0.9</v>
      </c>
      <c r="J49" s="24">
        <v>0.33</v>
      </c>
      <c r="K49" s="24">
        <f t="shared" si="2"/>
        <v>0.29700000000000004</v>
      </c>
      <c r="L49" s="24">
        <v>0.9</v>
      </c>
      <c r="M49" s="24">
        <v>0.34</v>
      </c>
      <c r="N49" s="24">
        <f t="shared" si="3"/>
        <v>0.30600000000000005</v>
      </c>
      <c r="O49" s="110"/>
      <c r="P49" s="27" t="s">
        <v>14</v>
      </c>
      <c r="Q49" s="27">
        <v>0</v>
      </c>
      <c r="R49" s="31">
        <v>0.34</v>
      </c>
      <c r="S49" s="31">
        <v>0.4</v>
      </c>
      <c r="T49" s="31">
        <v>0.34</v>
      </c>
      <c r="U49" s="31">
        <v>0.62</v>
      </c>
      <c r="V49" s="31">
        <v>0.74</v>
      </c>
      <c r="W49" s="31">
        <v>0.8</v>
      </c>
      <c r="X49" s="31">
        <v>0.72</v>
      </c>
      <c r="Y49" s="31">
        <v>0.8</v>
      </c>
      <c r="Z49" s="31">
        <v>0.76</v>
      </c>
      <c r="AA49" s="31">
        <v>0.76</v>
      </c>
      <c r="AB49" s="31">
        <v>0.74</v>
      </c>
      <c r="AC49" s="31">
        <v>0.74</v>
      </c>
      <c r="AD49" s="31">
        <v>0.72</v>
      </c>
      <c r="AE49" s="31">
        <v>0.72</v>
      </c>
      <c r="AF49" s="31">
        <v>0.74</v>
      </c>
      <c r="AG49" s="31">
        <v>0.74</v>
      </c>
      <c r="AH49" s="31">
        <v>0.74</v>
      </c>
      <c r="AI49" s="31">
        <v>0.74</v>
      </c>
      <c r="AJ49" s="31">
        <v>0.74</v>
      </c>
      <c r="AK49" s="31">
        <v>0.74</v>
      </c>
      <c r="AL49" s="31">
        <v>0.74</v>
      </c>
      <c r="AM49" s="31">
        <v>0.72</v>
      </c>
      <c r="AN49" s="31">
        <v>0.68</v>
      </c>
      <c r="AO49" s="31">
        <v>0.57999999999999996</v>
      </c>
      <c r="AP49" s="31">
        <v>0.48</v>
      </c>
      <c r="AQ49" s="31">
        <v>0.22</v>
      </c>
      <c r="AR49" s="32"/>
    </row>
    <row r="50" spans="1:47" ht="16" x14ac:dyDescent="0.2">
      <c r="A50" s="110"/>
      <c r="B50" t="s">
        <v>3</v>
      </c>
      <c r="C50" s="24">
        <v>1.1000000000000001</v>
      </c>
      <c r="D50" s="24">
        <v>0.46</v>
      </c>
      <c r="E50" s="24">
        <f t="shared" si="0"/>
        <v>0.50600000000000012</v>
      </c>
      <c r="F50" s="24">
        <v>1.06</v>
      </c>
      <c r="G50" s="24">
        <v>0.41</v>
      </c>
      <c r="H50" s="24">
        <f t="shared" si="1"/>
        <v>0.43459999999999999</v>
      </c>
      <c r="I50" s="24">
        <v>1.06</v>
      </c>
      <c r="J50" s="24">
        <v>0.42</v>
      </c>
      <c r="K50" s="24">
        <f t="shared" si="2"/>
        <v>0.44519999999999998</v>
      </c>
      <c r="L50" s="24">
        <v>1.06</v>
      </c>
      <c r="M50" s="24">
        <v>0.43</v>
      </c>
      <c r="N50" s="24">
        <f t="shared" si="3"/>
        <v>0.45580000000000004</v>
      </c>
      <c r="O50" s="110"/>
      <c r="P50" s="27" t="s">
        <v>36</v>
      </c>
      <c r="Q50" s="27">
        <v>0</v>
      </c>
      <c r="R50" s="31">
        <v>0.17</v>
      </c>
      <c r="S50" s="31">
        <v>0.23</v>
      </c>
      <c r="T50" s="31">
        <v>0.27</v>
      </c>
      <c r="U50" s="31">
        <v>0.27</v>
      </c>
      <c r="V50" s="31">
        <v>0.33</v>
      </c>
      <c r="W50" s="31">
        <v>0.38</v>
      </c>
      <c r="X50" s="31">
        <v>0.35</v>
      </c>
      <c r="Y50" s="31">
        <v>0.35</v>
      </c>
      <c r="Z50" s="31">
        <v>0.37</v>
      </c>
      <c r="AA50" s="31">
        <v>0.4</v>
      </c>
      <c r="AB50" s="31">
        <v>0.39</v>
      </c>
      <c r="AC50" s="31">
        <v>0.38</v>
      </c>
      <c r="AD50" s="31">
        <v>0.4</v>
      </c>
      <c r="AE50" s="31">
        <v>0.4</v>
      </c>
      <c r="AF50" s="31">
        <v>0.38</v>
      </c>
      <c r="AG50" s="31">
        <v>0.35</v>
      </c>
      <c r="AH50" s="31">
        <v>0.35</v>
      </c>
      <c r="AI50" s="31">
        <v>0.35</v>
      </c>
      <c r="AJ50" s="31">
        <v>0.36</v>
      </c>
      <c r="AK50" s="31">
        <v>0.31</v>
      </c>
      <c r="AL50" s="31">
        <v>0.26</v>
      </c>
      <c r="AM50" s="31">
        <v>0.19</v>
      </c>
      <c r="AN50" s="31">
        <v>0.18</v>
      </c>
      <c r="AO50" s="31">
        <v>0.18</v>
      </c>
      <c r="AP50" s="31">
        <v>0.04</v>
      </c>
      <c r="AQ50" s="31">
        <v>0</v>
      </c>
      <c r="AR50" s="32"/>
    </row>
    <row r="51" spans="1:47" ht="16" x14ac:dyDescent="0.2">
      <c r="A51" s="110"/>
      <c r="B51" t="s">
        <v>4</v>
      </c>
      <c r="C51" s="24">
        <v>0.98</v>
      </c>
      <c r="D51" s="24">
        <v>0.38</v>
      </c>
      <c r="E51" s="24">
        <f t="shared" si="0"/>
        <v>0.37240000000000001</v>
      </c>
      <c r="F51" s="24">
        <v>0.92</v>
      </c>
      <c r="G51" s="24">
        <v>0.28999999999999998</v>
      </c>
      <c r="H51" s="24">
        <f t="shared" si="1"/>
        <v>0.26679999999999998</v>
      </c>
      <c r="I51" s="24">
        <v>0.94</v>
      </c>
      <c r="J51" s="24">
        <v>0.35</v>
      </c>
      <c r="K51" s="24">
        <f t="shared" si="2"/>
        <v>0.32899999999999996</v>
      </c>
      <c r="L51" s="24">
        <v>0.92</v>
      </c>
      <c r="M51" s="24">
        <v>0.35</v>
      </c>
      <c r="N51" s="24">
        <f t="shared" si="3"/>
        <v>0.32200000000000001</v>
      </c>
      <c r="O51" s="110"/>
      <c r="P51" s="29" t="s">
        <v>37</v>
      </c>
      <c r="Q51" s="27">
        <v>4.3350000000000003E-3</v>
      </c>
      <c r="R51" s="27">
        <v>7.3999999999999996E-2</v>
      </c>
      <c r="S51" s="27">
        <v>9.2499999999999985E-2</v>
      </c>
      <c r="T51" s="27">
        <v>0.12959999999999999</v>
      </c>
      <c r="U51" s="27">
        <v>0.20400000000000001</v>
      </c>
      <c r="V51" s="27">
        <v>0.27334999999999998</v>
      </c>
      <c r="W51" s="27">
        <v>0.27739999999999998</v>
      </c>
      <c r="X51" s="27">
        <v>0.26599999999999996</v>
      </c>
      <c r="Y51" s="27">
        <v>0.28080000000000022</v>
      </c>
      <c r="Z51" s="27">
        <v>0.29260000000000003</v>
      </c>
      <c r="AA51" s="27">
        <v>0.29625000000000001</v>
      </c>
      <c r="AB51" s="27">
        <v>0.28489999999999999</v>
      </c>
      <c r="AC51" s="27">
        <v>0.28470000000000001</v>
      </c>
      <c r="AD51" s="27">
        <v>0.28799999999999998</v>
      </c>
      <c r="AE51" s="27">
        <v>0.28470000000000001</v>
      </c>
      <c r="AF51" s="27">
        <v>0.27010000000000001</v>
      </c>
      <c r="AG51" s="27">
        <v>0.25900000000000001</v>
      </c>
      <c r="AH51" s="27">
        <v>0.25900000000000001</v>
      </c>
      <c r="AI51" s="27">
        <v>0.26269999999999999</v>
      </c>
      <c r="AJ51" s="27">
        <v>0.24789999999999998</v>
      </c>
      <c r="AK51" s="27">
        <v>0.21090000000000003</v>
      </c>
      <c r="AL51" s="27">
        <v>0.16425000000000001</v>
      </c>
      <c r="AM51" s="27">
        <v>0.1295</v>
      </c>
      <c r="AN51" s="27">
        <v>0.1134</v>
      </c>
      <c r="AO51" s="27">
        <v>5.8300000000000005E-2</v>
      </c>
      <c r="AP51" s="27">
        <v>6.9999999999999993E-3</v>
      </c>
      <c r="AQ51" s="27"/>
    </row>
    <row r="52" spans="1:47" ht="16" x14ac:dyDescent="0.2">
      <c r="A52" s="110"/>
      <c r="B52" t="s">
        <v>5</v>
      </c>
      <c r="C52" s="24">
        <v>0.68</v>
      </c>
      <c r="D52" s="24">
        <v>0.37</v>
      </c>
      <c r="E52" s="24">
        <f t="shared" si="0"/>
        <v>0.25159999999999999</v>
      </c>
      <c r="F52" s="24">
        <v>0.7</v>
      </c>
      <c r="G52" s="24">
        <v>0.34</v>
      </c>
      <c r="H52" s="24">
        <f t="shared" si="1"/>
        <v>0.23799999999999999</v>
      </c>
      <c r="I52" s="24">
        <v>0.66</v>
      </c>
      <c r="J52" s="24">
        <v>0.37</v>
      </c>
      <c r="K52" s="24">
        <f t="shared" si="2"/>
        <v>0.2442</v>
      </c>
      <c r="L52" s="24">
        <v>0.72</v>
      </c>
      <c r="M52" s="24">
        <v>0.3</v>
      </c>
      <c r="N52" s="24">
        <f t="shared" si="3"/>
        <v>0.216</v>
      </c>
      <c r="O52" s="110"/>
      <c r="P52" s="27" t="s">
        <v>38</v>
      </c>
      <c r="Q52" s="28">
        <v>0.14000000000000001</v>
      </c>
      <c r="R52" s="27"/>
      <c r="S52" s="27"/>
      <c r="T52" s="28" t="s">
        <v>39</v>
      </c>
      <c r="U52" s="28">
        <v>5.3151849999999987</v>
      </c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1:47" ht="16" x14ac:dyDescent="0.2">
      <c r="A53" s="88">
        <v>44346</v>
      </c>
      <c r="B53" s="25" t="s">
        <v>1</v>
      </c>
      <c r="C53" s="24">
        <v>0.8</v>
      </c>
      <c r="D53" s="24">
        <v>0.28000000000000003</v>
      </c>
      <c r="E53" s="24">
        <f t="shared" si="0"/>
        <v>0.22400000000000003</v>
      </c>
      <c r="F53" s="24">
        <v>0.66</v>
      </c>
      <c r="G53" s="24">
        <v>0.28999999999999998</v>
      </c>
      <c r="H53" s="24">
        <f t="shared" si="1"/>
        <v>0.19139999999999999</v>
      </c>
      <c r="I53" s="24">
        <v>0.72</v>
      </c>
      <c r="J53" s="24">
        <v>0.28000000000000003</v>
      </c>
      <c r="K53" s="24">
        <f t="shared" si="2"/>
        <v>0.2016</v>
      </c>
      <c r="L53" s="24">
        <v>0.8</v>
      </c>
      <c r="M53" s="24">
        <v>0.31</v>
      </c>
      <c r="N53" s="24">
        <f t="shared" si="3"/>
        <v>0.248</v>
      </c>
      <c r="O53" s="88">
        <v>44346</v>
      </c>
      <c r="P53" s="27" t="s">
        <v>35</v>
      </c>
      <c r="Q53" s="27">
        <v>0</v>
      </c>
      <c r="R53" s="27">
        <f>T49</f>
        <v>0.34</v>
      </c>
      <c r="S53" s="27">
        <f t="shared" ref="S53:AP53" si="6">R53+1</f>
        <v>1.34</v>
      </c>
      <c r="T53" s="27">
        <f t="shared" si="6"/>
        <v>2.34</v>
      </c>
      <c r="U53" s="27">
        <f t="shared" si="6"/>
        <v>3.34</v>
      </c>
      <c r="V53" s="27">
        <f t="shared" si="6"/>
        <v>4.34</v>
      </c>
      <c r="W53" s="27">
        <f t="shared" si="6"/>
        <v>5.34</v>
      </c>
      <c r="X53" s="27">
        <f t="shared" si="6"/>
        <v>6.34</v>
      </c>
      <c r="Y53" s="27">
        <f t="shared" si="6"/>
        <v>7.34</v>
      </c>
      <c r="Z53" s="27">
        <f t="shared" si="6"/>
        <v>8.34</v>
      </c>
      <c r="AA53" s="27">
        <f t="shared" si="6"/>
        <v>9.34</v>
      </c>
      <c r="AB53" s="27">
        <f t="shared" si="6"/>
        <v>10.34</v>
      </c>
      <c r="AC53" s="27">
        <f t="shared" si="6"/>
        <v>11.34</v>
      </c>
      <c r="AD53" s="27">
        <f t="shared" si="6"/>
        <v>12.34</v>
      </c>
      <c r="AE53" s="27">
        <f t="shared" si="6"/>
        <v>13.34</v>
      </c>
      <c r="AF53" s="27">
        <f t="shared" si="6"/>
        <v>14.34</v>
      </c>
      <c r="AG53" s="27">
        <f t="shared" si="6"/>
        <v>15.34</v>
      </c>
      <c r="AH53" s="27">
        <f t="shared" si="6"/>
        <v>16.34</v>
      </c>
      <c r="AI53" s="27">
        <f t="shared" si="6"/>
        <v>17.34</v>
      </c>
      <c r="AJ53" s="27">
        <f t="shared" si="6"/>
        <v>18.34</v>
      </c>
      <c r="AK53" s="27">
        <f t="shared" si="6"/>
        <v>19.34</v>
      </c>
      <c r="AL53" s="27">
        <f t="shared" si="6"/>
        <v>20.34</v>
      </c>
      <c r="AM53" s="27">
        <f t="shared" si="6"/>
        <v>21.34</v>
      </c>
      <c r="AN53" s="27">
        <f t="shared" si="6"/>
        <v>22.34</v>
      </c>
      <c r="AO53" s="27">
        <f t="shared" si="6"/>
        <v>23.34</v>
      </c>
      <c r="AP53" s="27">
        <f t="shared" si="6"/>
        <v>24.34</v>
      </c>
      <c r="AQ53" s="27">
        <f>AP53+T50</f>
        <v>24.61</v>
      </c>
    </row>
    <row r="54" spans="1:47" ht="16" x14ac:dyDescent="0.2">
      <c r="A54" s="110"/>
      <c r="B54" s="25" t="s">
        <v>2</v>
      </c>
      <c r="C54" s="24">
        <v>0.92</v>
      </c>
      <c r="D54" s="24">
        <v>0.34</v>
      </c>
      <c r="E54" s="24">
        <f t="shared" si="0"/>
        <v>0.31280000000000002</v>
      </c>
      <c r="F54" s="24">
        <v>0.92</v>
      </c>
      <c r="G54" s="24">
        <v>0.34</v>
      </c>
      <c r="H54" s="24">
        <f t="shared" si="1"/>
        <v>0.31280000000000002</v>
      </c>
      <c r="I54" s="24">
        <v>0.92</v>
      </c>
      <c r="J54" s="24">
        <v>0.35</v>
      </c>
      <c r="K54" s="24">
        <f t="shared" si="2"/>
        <v>0.32200000000000001</v>
      </c>
      <c r="L54" s="24">
        <v>0.95</v>
      </c>
      <c r="M54" s="24">
        <v>0.37</v>
      </c>
      <c r="N54" s="24">
        <f t="shared" si="3"/>
        <v>0.35149999999999998</v>
      </c>
      <c r="O54" s="110"/>
      <c r="P54" s="27" t="s">
        <v>14</v>
      </c>
      <c r="Q54" s="27">
        <v>0</v>
      </c>
      <c r="R54" s="31">
        <v>0.38</v>
      </c>
      <c r="S54" s="31">
        <v>0.4</v>
      </c>
      <c r="T54" s="31">
        <v>0.42</v>
      </c>
      <c r="U54" s="31">
        <v>0.68</v>
      </c>
      <c r="V54" s="31">
        <v>0.8</v>
      </c>
      <c r="W54" s="31">
        <v>0.8</v>
      </c>
      <c r="X54" s="31">
        <v>0.8</v>
      </c>
      <c r="Y54" s="31">
        <v>0.8</v>
      </c>
      <c r="Z54" s="31">
        <v>0.82</v>
      </c>
      <c r="AA54" s="31">
        <v>0.8</v>
      </c>
      <c r="AB54" s="31">
        <v>0.8</v>
      </c>
      <c r="AC54" s="31">
        <v>0.76</v>
      </c>
      <c r="AD54" s="31">
        <v>0.78</v>
      </c>
      <c r="AE54" s="31">
        <v>0.8</v>
      </c>
      <c r="AF54" s="31">
        <v>0.8</v>
      </c>
      <c r="AG54" s="31">
        <v>0.8</v>
      </c>
      <c r="AH54" s="31">
        <v>0.8</v>
      </c>
      <c r="AI54" s="31">
        <v>0.8</v>
      </c>
      <c r="AJ54" s="31">
        <v>0.84</v>
      </c>
      <c r="AK54" s="31">
        <v>0.82</v>
      </c>
      <c r="AL54" s="31">
        <v>0.78</v>
      </c>
      <c r="AM54" s="31">
        <v>0.7</v>
      </c>
      <c r="AN54" s="31">
        <v>0.62</v>
      </c>
      <c r="AO54" s="31">
        <v>0.52</v>
      </c>
      <c r="AP54" s="31">
        <v>0.3</v>
      </c>
      <c r="AQ54" s="27">
        <v>0</v>
      </c>
    </row>
    <row r="55" spans="1:47" ht="16" x14ac:dyDescent="0.2">
      <c r="A55" s="110"/>
      <c r="B55" s="25" t="s">
        <v>3</v>
      </c>
      <c r="C55" s="24">
        <v>1.1000000000000001</v>
      </c>
      <c r="D55" s="24">
        <v>0.42</v>
      </c>
      <c r="E55" s="24">
        <f t="shared" si="0"/>
        <v>0.46200000000000002</v>
      </c>
      <c r="F55" s="24">
        <v>1.1000000000000001</v>
      </c>
      <c r="G55" s="24">
        <v>0.42</v>
      </c>
      <c r="H55" s="24">
        <f t="shared" si="1"/>
        <v>0.46200000000000002</v>
      </c>
      <c r="I55" s="24">
        <v>1.1000000000000001</v>
      </c>
      <c r="J55" s="24">
        <v>0.45</v>
      </c>
      <c r="K55" s="24">
        <f t="shared" si="2"/>
        <v>0.49500000000000005</v>
      </c>
      <c r="L55" s="24">
        <v>1.1000000000000001</v>
      </c>
      <c r="M55" s="24">
        <v>0.43</v>
      </c>
      <c r="N55" s="24">
        <f t="shared" si="3"/>
        <v>0.47300000000000003</v>
      </c>
      <c r="O55" s="110"/>
      <c r="P55" s="27" t="s">
        <v>36</v>
      </c>
      <c r="Q55" s="27">
        <v>0</v>
      </c>
      <c r="R55" s="31">
        <v>0.23</v>
      </c>
      <c r="S55" s="31">
        <v>0.25</v>
      </c>
      <c r="T55" s="31">
        <v>0.27</v>
      </c>
      <c r="U55" s="31">
        <v>0.25</v>
      </c>
      <c r="V55" s="31">
        <v>0.35</v>
      </c>
      <c r="W55" s="31">
        <v>0.35</v>
      </c>
      <c r="X55" s="31">
        <v>0.34</v>
      </c>
      <c r="Y55" s="31">
        <v>0.4</v>
      </c>
      <c r="Z55" s="31">
        <v>0.41</v>
      </c>
      <c r="AA55" s="31">
        <v>0.38</v>
      </c>
      <c r="AB55" s="31">
        <v>0.36</v>
      </c>
      <c r="AC55" s="31">
        <v>0.36</v>
      </c>
      <c r="AD55" s="31">
        <v>0.41</v>
      </c>
      <c r="AE55" s="31">
        <v>0.4</v>
      </c>
      <c r="AF55" s="31">
        <v>0.39</v>
      </c>
      <c r="AG55" s="31">
        <v>0.36</v>
      </c>
      <c r="AH55" s="31">
        <v>0.38</v>
      </c>
      <c r="AI55" s="31">
        <v>0.37</v>
      </c>
      <c r="AJ55" s="31">
        <v>0.34</v>
      </c>
      <c r="AK55" s="31">
        <v>0.26</v>
      </c>
      <c r="AL55" s="31">
        <v>0.18</v>
      </c>
      <c r="AM55" s="31">
        <v>0.08</v>
      </c>
      <c r="AN55" s="31">
        <v>0.05</v>
      </c>
      <c r="AO55" s="31">
        <v>0</v>
      </c>
      <c r="AP55" s="31">
        <v>0</v>
      </c>
      <c r="AQ55" s="27">
        <v>0</v>
      </c>
    </row>
    <row r="56" spans="1:47" ht="16" x14ac:dyDescent="0.2">
      <c r="A56" s="110"/>
      <c r="B56" s="25" t="s">
        <v>4</v>
      </c>
      <c r="C56" s="24">
        <v>1</v>
      </c>
      <c r="D56" s="24">
        <v>0.43</v>
      </c>
      <c r="E56" s="24">
        <f t="shared" si="0"/>
        <v>0.43</v>
      </c>
      <c r="F56" s="24">
        <v>0.98</v>
      </c>
      <c r="G56" s="24">
        <v>0.37</v>
      </c>
      <c r="H56" s="24">
        <f t="shared" si="1"/>
        <v>0.36259999999999998</v>
      </c>
      <c r="I56" s="24">
        <v>0.96</v>
      </c>
      <c r="J56" s="24">
        <v>0.38</v>
      </c>
      <c r="K56" s="24">
        <f t="shared" si="2"/>
        <v>0.36480000000000001</v>
      </c>
      <c r="L56" s="24">
        <v>0.96</v>
      </c>
      <c r="M56" s="24">
        <v>0.37</v>
      </c>
      <c r="N56" s="24">
        <f t="shared" si="3"/>
        <v>0.35519999999999996</v>
      </c>
      <c r="O56" s="110"/>
      <c r="P56" s="29" t="s">
        <v>37</v>
      </c>
      <c r="Q56" s="27">
        <f t="shared" ref="Q56:AQ56" si="7">(R53-Q53)*((R54+Q54)/2)*((R55+Q55)/2)</f>
        <v>7.4290000000000007E-3</v>
      </c>
      <c r="R56" s="31">
        <f t="shared" si="7"/>
        <v>9.3600000000000003E-2</v>
      </c>
      <c r="S56" s="31">
        <f t="shared" si="7"/>
        <v>0.10659999999999999</v>
      </c>
      <c r="T56" s="31">
        <f t="shared" si="7"/>
        <v>0.14300000000000002</v>
      </c>
      <c r="U56" s="31">
        <f t="shared" si="7"/>
        <v>0.222</v>
      </c>
      <c r="V56" s="31">
        <f t="shared" si="7"/>
        <v>0.27999999999999997</v>
      </c>
      <c r="W56" s="31">
        <f t="shared" si="7"/>
        <v>0.27599999999999997</v>
      </c>
      <c r="X56" s="31">
        <f t="shared" si="7"/>
        <v>0.29599999999999999</v>
      </c>
      <c r="Y56" s="31">
        <f t="shared" si="7"/>
        <v>0.32805000000000006</v>
      </c>
      <c r="Z56" s="31">
        <f t="shared" si="7"/>
        <v>0.31995000000000001</v>
      </c>
      <c r="AA56" s="31">
        <f t="shared" si="7"/>
        <v>0.29599999999999999</v>
      </c>
      <c r="AB56" s="31">
        <f t="shared" si="7"/>
        <v>0.28079999999999999</v>
      </c>
      <c r="AC56" s="31">
        <f t="shared" si="7"/>
        <v>0.29644999999999999</v>
      </c>
      <c r="AD56" s="31">
        <f t="shared" si="7"/>
        <v>0.31995000000000001</v>
      </c>
      <c r="AE56" s="31">
        <f t="shared" si="7"/>
        <v>0.31600000000000006</v>
      </c>
      <c r="AF56" s="31">
        <f t="shared" si="7"/>
        <v>0.30000000000000004</v>
      </c>
      <c r="AG56" s="31">
        <f t="shared" si="7"/>
        <v>0.29599999999999999</v>
      </c>
      <c r="AH56" s="31">
        <f t="shared" si="7"/>
        <v>0.30000000000000004</v>
      </c>
      <c r="AI56" s="31">
        <f t="shared" si="7"/>
        <v>0.29110000000000003</v>
      </c>
      <c r="AJ56" s="31">
        <f t="shared" si="7"/>
        <v>0.24900000000000003</v>
      </c>
      <c r="AK56" s="31">
        <f t="shared" si="7"/>
        <v>0.17600000000000002</v>
      </c>
      <c r="AL56" s="31">
        <f t="shared" si="7"/>
        <v>9.6200000000000008E-2</v>
      </c>
      <c r="AM56" s="31">
        <f t="shared" si="7"/>
        <v>4.2899999999999994E-2</v>
      </c>
      <c r="AN56" s="31">
        <f t="shared" si="7"/>
        <v>1.4250000000000002E-2</v>
      </c>
      <c r="AO56" s="31">
        <f t="shared" si="7"/>
        <v>0</v>
      </c>
      <c r="AP56" s="31">
        <f t="shared" si="7"/>
        <v>0</v>
      </c>
      <c r="AQ56" s="27">
        <f t="shared" si="7"/>
        <v>0</v>
      </c>
    </row>
    <row r="57" spans="1:47" ht="16" x14ac:dyDescent="0.2">
      <c r="A57" s="110"/>
      <c r="B57" s="25" t="s">
        <v>5</v>
      </c>
      <c r="C57" s="24">
        <v>0.7</v>
      </c>
      <c r="D57" s="24">
        <v>0.4</v>
      </c>
      <c r="E57" s="24">
        <f t="shared" si="0"/>
        <v>0.27999999999999997</v>
      </c>
      <c r="F57" s="24">
        <v>0.7</v>
      </c>
      <c r="G57" s="24">
        <v>0.37</v>
      </c>
      <c r="H57" s="24">
        <f t="shared" si="1"/>
        <v>0.25900000000000001</v>
      </c>
      <c r="I57" s="24">
        <v>0.7</v>
      </c>
      <c r="J57" s="24">
        <v>0.38</v>
      </c>
      <c r="K57" s="24">
        <f t="shared" si="2"/>
        <v>0.26599999999999996</v>
      </c>
      <c r="L57" s="24">
        <v>0.7</v>
      </c>
      <c r="M57" s="24">
        <v>0.39</v>
      </c>
      <c r="N57" s="24">
        <f t="shared" si="3"/>
        <v>0.27299999999999996</v>
      </c>
      <c r="O57" s="110"/>
      <c r="P57" s="27" t="s">
        <v>38</v>
      </c>
      <c r="Q57" s="28">
        <v>0.18</v>
      </c>
      <c r="R57" s="27"/>
      <c r="S57" s="27"/>
      <c r="T57" s="28" t="s">
        <v>39</v>
      </c>
      <c r="U57" s="28">
        <f>SUM(Q56:AQ56)</f>
        <v>5.3472789999999994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</row>
    <row r="58" spans="1:47" ht="16" x14ac:dyDescent="0.2">
      <c r="A58" s="88">
        <v>44347</v>
      </c>
      <c r="B58" s="25" t="s">
        <v>1</v>
      </c>
      <c r="C58" s="24">
        <v>0.72</v>
      </c>
      <c r="D58" s="24">
        <v>0.26600000000000001</v>
      </c>
      <c r="E58" s="24">
        <f t="shared" si="0"/>
        <v>0.19152</v>
      </c>
      <c r="F58" s="24">
        <v>0.52</v>
      </c>
      <c r="G58" s="24">
        <v>0.245</v>
      </c>
      <c r="H58" s="24">
        <f t="shared" si="1"/>
        <v>0.12740000000000001</v>
      </c>
      <c r="I58" s="24">
        <v>0.57999999999999996</v>
      </c>
      <c r="J58" s="24">
        <v>0.27700000000000002</v>
      </c>
      <c r="K58" s="24">
        <f t="shared" si="2"/>
        <v>0.16066</v>
      </c>
      <c r="L58" s="24">
        <v>0.64</v>
      </c>
      <c r="M58" s="24">
        <v>0.248</v>
      </c>
      <c r="N58" s="24">
        <f t="shared" si="3"/>
        <v>0.15872</v>
      </c>
      <c r="O58" s="88">
        <v>44347</v>
      </c>
      <c r="P58" s="27" t="s">
        <v>35</v>
      </c>
      <c r="Q58" s="27">
        <v>0</v>
      </c>
      <c r="R58" s="27">
        <v>0.2</v>
      </c>
      <c r="S58" s="27">
        <v>1.2</v>
      </c>
      <c r="T58" s="27">
        <v>2.2000000000000002</v>
      </c>
      <c r="U58" s="27">
        <v>3.2</v>
      </c>
      <c r="V58" s="27">
        <v>4.2</v>
      </c>
      <c r="W58" s="27">
        <v>5.2</v>
      </c>
      <c r="X58" s="27">
        <v>6.2</v>
      </c>
      <c r="Y58" s="27">
        <v>7.2</v>
      </c>
      <c r="Z58" s="27">
        <v>8.1999999999999993</v>
      </c>
      <c r="AA58" s="27">
        <v>9.1999999999999993</v>
      </c>
      <c r="AB58" s="27">
        <v>10.199999999999999</v>
      </c>
      <c r="AC58" s="27">
        <v>11.2</v>
      </c>
      <c r="AD58" s="27">
        <v>12.2</v>
      </c>
      <c r="AE58" s="27">
        <v>13.2</v>
      </c>
      <c r="AF58" s="27">
        <v>14.2</v>
      </c>
      <c r="AG58" s="27">
        <v>15.2</v>
      </c>
      <c r="AH58" s="27">
        <v>16.2</v>
      </c>
      <c r="AI58" s="27">
        <v>17.2</v>
      </c>
      <c r="AJ58" s="27">
        <v>18.2</v>
      </c>
      <c r="AK58" s="27">
        <v>19.2</v>
      </c>
      <c r="AL58" s="27">
        <v>20.2</v>
      </c>
      <c r="AM58" s="27">
        <v>21.2</v>
      </c>
      <c r="AN58" s="27">
        <v>22.2</v>
      </c>
      <c r="AO58" s="27">
        <v>23.2</v>
      </c>
      <c r="AP58" s="27">
        <v>24.2</v>
      </c>
      <c r="AQ58" s="27">
        <v>24.7</v>
      </c>
    </row>
    <row r="59" spans="1:47" ht="16" x14ac:dyDescent="0.2">
      <c r="A59" s="110"/>
      <c r="B59" s="25" t="s">
        <v>2</v>
      </c>
      <c r="C59" s="24">
        <v>0.86</v>
      </c>
      <c r="D59" s="24">
        <v>0.36299999999999999</v>
      </c>
      <c r="E59" s="24">
        <f t="shared" si="0"/>
        <v>0.31218000000000001</v>
      </c>
      <c r="F59" s="24">
        <v>0.88</v>
      </c>
      <c r="G59" s="24">
        <v>0.33500000000000002</v>
      </c>
      <c r="H59" s="24">
        <f t="shared" si="1"/>
        <v>0.29480000000000001</v>
      </c>
      <c r="I59" s="24">
        <v>0.88</v>
      </c>
      <c r="J59" s="24">
        <v>0.34399999999999997</v>
      </c>
      <c r="K59" s="24">
        <f t="shared" si="2"/>
        <v>0.30271999999999999</v>
      </c>
      <c r="L59" s="24">
        <v>0.88</v>
      </c>
      <c r="M59" s="24">
        <v>0.36399999999999999</v>
      </c>
      <c r="N59" s="24">
        <f t="shared" si="3"/>
        <v>0.32031999999999999</v>
      </c>
      <c r="O59" s="110"/>
      <c r="P59" s="27" t="s">
        <v>14</v>
      </c>
      <c r="Q59" s="27">
        <v>0</v>
      </c>
      <c r="R59" s="31">
        <v>0.2</v>
      </c>
      <c r="S59" s="31">
        <v>0.32</v>
      </c>
      <c r="T59" s="31">
        <v>0.38</v>
      </c>
      <c r="U59" s="31">
        <v>0.56000000000000005</v>
      </c>
      <c r="V59" s="31">
        <v>0.72</v>
      </c>
      <c r="W59" s="31">
        <v>0.74</v>
      </c>
      <c r="X59" s="31">
        <v>0.7</v>
      </c>
      <c r="Y59" s="31">
        <v>0.76</v>
      </c>
      <c r="Z59" s="31">
        <v>0.74</v>
      </c>
      <c r="AA59" s="31">
        <v>0.72</v>
      </c>
      <c r="AB59" s="31">
        <v>0.72</v>
      </c>
      <c r="AC59" s="31">
        <v>0.7</v>
      </c>
      <c r="AD59" s="31">
        <v>0.68</v>
      </c>
      <c r="AE59" s="31">
        <v>0.68</v>
      </c>
      <c r="AF59" s="31">
        <v>0.68</v>
      </c>
      <c r="AG59" s="31">
        <v>0.72</v>
      </c>
      <c r="AH59" s="31">
        <v>0.72</v>
      </c>
      <c r="AI59" s="31">
        <v>0.72</v>
      </c>
      <c r="AJ59" s="31">
        <v>0.72</v>
      </c>
      <c r="AK59" s="31">
        <v>0.72</v>
      </c>
      <c r="AL59" s="31">
        <v>0.7</v>
      </c>
      <c r="AM59" s="31">
        <v>0.64</v>
      </c>
      <c r="AN59" s="31">
        <v>0.56000000000000005</v>
      </c>
      <c r="AO59" s="31">
        <v>0.44</v>
      </c>
      <c r="AP59" s="31">
        <v>0.2</v>
      </c>
      <c r="AQ59" s="31">
        <v>0</v>
      </c>
      <c r="AR59" s="32"/>
      <c r="AS59" s="32"/>
      <c r="AT59" s="32"/>
      <c r="AU59" s="32"/>
    </row>
    <row r="60" spans="1:47" ht="16" x14ac:dyDescent="0.2">
      <c r="A60" s="110"/>
      <c r="B60" s="25" t="s">
        <v>3</v>
      </c>
      <c r="C60" s="24">
        <v>1.02</v>
      </c>
      <c r="D60" s="24">
        <v>0.47399999999999998</v>
      </c>
      <c r="E60" s="24">
        <f t="shared" si="0"/>
        <v>0.48347999999999997</v>
      </c>
      <c r="F60" s="24">
        <v>1.02</v>
      </c>
      <c r="G60" s="24">
        <v>0.44</v>
      </c>
      <c r="H60" s="24">
        <f t="shared" si="1"/>
        <v>0.44880000000000003</v>
      </c>
      <c r="I60" s="24">
        <v>1.02</v>
      </c>
      <c r="J60" s="24">
        <v>0.41499999999999998</v>
      </c>
      <c r="K60" s="24">
        <f t="shared" si="2"/>
        <v>0.42330000000000001</v>
      </c>
      <c r="L60" s="24">
        <v>1</v>
      </c>
      <c r="M60" s="24">
        <v>0.48799999999999999</v>
      </c>
      <c r="N60" s="24">
        <f t="shared" si="3"/>
        <v>0.48799999999999999</v>
      </c>
      <c r="O60" s="110"/>
      <c r="P60" s="27" t="s">
        <v>36</v>
      </c>
      <c r="Q60" s="27">
        <v>0</v>
      </c>
      <c r="R60" s="31">
        <v>0.188</v>
      </c>
      <c r="S60" s="31">
        <v>0.254</v>
      </c>
      <c r="T60" s="31">
        <v>0.113</v>
      </c>
      <c r="U60" s="31">
        <v>0.185</v>
      </c>
      <c r="V60" s="31">
        <v>0.32700000000000001</v>
      </c>
      <c r="W60" s="31">
        <v>0.42</v>
      </c>
      <c r="X60" s="31">
        <v>0.39300000000000002</v>
      </c>
      <c r="Y60" s="31">
        <v>0.39500000000000002</v>
      </c>
      <c r="Z60" s="31">
        <v>0.437</v>
      </c>
      <c r="AA60" s="31">
        <v>0.371</v>
      </c>
      <c r="AB60" s="31">
        <v>0.44900000000000001</v>
      </c>
      <c r="AC60" s="31">
        <v>0.435</v>
      </c>
      <c r="AD60" s="31">
        <v>0.40699999999999997</v>
      </c>
      <c r="AE60" s="31">
        <v>0.31</v>
      </c>
      <c r="AF60" s="31">
        <v>0.38700000000000001</v>
      </c>
      <c r="AG60" s="31">
        <v>0.34300000000000003</v>
      </c>
      <c r="AH60" s="31">
        <v>0.379</v>
      </c>
      <c r="AI60" s="31">
        <v>0.36199999999999999</v>
      </c>
      <c r="AJ60" s="31">
        <v>0.31900000000000001</v>
      </c>
      <c r="AK60" s="31">
        <v>0.32900000000000001</v>
      </c>
      <c r="AL60" s="31">
        <v>0.26100000000000001</v>
      </c>
      <c r="AM60" s="31">
        <v>0.19600000000000001</v>
      </c>
      <c r="AN60" s="31">
        <v>6.8000000000000005E-2</v>
      </c>
      <c r="AO60" s="31">
        <v>1.9E-2</v>
      </c>
      <c r="AP60" s="31">
        <v>0</v>
      </c>
      <c r="AQ60" s="31">
        <v>0</v>
      </c>
      <c r="AR60" s="32"/>
      <c r="AS60" s="32"/>
      <c r="AT60" s="32"/>
      <c r="AU60" s="32"/>
    </row>
    <row r="61" spans="1:47" ht="16" x14ac:dyDescent="0.2">
      <c r="A61" s="110"/>
      <c r="B61" s="25" t="s">
        <v>4</v>
      </c>
      <c r="C61" s="24">
        <v>0.92</v>
      </c>
      <c r="D61" s="24">
        <v>0.318</v>
      </c>
      <c r="E61" s="24">
        <f t="shared" si="0"/>
        <v>0.29256000000000004</v>
      </c>
      <c r="F61" s="24">
        <v>0.9</v>
      </c>
      <c r="G61" s="24">
        <v>0.318</v>
      </c>
      <c r="H61" s="24">
        <f t="shared" si="1"/>
        <v>0.28620000000000001</v>
      </c>
      <c r="I61" s="24">
        <v>0.88</v>
      </c>
      <c r="J61" s="24">
        <v>0.34799999999999998</v>
      </c>
      <c r="K61" s="24">
        <f t="shared" si="2"/>
        <v>0.30623999999999996</v>
      </c>
      <c r="L61" s="24">
        <v>0.88</v>
      </c>
      <c r="M61" s="24">
        <v>0.33200000000000002</v>
      </c>
      <c r="N61" s="24">
        <f t="shared" si="3"/>
        <v>0.29216000000000003</v>
      </c>
      <c r="O61" s="110"/>
      <c r="P61" s="29" t="s">
        <v>37</v>
      </c>
      <c r="Q61" s="27">
        <v>1.8800000000000004E-3</v>
      </c>
      <c r="R61" s="31">
        <v>5.7460000000000004E-2</v>
      </c>
      <c r="S61" s="31">
        <v>6.4225000000000004E-2</v>
      </c>
      <c r="T61" s="31">
        <v>7.0029999999999995E-2</v>
      </c>
      <c r="U61" s="31">
        <v>0.16384000000000001</v>
      </c>
      <c r="V61" s="31">
        <v>0.27265499999999998</v>
      </c>
      <c r="W61" s="31">
        <v>0.29268</v>
      </c>
      <c r="X61" s="31">
        <v>0.28761999999999999</v>
      </c>
      <c r="Y61" s="31">
        <v>0.31199999999999978</v>
      </c>
      <c r="Z61" s="31">
        <v>0.29492000000000002</v>
      </c>
      <c r="AA61" s="31">
        <v>0.29520000000000002</v>
      </c>
      <c r="AB61" s="31">
        <v>0.31381999999999999</v>
      </c>
      <c r="AC61" s="31">
        <v>0.29048999999999997</v>
      </c>
      <c r="AD61" s="31">
        <v>0.24378</v>
      </c>
      <c r="AE61" s="31">
        <v>0.23698000000000005</v>
      </c>
      <c r="AF61" s="31">
        <v>0.2555</v>
      </c>
      <c r="AG61" s="31">
        <v>0.25991999999999998</v>
      </c>
      <c r="AH61" s="31">
        <v>0.26676</v>
      </c>
      <c r="AI61" s="31">
        <v>0.24516000000000002</v>
      </c>
      <c r="AJ61" s="31">
        <v>0.23327999999999999</v>
      </c>
      <c r="AK61" s="31">
        <v>0.20945000000000003</v>
      </c>
      <c r="AL61" s="31">
        <v>0.15309499999999998</v>
      </c>
      <c r="AM61" s="31">
        <v>7.920000000000002E-2</v>
      </c>
      <c r="AN61" s="31">
        <v>2.1750000000000002E-2</v>
      </c>
      <c r="AO61" s="31">
        <v>3.0400000000000002E-3</v>
      </c>
      <c r="AP61" s="31">
        <v>0</v>
      </c>
      <c r="AQ61" s="31">
        <v>0</v>
      </c>
      <c r="AR61" s="32"/>
      <c r="AS61" s="32"/>
      <c r="AT61" s="32"/>
      <c r="AU61" s="32"/>
    </row>
    <row r="62" spans="1:47" ht="16" x14ac:dyDescent="0.2">
      <c r="A62" s="110"/>
      <c r="B62" s="25" t="s">
        <v>5</v>
      </c>
      <c r="C62" s="24">
        <v>0.64</v>
      </c>
      <c r="D62" s="24">
        <v>0.40600000000000003</v>
      </c>
      <c r="E62" s="24">
        <f t="shared" si="0"/>
        <v>0.25984000000000002</v>
      </c>
      <c r="F62" s="24">
        <v>0.64</v>
      </c>
      <c r="G62" s="24">
        <v>0.32900000000000001</v>
      </c>
      <c r="H62" s="24">
        <f t="shared" si="1"/>
        <v>0.21056000000000002</v>
      </c>
      <c r="I62" s="24">
        <v>0.62</v>
      </c>
      <c r="J62" s="24">
        <v>0.31900000000000001</v>
      </c>
      <c r="K62" s="24">
        <f t="shared" si="2"/>
        <v>0.19778000000000001</v>
      </c>
      <c r="L62" s="24">
        <v>0.66</v>
      </c>
      <c r="M62" s="24">
        <v>0.33100000000000002</v>
      </c>
      <c r="N62" s="24">
        <f t="shared" si="3"/>
        <v>0.21846000000000002</v>
      </c>
      <c r="O62" s="110"/>
      <c r="P62" s="27" t="s">
        <v>38</v>
      </c>
      <c r="Q62" s="28">
        <v>0.14000000000000001</v>
      </c>
      <c r="R62" s="27"/>
      <c r="S62" s="27"/>
      <c r="T62" s="28" t="s">
        <v>39</v>
      </c>
      <c r="U62" s="28">
        <v>4.924735000000001</v>
      </c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</row>
    <row r="63" spans="1:47" ht="16" x14ac:dyDescent="0.2">
      <c r="A63" s="88">
        <v>44348</v>
      </c>
      <c r="B63" s="25" t="s">
        <v>1</v>
      </c>
      <c r="C63" s="24">
        <v>0.7</v>
      </c>
      <c r="D63" s="24">
        <v>0.33</v>
      </c>
      <c r="E63" s="24">
        <f t="shared" si="0"/>
        <v>0.23099999999999998</v>
      </c>
      <c r="F63" s="24">
        <v>0.56000000000000005</v>
      </c>
      <c r="G63" s="24">
        <v>0.29699999999999999</v>
      </c>
      <c r="H63" s="24">
        <f t="shared" si="1"/>
        <v>0.16632</v>
      </c>
      <c r="I63" s="24">
        <v>0.64</v>
      </c>
      <c r="J63" s="24">
        <v>0.3</v>
      </c>
      <c r="K63" s="24">
        <f t="shared" si="2"/>
        <v>0.192</v>
      </c>
      <c r="L63" s="24">
        <v>0.68</v>
      </c>
      <c r="M63" s="24">
        <v>0.35</v>
      </c>
      <c r="N63" s="24">
        <f t="shared" si="3"/>
        <v>0.23799999999999999</v>
      </c>
      <c r="O63" s="88">
        <v>44348</v>
      </c>
      <c r="P63" s="27" t="s">
        <v>35</v>
      </c>
      <c r="Q63" s="27">
        <v>0</v>
      </c>
      <c r="R63" s="27">
        <v>0.18</v>
      </c>
      <c r="S63" s="27">
        <v>1.18</v>
      </c>
      <c r="T63" s="27">
        <v>2.1799999999999997</v>
      </c>
      <c r="U63" s="27">
        <v>3.1799999999999997</v>
      </c>
      <c r="V63" s="27">
        <v>4.18</v>
      </c>
      <c r="W63" s="27">
        <v>5.18</v>
      </c>
      <c r="X63" s="27">
        <v>6.18</v>
      </c>
      <c r="Y63" s="27">
        <v>7.18</v>
      </c>
      <c r="Z63" s="27">
        <v>8.18</v>
      </c>
      <c r="AA63" s="27">
        <v>9.18</v>
      </c>
      <c r="AB63" s="27">
        <v>10.18</v>
      </c>
      <c r="AC63" s="27">
        <v>11.18</v>
      </c>
      <c r="AD63" s="27">
        <v>12.18</v>
      </c>
      <c r="AE63" s="27">
        <v>13.18</v>
      </c>
      <c r="AF63" s="27">
        <v>14.18</v>
      </c>
      <c r="AG63" s="27">
        <v>15.18</v>
      </c>
      <c r="AH63" s="27">
        <v>16.18</v>
      </c>
      <c r="AI63" s="27">
        <v>17.18</v>
      </c>
      <c r="AJ63" s="27">
        <v>18.18</v>
      </c>
      <c r="AK63" s="27">
        <v>19.18</v>
      </c>
      <c r="AL63" s="27">
        <v>20.18</v>
      </c>
      <c r="AM63" s="27">
        <v>21.18</v>
      </c>
      <c r="AN63" s="27">
        <v>22.18</v>
      </c>
      <c r="AO63" s="27">
        <v>23.18</v>
      </c>
      <c r="AP63" s="27">
        <v>24.18</v>
      </c>
      <c r="AQ63" s="27">
        <v>24.58</v>
      </c>
    </row>
    <row r="64" spans="1:47" ht="16" x14ac:dyDescent="0.2">
      <c r="A64" s="110"/>
      <c r="B64" s="25" t="s">
        <v>2</v>
      </c>
      <c r="C64" s="24">
        <v>0.84</v>
      </c>
      <c r="D64" s="24">
        <v>0.40100000000000002</v>
      </c>
      <c r="E64" s="24">
        <f t="shared" si="0"/>
        <v>0.33684000000000003</v>
      </c>
      <c r="F64" s="24">
        <v>0.84</v>
      </c>
      <c r="G64" s="24">
        <v>0.36099999999999999</v>
      </c>
      <c r="H64" s="24">
        <f t="shared" si="1"/>
        <v>0.30323999999999995</v>
      </c>
      <c r="I64" s="24">
        <v>0.86</v>
      </c>
      <c r="J64" s="24">
        <v>0.38400000000000001</v>
      </c>
      <c r="K64" s="24">
        <f t="shared" si="2"/>
        <v>0.33023999999999998</v>
      </c>
      <c r="L64" s="24">
        <v>0.86</v>
      </c>
      <c r="M64" s="24">
        <v>0.39800000000000002</v>
      </c>
      <c r="N64" s="24">
        <f t="shared" si="3"/>
        <v>0.34228000000000003</v>
      </c>
      <c r="O64" s="110"/>
      <c r="P64" s="27" t="s">
        <v>14</v>
      </c>
      <c r="Q64" s="27">
        <v>0</v>
      </c>
      <c r="R64" s="31">
        <v>0.3</v>
      </c>
      <c r="S64" s="31">
        <v>0.34</v>
      </c>
      <c r="T64" s="31">
        <v>0.38</v>
      </c>
      <c r="U64" s="31">
        <v>0.57999999999999996</v>
      </c>
      <c r="V64" s="31">
        <v>0.71</v>
      </c>
      <c r="W64" s="31">
        <v>0.72</v>
      </c>
      <c r="X64" s="31">
        <v>0.7</v>
      </c>
      <c r="Y64" s="31">
        <v>0.76</v>
      </c>
      <c r="Z64" s="31">
        <v>0.76</v>
      </c>
      <c r="AA64" s="31">
        <v>0.74</v>
      </c>
      <c r="AB64" s="31">
        <v>0.72</v>
      </c>
      <c r="AC64" s="31">
        <v>0.7</v>
      </c>
      <c r="AD64" s="31">
        <v>0.69</v>
      </c>
      <c r="AE64" s="31">
        <v>0.69</v>
      </c>
      <c r="AF64" s="31">
        <v>0.71</v>
      </c>
      <c r="AG64" s="31">
        <v>0.72</v>
      </c>
      <c r="AH64" s="31">
        <v>0.72</v>
      </c>
      <c r="AI64" s="31">
        <v>0.71</v>
      </c>
      <c r="AJ64" s="31">
        <v>0.7</v>
      </c>
      <c r="AK64" s="31">
        <v>0.7</v>
      </c>
      <c r="AL64" s="31">
        <v>0.68</v>
      </c>
      <c r="AM64" s="31">
        <v>0.64</v>
      </c>
      <c r="AN64" s="31">
        <v>0.54</v>
      </c>
      <c r="AO64" s="31">
        <v>0.43</v>
      </c>
      <c r="AP64" s="31">
        <v>0.19</v>
      </c>
      <c r="AQ64" s="27">
        <v>0</v>
      </c>
    </row>
    <row r="65" spans="1:43" ht="16" x14ac:dyDescent="0.2">
      <c r="A65" s="110"/>
      <c r="B65" s="25" t="s">
        <v>3</v>
      </c>
      <c r="C65" s="24">
        <v>1.04</v>
      </c>
      <c r="D65" s="24">
        <v>0.46100000000000002</v>
      </c>
      <c r="E65" s="24">
        <f t="shared" si="0"/>
        <v>0.47944000000000003</v>
      </c>
      <c r="F65" s="24">
        <v>1.02</v>
      </c>
      <c r="G65" s="24">
        <v>0.44800000000000001</v>
      </c>
      <c r="H65" s="24">
        <f t="shared" si="1"/>
        <v>0.45696000000000003</v>
      </c>
      <c r="I65" s="24">
        <v>1.02</v>
      </c>
      <c r="J65" s="24">
        <v>0.45500000000000002</v>
      </c>
      <c r="K65" s="24">
        <f t="shared" si="2"/>
        <v>0.46410000000000001</v>
      </c>
      <c r="L65" s="24">
        <v>1.04</v>
      </c>
      <c r="M65" s="24">
        <v>0.41799999999999998</v>
      </c>
      <c r="N65" s="24">
        <f t="shared" si="3"/>
        <v>0.43472</v>
      </c>
      <c r="O65" s="110"/>
      <c r="P65" s="27" t="s">
        <v>36</v>
      </c>
      <c r="Q65" s="27">
        <v>0</v>
      </c>
      <c r="R65" s="31">
        <v>0.16900000000000001</v>
      </c>
      <c r="S65" s="31">
        <v>0.185</v>
      </c>
      <c r="T65" s="31">
        <v>7.5999999999999998E-2</v>
      </c>
      <c r="U65" s="31">
        <v>0.25600000000000001</v>
      </c>
      <c r="V65" s="31">
        <v>0.30599999999999999</v>
      </c>
      <c r="W65" s="31">
        <v>0.40400000000000003</v>
      </c>
      <c r="X65" s="31">
        <v>0.36599999999999999</v>
      </c>
      <c r="Y65" s="31">
        <v>0.35399999999999998</v>
      </c>
      <c r="Z65" s="31">
        <v>0.36099999999999999</v>
      </c>
      <c r="AA65" s="31">
        <v>0.42699999999999999</v>
      </c>
      <c r="AB65" s="31">
        <v>0.36899999999999999</v>
      </c>
      <c r="AC65" s="31">
        <v>0.39</v>
      </c>
      <c r="AD65" s="31">
        <v>0.36599999999999999</v>
      </c>
      <c r="AE65" s="31">
        <v>0.39700000000000002</v>
      </c>
      <c r="AF65" s="31">
        <v>0.39100000000000001</v>
      </c>
      <c r="AG65" s="31">
        <v>0.35199999999999998</v>
      </c>
      <c r="AH65" s="31">
        <v>0.37</v>
      </c>
      <c r="AI65" s="31">
        <v>0.27200000000000002</v>
      </c>
      <c r="AJ65" s="31">
        <v>0.35199999999999998</v>
      </c>
      <c r="AK65" s="31">
        <v>0.315</v>
      </c>
      <c r="AL65" s="31">
        <v>0.24299999999999999</v>
      </c>
      <c r="AM65" s="31">
        <v>0.20200000000000001</v>
      </c>
      <c r="AN65" s="31">
        <v>0</v>
      </c>
      <c r="AO65" s="31">
        <v>0</v>
      </c>
      <c r="AP65" s="31">
        <v>0</v>
      </c>
      <c r="AQ65" s="27">
        <v>0</v>
      </c>
    </row>
    <row r="66" spans="1:43" ht="16" x14ac:dyDescent="0.2">
      <c r="A66" s="110"/>
      <c r="B66" s="25" t="s">
        <v>4</v>
      </c>
      <c r="C66" s="24">
        <v>0.92</v>
      </c>
      <c r="D66" s="24">
        <v>0.33200000000000002</v>
      </c>
      <c r="E66" s="24">
        <f t="shared" si="0"/>
        <v>0.30544000000000004</v>
      </c>
      <c r="F66" s="24">
        <v>0.88</v>
      </c>
      <c r="G66" s="24">
        <v>0.36699999999999999</v>
      </c>
      <c r="H66" s="24">
        <f t="shared" si="1"/>
        <v>0.32295999999999997</v>
      </c>
      <c r="I66" s="24">
        <v>0.86</v>
      </c>
      <c r="J66" s="24">
        <v>0.33700000000000002</v>
      </c>
      <c r="K66" s="24">
        <f t="shared" si="2"/>
        <v>0.28982000000000002</v>
      </c>
      <c r="L66" s="24">
        <v>0.8</v>
      </c>
      <c r="M66" s="24">
        <v>0.35099999999999998</v>
      </c>
      <c r="N66" s="24">
        <f t="shared" si="3"/>
        <v>0.28079999999999999</v>
      </c>
      <c r="O66" s="110"/>
      <c r="P66" s="29" t="s">
        <v>37</v>
      </c>
      <c r="Q66" s="27">
        <v>2.2815000000000001E-3</v>
      </c>
      <c r="R66" s="27">
        <v>5.6639999999999996E-2</v>
      </c>
      <c r="S66" s="27">
        <v>4.6979999999999994E-2</v>
      </c>
      <c r="T66" s="27">
        <v>7.9680000000000001E-2</v>
      </c>
      <c r="U66" s="27">
        <v>0.18124500000000002</v>
      </c>
      <c r="V66" s="27">
        <v>0.25382499999999997</v>
      </c>
      <c r="W66" s="27">
        <v>0.27334999999999998</v>
      </c>
      <c r="X66" s="27">
        <v>0.26279999999999998</v>
      </c>
      <c r="Y66" s="27">
        <v>0.2717</v>
      </c>
      <c r="Z66" s="27">
        <v>0.29549999999999998</v>
      </c>
      <c r="AA66" s="27">
        <v>0.29054000000000002</v>
      </c>
      <c r="AB66" s="27">
        <v>0.26944499999999999</v>
      </c>
      <c r="AC66" s="27">
        <v>0.26271</v>
      </c>
      <c r="AD66" s="27">
        <v>0.263235</v>
      </c>
      <c r="AE66" s="27">
        <v>0.27579999999999999</v>
      </c>
      <c r="AF66" s="27">
        <v>0.26562249999999998</v>
      </c>
      <c r="AG66" s="27">
        <v>0.25991999999999998</v>
      </c>
      <c r="AH66" s="27">
        <v>0.229515</v>
      </c>
      <c r="AI66" s="27">
        <v>0.21995999999999999</v>
      </c>
      <c r="AJ66" s="27">
        <v>0.23344999999999999</v>
      </c>
      <c r="AK66" s="27">
        <v>0.19251000000000001</v>
      </c>
      <c r="AL66" s="27">
        <v>0.14685000000000001</v>
      </c>
      <c r="AM66" s="27">
        <v>5.9590000000000011E-2</v>
      </c>
      <c r="AN66" s="27">
        <v>0</v>
      </c>
      <c r="AO66" s="27">
        <v>0</v>
      </c>
      <c r="AP66" s="27">
        <v>0</v>
      </c>
      <c r="AQ66" s="27">
        <v>0</v>
      </c>
    </row>
    <row r="67" spans="1:43" ht="16" x14ac:dyDescent="0.2">
      <c r="A67" s="110"/>
      <c r="B67" s="25" t="s">
        <v>5</v>
      </c>
      <c r="C67" s="24">
        <v>0.64</v>
      </c>
      <c r="D67" s="24">
        <v>0.39500000000000002</v>
      </c>
      <c r="E67" s="24">
        <f t="shared" si="0"/>
        <v>0.25280000000000002</v>
      </c>
      <c r="F67" s="24">
        <v>0.66</v>
      </c>
      <c r="G67" s="24">
        <v>0.371</v>
      </c>
      <c r="H67" s="24">
        <f t="shared" si="1"/>
        <v>0.24486000000000002</v>
      </c>
      <c r="I67" s="24">
        <v>0.68</v>
      </c>
      <c r="J67" s="24">
        <v>0.312</v>
      </c>
      <c r="K67" s="24">
        <f t="shared" si="2"/>
        <v>0.21216000000000002</v>
      </c>
      <c r="L67" s="24">
        <v>0.71</v>
      </c>
      <c r="M67" s="24">
        <v>0.34799999999999998</v>
      </c>
      <c r="N67" s="24">
        <f t="shared" si="3"/>
        <v>0.24707999999999997</v>
      </c>
      <c r="O67" s="110"/>
      <c r="P67" s="27" t="s">
        <v>38</v>
      </c>
      <c r="Q67" s="28">
        <v>0.14000000000000001</v>
      </c>
      <c r="R67" s="27"/>
      <c r="S67" s="27"/>
      <c r="T67" s="28" t="s">
        <v>39</v>
      </c>
      <c r="U67" s="28">
        <v>4.6931490000000009</v>
      </c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</row>
    <row r="68" spans="1:43" ht="16" x14ac:dyDescent="0.2">
      <c r="A68" s="88">
        <v>44349</v>
      </c>
      <c r="B68" s="25" t="s">
        <v>1</v>
      </c>
      <c r="C68" s="24">
        <v>0.7</v>
      </c>
      <c r="D68" s="24">
        <v>0.26200000000000001</v>
      </c>
      <c r="E68" s="24">
        <f t="shared" ref="E68:E131" si="8">IF(C68&gt;0, C68*D68, "")</f>
        <v>0.18340000000000001</v>
      </c>
      <c r="F68" s="24">
        <v>0.64</v>
      </c>
      <c r="G68" s="24">
        <v>0.307</v>
      </c>
      <c r="H68" s="24">
        <f t="shared" ref="H68:H131" si="9">IF(F68&gt;0, F68*G68, "")</f>
        <v>0.19647999999999999</v>
      </c>
      <c r="I68" s="24">
        <v>0.64</v>
      </c>
      <c r="J68" s="24">
        <v>0.33100000000000002</v>
      </c>
      <c r="K68" s="24">
        <f t="shared" ref="K68:K131" si="10">IF(I68&gt;0, I68*J68, "")</f>
        <v>0.21184000000000003</v>
      </c>
      <c r="L68" s="24">
        <v>0.7</v>
      </c>
      <c r="M68" s="24">
        <v>0.36499999999999999</v>
      </c>
      <c r="N68" s="24">
        <f t="shared" ref="N68:N131" si="11">IF(L68&gt;0, L68*M68, "")</f>
        <v>0.2555</v>
      </c>
      <c r="O68" s="88">
        <v>44349</v>
      </c>
      <c r="P68" s="27" t="s">
        <v>35</v>
      </c>
      <c r="Q68" s="27">
        <v>0</v>
      </c>
      <c r="R68" s="27">
        <v>0.38</v>
      </c>
      <c r="S68" s="27">
        <v>1.38</v>
      </c>
      <c r="T68" s="27">
        <v>2.38</v>
      </c>
      <c r="U68" s="27">
        <v>3.38</v>
      </c>
      <c r="V68" s="27">
        <v>4.38</v>
      </c>
      <c r="W68" s="27">
        <v>5.38</v>
      </c>
      <c r="X68" s="27">
        <v>6.38</v>
      </c>
      <c r="Y68" s="27">
        <v>7.38</v>
      </c>
      <c r="Z68" s="27">
        <v>8.379999999999999</v>
      </c>
      <c r="AA68" s="27">
        <v>9.379999999999999</v>
      </c>
      <c r="AB68" s="27">
        <v>10.379999999999999</v>
      </c>
      <c r="AC68" s="27">
        <v>11.379999999999999</v>
      </c>
      <c r="AD68" s="27">
        <v>12.379999999999999</v>
      </c>
      <c r="AE68" s="27">
        <v>13.379999999999999</v>
      </c>
      <c r="AF68" s="27">
        <v>14.379999999999999</v>
      </c>
      <c r="AG68" s="27">
        <v>15.379999999999999</v>
      </c>
      <c r="AH68" s="27">
        <v>16.38</v>
      </c>
      <c r="AI68" s="27">
        <v>17.38</v>
      </c>
      <c r="AJ68" s="27">
        <v>18.38</v>
      </c>
      <c r="AK68" s="27">
        <v>19.38</v>
      </c>
      <c r="AL68" s="27">
        <v>20.38</v>
      </c>
      <c r="AM68" s="27">
        <v>21.38</v>
      </c>
      <c r="AN68" s="27">
        <v>22.38</v>
      </c>
      <c r="AO68" s="27">
        <v>23.38</v>
      </c>
      <c r="AP68" s="27">
        <v>24.38</v>
      </c>
      <c r="AQ68" s="27">
        <v>24.82</v>
      </c>
    </row>
    <row r="69" spans="1:43" ht="16" x14ac:dyDescent="0.2">
      <c r="A69" s="110"/>
      <c r="B69" s="25" t="s">
        <v>2</v>
      </c>
      <c r="C69" s="24">
        <v>0.82</v>
      </c>
      <c r="D69" s="24">
        <v>0.34699999999999998</v>
      </c>
      <c r="E69" s="24">
        <f t="shared" si="8"/>
        <v>0.28453999999999996</v>
      </c>
      <c r="F69" s="24">
        <v>0.86</v>
      </c>
      <c r="G69" s="24">
        <v>0.33900000000000002</v>
      </c>
      <c r="H69" s="24">
        <f t="shared" si="9"/>
        <v>0.29154000000000002</v>
      </c>
      <c r="I69" s="24">
        <v>0.86</v>
      </c>
      <c r="J69" s="24">
        <v>0.27400000000000002</v>
      </c>
      <c r="K69" s="24">
        <f t="shared" si="10"/>
        <v>0.23564000000000002</v>
      </c>
      <c r="L69" s="24">
        <v>0.88</v>
      </c>
      <c r="M69" s="24">
        <v>0.41799999999999998</v>
      </c>
      <c r="N69" s="24">
        <f t="shared" si="11"/>
        <v>0.36784</v>
      </c>
      <c r="O69" s="110"/>
      <c r="P69" s="27" t="s">
        <v>14</v>
      </c>
      <c r="Q69" s="27">
        <v>0</v>
      </c>
      <c r="R69" s="31">
        <v>0.28000000000000003</v>
      </c>
      <c r="S69" s="31">
        <v>0.32</v>
      </c>
      <c r="T69" s="31">
        <v>0.38</v>
      </c>
      <c r="U69" s="31">
        <v>0.54</v>
      </c>
      <c r="V69" s="31">
        <v>0.7</v>
      </c>
      <c r="W69" s="31">
        <v>0.7</v>
      </c>
      <c r="X69" s="31">
        <v>0.68</v>
      </c>
      <c r="Y69" s="31">
        <v>0.74</v>
      </c>
      <c r="Z69" s="31">
        <v>0.72</v>
      </c>
      <c r="AA69" s="31">
        <v>0.72</v>
      </c>
      <c r="AB69" s="31">
        <v>0.7</v>
      </c>
      <c r="AC69" s="31">
        <v>0.68</v>
      </c>
      <c r="AD69" s="31">
        <v>0.66</v>
      </c>
      <c r="AE69" s="31">
        <v>0.68</v>
      </c>
      <c r="AF69" s="31">
        <v>0.68</v>
      </c>
      <c r="AG69" s="31">
        <v>0.7</v>
      </c>
      <c r="AH69" s="31">
        <v>0.7</v>
      </c>
      <c r="AI69" s="31">
        <v>0.68</v>
      </c>
      <c r="AJ69" s="31">
        <v>0.7</v>
      </c>
      <c r="AK69" s="31">
        <v>0.68</v>
      </c>
      <c r="AL69" s="31">
        <v>0.68</v>
      </c>
      <c r="AM69" s="31">
        <v>0.62</v>
      </c>
      <c r="AN69" s="31">
        <v>0.54</v>
      </c>
      <c r="AO69" s="31">
        <v>0.42</v>
      </c>
      <c r="AP69" s="31">
        <v>0.2</v>
      </c>
      <c r="AQ69" s="27">
        <v>0</v>
      </c>
    </row>
    <row r="70" spans="1:43" ht="16" x14ac:dyDescent="0.2">
      <c r="A70" s="110"/>
      <c r="B70" s="25" t="s">
        <v>3</v>
      </c>
      <c r="C70" s="24">
        <v>1.02</v>
      </c>
      <c r="D70" s="24">
        <v>0.38800000000000001</v>
      </c>
      <c r="E70" s="24">
        <f t="shared" si="8"/>
        <v>0.39576</v>
      </c>
      <c r="F70" s="24">
        <v>0.98</v>
      </c>
      <c r="G70" s="24">
        <v>0.43099999999999999</v>
      </c>
      <c r="H70" s="24">
        <f t="shared" si="9"/>
        <v>0.42237999999999998</v>
      </c>
      <c r="I70" s="24">
        <v>1</v>
      </c>
      <c r="J70" s="24">
        <v>0.40899999999999997</v>
      </c>
      <c r="K70" s="24">
        <f t="shared" si="10"/>
        <v>0.40899999999999997</v>
      </c>
      <c r="L70" s="24">
        <v>1</v>
      </c>
      <c r="M70" s="24">
        <v>0.48399999999999999</v>
      </c>
      <c r="N70" s="24">
        <f t="shared" si="11"/>
        <v>0.48399999999999999</v>
      </c>
      <c r="O70" s="110"/>
      <c r="P70" s="27" t="s">
        <v>36</v>
      </c>
      <c r="Q70" s="27">
        <v>0</v>
      </c>
      <c r="R70" s="31">
        <v>0.21</v>
      </c>
      <c r="S70" s="31">
        <v>0.26800000000000002</v>
      </c>
      <c r="T70" s="31">
        <v>0.192</v>
      </c>
      <c r="U70" s="31">
        <v>0.24299999999999999</v>
      </c>
      <c r="V70" s="31">
        <v>0.38400000000000001</v>
      </c>
      <c r="W70" s="31">
        <v>0.48499999999999999</v>
      </c>
      <c r="X70" s="31">
        <v>0.45200000000000001</v>
      </c>
      <c r="Y70" s="31">
        <v>0.47599999999999998</v>
      </c>
      <c r="Z70" s="31">
        <v>0.48799999999999999</v>
      </c>
      <c r="AA70" s="31">
        <v>0.47099999999999997</v>
      </c>
      <c r="AB70" s="31">
        <v>0.53100000000000003</v>
      </c>
      <c r="AC70" s="31">
        <v>0.45900000000000002</v>
      </c>
      <c r="AD70" s="31">
        <v>0.438</v>
      </c>
      <c r="AE70" s="31">
        <v>0.39700000000000002</v>
      </c>
      <c r="AF70" s="31">
        <v>0.48099999999999998</v>
      </c>
      <c r="AG70" s="31">
        <v>0.46400000000000002</v>
      </c>
      <c r="AH70" s="31">
        <v>0.46200000000000002</v>
      </c>
      <c r="AI70" s="31">
        <v>0.439</v>
      </c>
      <c r="AJ70" s="31">
        <v>0.374</v>
      </c>
      <c r="AK70" s="31">
        <v>0.33400000000000002</v>
      </c>
      <c r="AL70" s="31">
        <v>0.32200000000000001</v>
      </c>
      <c r="AM70" s="31">
        <v>0.17599999999999999</v>
      </c>
      <c r="AN70" s="31">
        <v>0.14899999999999999</v>
      </c>
      <c r="AO70" s="31">
        <v>0</v>
      </c>
      <c r="AP70" s="31">
        <v>0</v>
      </c>
      <c r="AQ70" s="27">
        <v>0</v>
      </c>
    </row>
    <row r="71" spans="1:43" ht="16" x14ac:dyDescent="0.2">
      <c r="A71" s="110"/>
      <c r="B71" s="25" t="s">
        <v>4</v>
      </c>
      <c r="C71" s="24">
        <v>0.9</v>
      </c>
      <c r="D71" s="24">
        <v>0.30199999999999999</v>
      </c>
      <c r="E71" s="24">
        <f t="shared" si="8"/>
        <v>0.27179999999999999</v>
      </c>
      <c r="F71" s="24">
        <v>0.86</v>
      </c>
      <c r="G71" s="24">
        <v>0.373</v>
      </c>
      <c r="H71" s="24">
        <f t="shared" si="9"/>
        <v>0.32078000000000001</v>
      </c>
      <c r="I71" s="24">
        <v>0.86</v>
      </c>
      <c r="J71" s="24">
        <v>0.30499999999999999</v>
      </c>
      <c r="K71" s="24">
        <f t="shared" si="10"/>
        <v>0.26229999999999998</v>
      </c>
      <c r="L71" s="24">
        <v>0.82</v>
      </c>
      <c r="M71" s="24">
        <v>0.33800000000000002</v>
      </c>
      <c r="N71" s="24">
        <f t="shared" si="11"/>
        <v>0.27716000000000002</v>
      </c>
      <c r="O71" s="110"/>
      <c r="P71" s="29" t="s">
        <v>37</v>
      </c>
      <c r="Q71" s="27">
        <v>5.5859999999999998E-3</v>
      </c>
      <c r="R71" s="27">
        <v>7.17E-2</v>
      </c>
      <c r="S71" s="27">
        <v>8.0500000000000002E-2</v>
      </c>
      <c r="T71" s="27">
        <v>0.10005</v>
      </c>
      <c r="U71" s="27">
        <v>0.19436999999999999</v>
      </c>
      <c r="V71" s="27">
        <v>0.30414999999999998</v>
      </c>
      <c r="W71" s="27">
        <v>0.32326499999999997</v>
      </c>
      <c r="X71" s="27">
        <v>0.32943999999999996</v>
      </c>
      <c r="Y71" s="27">
        <v>0.35185999999999967</v>
      </c>
      <c r="Z71" s="27">
        <v>0.34523999999999999</v>
      </c>
      <c r="AA71" s="27">
        <v>0.35570999999999997</v>
      </c>
      <c r="AB71" s="27">
        <v>0.34154999999999996</v>
      </c>
      <c r="AC71" s="27">
        <v>0.30049500000000001</v>
      </c>
      <c r="AD71" s="27">
        <v>0.279725</v>
      </c>
      <c r="AE71" s="27">
        <v>0.29852000000000001</v>
      </c>
      <c r="AF71" s="27">
        <v>0.32602500000000001</v>
      </c>
      <c r="AG71" s="27">
        <v>0.3241</v>
      </c>
      <c r="AH71" s="27">
        <v>0.31084499999999998</v>
      </c>
      <c r="AI71" s="27">
        <v>0.28048499999999998</v>
      </c>
      <c r="AJ71" s="27">
        <v>0.24425999999999998</v>
      </c>
      <c r="AK71" s="27">
        <v>0.22304000000000002</v>
      </c>
      <c r="AL71" s="27">
        <v>0.16184999999999999</v>
      </c>
      <c r="AM71" s="27">
        <v>9.425E-2</v>
      </c>
      <c r="AN71" s="27">
        <v>3.576E-2</v>
      </c>
      <c r="AO71" s="27">
        <v>0</v>
      </c>
      <c r="AP71" s="27">
        <v>0</v>
      </c>
      <c r="AQ71" s="27">
        <v>0</v>
      </c>
    </row>
    <row r="72" spans="1:43" ht="16" x14ac:dyDescent="0.2">
      <c r="A72" s="110"/>
      <c r="B72" s="25" t="s">
        <v>5</v>
      </c>
      <c r="C72" s="24">
        <v>0.62</v>
      </c>
      <c r="D72" s="24">
        <v>0.36399999999999999</v>
      </c>
      <c r="E72" s="24">
        <f t="shared" si="8"/>
        <v>0.22567999999999999</v>
      </c>
      <c r="F72" s="24">
        <v>0.66</v>
      </c>
      <c r="G72" s="24">
        <v>0.377</v>
      </c>
      <c r="H72" s="24">
        <f t="shared" si="9"/>
        <v>0.24882000000000001</v>
      </c>
      <c r="I72" s="24">
        <v>0.64</v>
      </c>
      <c r="J72" s="24">
        <v>0.35899999999999999</v>
      </c>
      <c r="K72" s="24">
        <f t="shared" si="10"/>
        <v>0.22975999999999999</v>
      </c>
      <c r="L72" s="24">
        <v>0.66</v>
      </c>
      <c r="M72" s="24">
        <v>0.36699999999999999</v>
      </c>
      <c r="N72" s="24">
        <f t="shared" si="11"/>
        <v>0.24222000000000002</v>
      </c>
      <c r="O72" s="110"/>
      <c r="P72" s="27" t="s">
        <v>38</v>
      </c>
      <c r="Q72" s="28">
        <v>0.13</v>
      </c>
      <c r="R72" s="27"/>
      <c r="S72" s="27"/>
      <c r="T72" s="28" t="s">
        <v>39</v>
      </c>
      <c r="U72" s="28">
        <v>5.6827759999999978</v>
      </c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</row>
    <row r="73" spans="1:43" ht="16" x14ac:dyDescent="0.2">
      <c r="A73" s="88">
        <v>44350</v>
      </c>
      <c r="B73" s="25" t="s">
        <v>1</v>
      </c>
      <c r="C73" s="24">
        <v>0.69</v>
      </c>
      <c r="D73" s="24">
        <v>0.27800000000000002</v>
      </c>
      <c r="E73" s="24">
        <f t="shared" si="8"/>
        <v>0.19181999999999999</v>
      </c>
      <c r="F73" s="24">
        <v>0.36</v>
      </c>
      <c r="G73" s="24">
        <v>0.28899999999999998</v>
      </c>
      <c r="H73" s="24">
        <f t="shared" si="9"/>
        <v>0.10403999999999999</v>
      </c>
      <c r="I73" s="24">
        <v>0.64</v>
      </c>
      <c r="J73" s="24">
        <v>0.247</v>
      </c>
      <c r="K73" s="24">
        <f t="shared" si="10"/>
        <v>0.15808</v>
      </c>
      <c r="L73" s="24">
        <v>0.68</v>
      </c>
      <c r="M73" s="24">
        <v>0.30199999999999999</v>
      </c>
      <c r="N73" s="24">
        <f t="shared" si="11"/>
        <v>0.20536000000000001</v>
      </c>
      <c r="O73" s="88">
        <v>44350</v>
      </c>
      <c r="P73" s="27" t="s">
        <v>35</v>
      </c>
      <c r="Q73" s="27">
        <v>0</v>
      </c>
      <c r="R73" s="27">
        <v>0.16</v>
      </c>
      <c r="S73" s="27">
        <v>1.1599999999999999</v>
      </c>
      <c r="T73" s="27">
        <v>2.16</v>
      </c>
      <c r="U73" s="27">
        <v>3.16</v>
      </c>
      <c r="V73" s="27">
        <v>4.16</v>
      </c>
      <c r="W73" s="27">
        <v>5.16</v>
      </c>
      <c r="X73" s="27">
        <v>6.16</v>
      </c>
      <c r="Y73" s="27">
        <v>7.16</v>
      </c>
      <c r="Z73" s="27">
        <v>8.16</v>
      </c>
      <c r="AA73" s="27">
        <v>9.16</v>
      </c>
      <c r="AB73" s="27">
        <v>10.16</v>
      </c>
      <c r="AC73" s="27">
        <v>11.16</v>
      </c>
      <c r="AD73" s="27">
        <v>12.16</v>
      </c>
      <c r="AE73" s="27">
        <v>13.16</v>
      </c>
      <c r="AF73" s="27">
        <v>14.16</v>
      </c>
      <c r="AG73" s="27">
        <v>15.16</v>
      </c>
      <c r="AH73" s="27">
        <v>16.16</v>
      </c>
      <c r="AI73" s="27">
        <v>17.16</v>
      </c>
      <c r="AJ73" s="27">
        <v>18.16</v>
      </c>
      <c r="AK73" s="27">
        <v>19.16</v>
      </c>
      <c r="AL73" s="27">
        <v>20.16</v>
      </c>
      <c r="AM73" s="27">
        <v>21.16</v>
      </c>
      <c r="AN73" s="27">
        <v>22.16</v>
      </c>
      <c r="AO73" s="27">
        <v>23.16</v>
      </c>
      <c r="AP73" s="27">
        <v>24.16</v>
      </c>
      <c r="AQ73" s="27">
        <v>24.64</v>
      </c>
    </row>
    <row r="74" spans="1:43" ht="16" x14ac:dyDescent="0.2">
      <c r="A74" s="110"/>
      <c r="B74" s="25" t="s">
        <v>2</v>
      </c>
      <c r="C74" s="24">
        <v>0.8</v>
      </c>
      <c r="D74" s="24">
        <v>0.34399999999999997</v>
      </c>
      <c r="E74" s="24">
        <f t="shared" si="8"/>
        <v>0.2752</v>
      </c>
      <c r="F74" s="24">
        <v>0.84</v>
      </c>
      <c r="G74" s="24">
        <v>0.371</v>
      </c>
      <c r="H74" s="24">
        <f t="shared" si="9"/>
        <v>0.31163999999999997</v>
      </c>
      <c r="I74" s="24">
        <v>0.84</v>
      </c>
      <c r="J74" s="24">
        <v>0.36</v>
      </c>
      <c r="K74" s="24">
        <f t="shared" si="10"/>
        <v>0.3024</v>
      </c>
      <c r="L74" s="24">
        <v>0.84</v>
      </c>
      <c r="M74" s="24">
        <v>0.443</v>
      </c>
      <c r="N74" s="24">
        <f t="shared" si="11"/>
        <v>0.37212000000000001</v>
      </c>
      <c r="O74" s="110"/>
      <c r="P74" s="27" t="s">
        <v>14</v>
      </c>
      <c r="Q74" s="27">
        <v>0</v>
      </c>
      <c r="R74" s="31">
        <v>0.28000000000000003</v>
      </c>
      <c r="S74" s="31">
        <v>0.28000000000000003</v>
      </c>
      <c r="T74" s="31">
        <v>0.33</v>
      </c>
      <c r="U74" s="31">
        <v>0.56000000000000005</v>
      </c>
      <c r="V74" s="31">
        <v>0.69</v>
      </c>
      <c r="W74" s="31">
        <v>0.7</v>
      </c>
      <c r="X74" s="31">
        <v>0.68</v>
      </c>
      <c r="Y74" s="31">
        <v>0.72</v>
      </c>
      <c r="Z74" s="31">
        <v>0.72</v>
      </c>
      <c r="AA74" s="31">
        <v>0.7</v>
      </c>
      <c r="AB74" s="31">
        <v>0.7</v>
      </c>
      <c r="AC74" s="31">
        <v>0.68</v>
      </c>
      <c r="AD74" s="31">
        <v>0.66</v>
      </c>
      <c r="AE74" s="31">
        <v>0.66</v>
      </c>
      <c r="AF74" s="31">
        <v>0.66</v>
      </c>
      <c r="AG74" s="31">
        <v>0.68</v>
      </c>
      <c r="AH74" s="31">
        <v>0.7</v>
      </c>
      <c r="AI74" s="31">
        <v>0.68</v>
      </c>
      <c r="AJ74" s="31">
        <v>0.7</v>
      </c>
      <c r="AK74" s="31">
        <v>0.7</v>
      </c>
      <c r="AL74" s="31">
        <v>0.68</v>
      </c>
      <c r="AM74" s="31">
        <v>0.62</v>
      </c>
      <c r="AN74" s="31">
        <v>0.53</v>
      </c>
      <c r="AO74" s="31">
        <v>0.42</v>
      </c>
      <c r="AP74" s="31">
        <v>0.18</v>
      </c>
      <c r="AQ74" s="27">
        <v>0</v>
      </c>
    </row>
    <row r="75" spans="1:43" ht="16" x14ac:dyDescent="0.2">
      <c r="A75" s="110"/>
      <c r="B75" s="25" t="s">
        <v>3</v>
      </c>
      <c r="C75" s="24">
        <v>1.03</v>
      </c>
      <c r="D75" s="24">
        <v>0.40300000000000002</v>
      </c>
      <c r="E75" s="24">
        <f t="shared" si="8"/>
        <v>0.41509000000000001</v>
      </c>
      <c r="F75" s="24">
        <v>0.97</v>
      </c>
      <c r="G75" s="24">
        <v>0.439</v>
      </c>
      <c r="H75" s="24">
        <f t="shared" si="9"/>
        <v>0.42582999999999999</v>
      </c>
      <c r="I75" s="24">
        <v>1</v>
      </c>
      <c r="J75" s="24">
        <v>0.34699999999999998</v>
      </c>
      <c r="K75" s="24">
        <f t="shared" si="10"/>
        <v>0.34699999999999998</v>
      </c>
      <c r="L75" s="24">
        <v>0.98</v>
      </c>
      <c r="M75" s="24">
        <v>0.45900000000000002</v>
      </c>
      <c r="N75" s="24">
        <f t="shared" si="11"/>
        <v>0.44982</v>
      </c>
      <c r="O75" s="110"/>
      <c r="P75" s="27" t="s">
        <v>36</v>
      </c>
      <c r="Q75" s="27">
        <v>0</v>
      </c>
      <c r="R75" s="31">
        <v>0.185</v>
      </c>
      <c r="S75" s="31">
        <v>0.219</v>
      </c>
      <c r="T75" s="31">
        <v>0.14199999999999999</v>
      </c>
      <c r="U75" s="31">
        <v>0.219</v>
      </c>
      <c r="V75" s="31">
        <v>0.34499999999999997</v>
      </c>
      <c r="W75" s="31">
        <v>0.44500000000000001</v>
      </c>
      <c r="X75" s="31">
        <v>0.316</v>
      </c>
      <c r="Y75" s="31">
        <v>0.34100000000000003</v>
      </c>
      <c r="Z75" s="31">
        <v>0.33900000000000002</v>
      </c>
      <c r="AA75" s="31">
        <v>0.40699999999999997</v>
      </c>
      <c r="AB75" s="31">
        <v>0.38100000000000001</v>
      </c>
      <c r="AC75" s="31">
        <v>0.372</v>
      </c>
      <c r="AD75" s="31">
        <v>0.35899999999999999</v>
      </c>
      <c r="AE75" s="31">
        <v>0.37</v>
      </c>
      <c r="AF75" s="31">
        <v>0.32900000000000001</v>
      </c>
      <c r="AG75" s="31">
        <v>0.35599999999999998</v>
      </c>
      <c r="AH75" s="31">
        <v>0.32200000000000001</v>
      </c>
      <c r="AI75" s="31">
        <v>0.34699999999999998</v>
      </c>
      <c r="AJ75" s="31">
        <v>0.32700000000000001</v>
      </c>
      <c r="AK75" s="31">
        <v>0.308</v>
      </c>
      <c r="AL75" s="31">
        <v>0.20499999999999999</v>
      </c>
      <c r="AM75" s="31">
        <v>0.183</v>
      </c>
      <c r="AN75" s="31">
        <v>7.0000000000000007E-2</v>
      </c>
      <c r="AO75" s="31">
        <v>0</v>
      </c>
      <c r="AP75" s="31">
        <v>0</v>
      </c>
      <c r="AQ75" s="27">
        <v>0</v>
      </c>
    </row>
    <row r="76" spans="1:43" ht="16" x14ac:dyDescent="0.2">
      <c r="A76" s="110"/>
      <c r="B76" s="25" t="s">
        <v>4</v>
      </c>
      <c r="C76" s="24">
        <v>0.92</v>
      </c>
      <c r="D76" s="24">
        <v>0.29499999999999998</v>
      </c>
      <c r="E76" s="24">
        <f t="shared" si="8"/>
        <v>0.27139999999999997</v>
      </c>
      <c r="F76" s="24">
        <v>0.84</v>
      </c>
      <c r="G76" s="24">
        <v>0.30099999999999999</v>
      </c>
      <c r="H76" s="24">
        <f t="shared" si="9"/>
        <v>0.25284000000000001</v>
      </c>
      <c r="I76" s="24">
        <v>0.84</v>
      </c>
      <c r="J76" s="24">
        <v>0.30599999999999999</v>
      </c>
      <c r="K76" s="24">
        <f t="shared" si="10"/>
        <v>0.25703999999999999</v>
      </c>
      <c r="L76" s="24">
        <v>0.84</v>
      </c>
      <c r="M76" s="24">
        <v>0.28100000000000003</v>
      </c>
      <c r="N76" s="24">
        <f t="shared" si="11"/>
        <v>0.23604000000000003</v>
      </c>
      <c r="O76" s="110"/>
      <c r="P76" s="29" t="s">
        <v>37</v>
      </c>
      <c r="Q76" s="27">
        <v>2.0720000000000005E-3</v>
      </c>
      <c r="R76" s="27">
        <v>5.6559999999999999E-2</v>
      </c>
      <c r="S76" s="27">
        <v>5.5052500000000018E-2</v>
      </c>
      <c r="T76" s="27">
        <v>8.0322500000000005E-2</v>
      </c>
      <c r="U76" s="27">
        <v>0.17624999999999999</v>
      </c>
      <c r="V76" s="27">
        <v>0.27452500000000002</v>
      </c>
      <c r="W76" s="27">
        <v>0.26254499999999997</v>
      </c>
      <c r="X76" s="27">
        <v>0.22994999999999999</v>
      </c>
      <c r="Y76" s="27">
        <v>0.24480000000000002</v>
      </c>
      <c r="Z76" s="27">
        <v>0.26483000000000001</v>
      </c>
      <c r="AA76" s="27">
        <v>0.27579999999999999</v>
      </c>
      <c r="AB76" s="27">
        <v>0.25978499999999999</v>
      </c>
      <c r="AC76" s="27">
        <v>0.24488500000000002</v>
      </c>
      <c r="AD76" s="27">
        <v>0.24057000000000001</v>
      </c>
      <c r="AE76" s="27">
        <v>0.23067000000000004</v>
      </c>
      <c r="AF76" s="27">
        <v>0.22947500000000004</v>
      </c>
      <c r="AG76" s="27">
        <v>0.23390999999999995</v>
      </c>
      <c r="AH76" s="27">
        <v>0.23080499999999998</v>
      </c>
      <c r="AI76" s="27">
        <v>0.23252999999999996</v>
      </c>
      <c r="AJ76" s="27">
        <v>0.22224999999999998</v>
      </c>
      <c r="AK76" s="27">
        <v>0.176985</v>
      </c>
      <c r="AL76" s="27">
        <v>0.12610000000000002</v>
      </c>
      <c r="AM76" s="27">
        <v>7.2737499999999997E-2</v>
      </c>
      <c r="AN76" s="27">
        <v>1.6625000000000001E-2</v>
      </c>
      <c r="AO76" s="27">
        <v>0</v>
      </c>
      <c r="AP76" s="27">
        <v>0</v>
      </c>
      <c r="AQ76" s="27">
        <v>0</v>
      </c>
    </row>
    <row r="77" spans="1:43" ht="16" x14ac:dyDescent="0.2">
      <c r="A77" s="110"/>
      <c r="B77" s="25" t="s">
        <v>5</v>
      </c>
      <c r="C77" s="24">
        <v>0.59</v>
      </c>
      <c r="D77" s="24">
        <v>0.35599999999999998</v>
      </c>
      <c r="E77" s="24">
        <f t="shared" si="8"/>
        <v>0.21003999999999998</v>
      </c>
      <c r="F77" s="24">
        <v>0.66</v>
      </c>
      <c r="G77" s="24">
        <v>0.34599999999999997</v>
      </c>
      <c r="H77" s="24">
        <f t="shared" si="9"/>
        <v>0.22836000000000001</v>
      </c>
      <c r="I77" s="24">
        <v>0.62</v>
      </c>
      <c r="J77" s="24">
        <v>0.32</v>
      </c>
      <c r="K77" s="24">
        <f t="shared" si="10"/>
        <v>0.19839999999999999</v>
      </c>
      <c r="L77" s="24">
        <v>0.66</v>
      </c>
      <c r="M77" s="24">
        <v>0.34100000000000003</v>
      </c>
      <c r="N77" s="24">
        <f t="shared" si="11"/>
        <v>0.22506000000000004</v>
      </c>
      <c r="O77" s="110"/>
      <c r="P77" s="27" t="s">
        <v>38</v>
      </c>
      <c r="Q77" s="28">
        <v>0.12</v>
      </c>
      <c r="R77" s="27"/>
      <c r="S77" s="27"/>
      <c r="T77" s="28" t="s">
        <v>39</v>
      </c>
      <c r="U77" s="28">
        <v>4.4400345000000003</v>
      </c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1:43" ht="16" x14ac:dyDescent="0.2">
      <c r="A78" s="88">
        <v>44351</v>
      </c>
      <c r="B78" s="25" t="s">
        <v>1</v>
      </c>
      <c r="C78" s="24">
        <v>0.68</v>
      </c>
      <c r="D78" s="24">
        <v>0.23899999999999999</v>
      </c>
      <c r="E78" s="24">
        <f t="shared" si="8"/>
        <v>0.16252</v>
      </c>
      <c r="F78" s="24">
        <v>0.62</v>
      </c>
      <c r="G78" s="24">
        <v>0.308</v>
      </c>
      <c r="H78" s="24">
        <f t="shared" si="9"/>
        <v>0.19095999999999999</v>
      </c>
      <c r="I78" s="24">
        <v>0.66</v>
      </c>
      <c r="J78" s="24">
        <v>0.29699999999999999</v>
      </c>
      <c r="K78" s="24">
        <f t="shared" si="10"/>
        <v>0.19602</v>
      </c>
      <c r="L78" s="24">
        <v>0.7</v>
      </c>
      <c r="M78" s="24">
        <v>0.23</v>
      </c>
      <c r="N78" s="24">
        <f t="shared" si="11"/>
        <v>0.161</v>
      </c>
      <c r="O78" s="88">
        <v>44351</v>
      </c>
      <c r="P78" s="27" t="s">
        <v>35</v>
      </c>
      <c r="Q78" s="27">
        <v>0</v>
      </c>
      <c r="R78" s="27">
        <v>0.2</v>
      </c>
      <c r="S78" s="27">
        <v>1.2</v>
      </c>
      <c r="T78" s="27">
        <v>2.2000000000000002</v>
      </c>
      <c r="U78" s="27">
        <v>3.2</v>
      </c>
      <c r="V78" s="27">
        <v>4.2</v>
      </c>
      <c r="W78" s="27">
        <v>5.2</v>
      </c>
      <c r="X78" s="27">
        <v>6.2</v>
      </c>
      <c r="Y78" s="27">
        <v>7.2</v>
      </c>
      <c r="Z78" s="27">
        <v>8.1999999999999993</v>
      </c>
      <c r="AA78" s="27">
        <v>9.1999999999999993</v>
      </c>
      <c r="AB78" s="27">
        <v>10.199999999999999</v>
      </c>
      <c r="AC78" s="27">
        <v>11.2</v>
      </c>
      <c r="AD78" s="27">
        <v>12.2</v>
      </c>
      <c r="AE78" s="27">
        <v>13.2</v>
      </c>
      <c r="AF78" s="27">
        <v>14.2</v>
      </c>
      <c r="AG78" s="27">
        <v>15.2</v>
      </c>
      <c r="AH78" s="27">
        <v>16.2</v>
      </c>
      <c r="AI78" s="27">
        <v>17.2</v>
      </c>
      <c r="AJ78" s="27">
        <v>18.2</v>
      </c>
      <c r="AK78" s="27">
        <v>19.2</v>
      </c>
      <c r="AL78" s="27">
        <v>20.2</v>
      </c>
      <c r="AM78" s="27">
        <v>21.2</v>
      </c>
      <c r="AN78" s="27">
        <v>22.2</v>
      </c>
      <c r="AO78" s="27">
        <v>23.2</v>
      </c>
      <c r="AP78" s="27">
        <v>24.2</v>
      </c>
      <c r="AQ78" s="27">
        <v>24.48</v>
      </c>
    </row>
    <row r="79" spans="1:43" ht="16" x14ac:dyDescent="0.2">
      <c r="A79" s="110"/>
      <c r="B79" s="25" t="s">
        <v>2</v>
      </c>
      <c r="C79" s="24">
        <v>0.8</v>
      </c>
      <c r="D79" s="24">
        <v>0.36399999999999999</v>
      </c>
      <c r="E79" s="24">
        <f t="shared" si="8"/>
        <v>0.29120000000000001</v>
      </c>
      <c r="F79" s="24">
        <v>0.84</v>
      </c>
      <c r="G79" s="24">
        <v>0.36499999999999999</v>
      </c>
      <c r="H79" s="24">
        <f t="shared" si="9"/>
        <v>0.30659999999999998</v>
      </c>
      <c r="I79" s="24">
        <v>0.82</v>
      </c>
      <c r="J79" s="24">
        <v>0.28399999999999997</v>
      </c>
      <c r="K79" s="24">
        <f t="shared" si="10"/>
        <v>0.23287999999999998</v>
      </c>
      <c r="L79" s="24">
        <v>0.84</v>
      </c>
      <c r="M79" s="24">
        <v>0.377</v>
      </c>
      <c r="N79" s="24">
        <f t="shared" si="11"/>
        <v>0.31668000000000002</v>
      </c>
      <c r="O79" s="110"/>
      <c r="P79" s="27" t="s">
        <v>14</v>
      </c>
      <c r="Q79" s="27">
        <v>0</v>
      </c>
      <c r="R79" s="31">
        <v>0.24</v>
      </c>
      <c r="S79" s="31">
        <v>0.3</v>
      </c>
      <c r="T79" s="31">
        <v>0.36</v>
      </c>
      <c r="U79" s="31">
        <v>0.46</v>
      </c>
      <c r="V79" s="31">
        <v>0.7</v>
      </c>
      <c r="W79" s="31">
        <v>0.7</v>
      </c>
      <c r="X79" s="31">
        <v>0.68</v>
      </c>
      <c r="Y79" s="31">
        <v>0.72</v>
      </c>
      <c r="Z79" s="31">
        <v>0.72</v>
      </c>
      <c r="AA79" s="31">
        <v>0.7</v>
      </c>
      <c r="AB79" s="31">
        <v>0.7</v>
      </c>
      <c r="AC79" s="31">
        <v>0.64</v>
      </c>
      <c r="AD79" s="31">
        <v>0.65</v>
      </c>
      <c r="AE79" s="31">
        <v>0.64</v>
      </c>
      <c r="AF79" s="31">
        <v>0.68</v>
      </c>
      <c r="AG79" s="31">
        <v>0.7</v>
      </c>
      <c r="AH79" s="31">
        <v>0.68</v>
      </c>
      <c r="AI79" s="31">
        <v>0.66</v>
      </c>
      <c r="AJ79" s="31">
        <v>0.69</v>
      </c>
      <c r="AK79" s="31">
        <v>0.69</v>
      </c>
      <c r="AL79" s="31">
        <v>0.56000000000000005</v>
      </c>
      <c r="AM79" s="31">
        <v>0.5</v>
      </c>
      <c r="AN79" s="31">
        <v>0.5</v>
      </c>
      <c r="AO79" s="31">
        <v>0.38</v>
      </c>
      <c r="AP79" s="31">
        <v>0.12</v>
      </c>
      <c r="AQ79" s="27">
        <v>0</v>
      </c>
    </row>
    <row r="80" spans="1:43" ht="16" x14ac:dyDescent="0.2">
      <c r="A80" s="110"/>
      <c r="B80" s="25" t="s">
        <v>3</v>
      </c>
      <c r="C80" s="24">
        <v>1.02</v>
      </c>
      <c r="D80" s="24">
        <v>0.45100000000000001</v>
      </c>
      <c r="E80" s="24">
        <f t="shared" si="8"/>
        <v>0.46002000000000004</v>
      </c>
      <c r="F80" s="24">
        <v>0.96</v>
      </c>
      <c r="G80" s="24">
        <v>0.47599999999999998</v>
      </c>
      <c r="H80" s="24">
        <f t="shared" si="9"/>
        <v>0.45695999999999998</v>
      </c>
      <c r="I80" s="24">
        <v>1</v>
      </c>
      <c r="J80" s="24">
        <v>0.38200000000000001</v>
      </c>
      <c r="K80" s="24">
        <f t="shared" si="10"/>
        <v>0.38200000000000001</v>
      </c>
      <c r="L80" s="24">
        <v>1</v>
      </c>
      <c r="M80" s="24">
        <v>0.45400000000000001</v>
      </c>
      <c r="N80" s="24">
        <f t="shared" si="11"/>
        <v>0.45400000000000001</v>
      </c>
      <c r="O80" s="110"/>
      <c r="P80" s="27" t="s">
        <v>36</v>
      </c>
      <c r="Q80" s="27">
        <v>0</v>
      </c>
      <c r="R80" s="31">
        <v>0.159</v>
      </c>
      <c r="S80" s="31">
        <v>0.22500000000000001</v>
      </c>
      <c r="T80" s="31">
        <v>6.3E-2</v>
      </c>
      <c r="U80" s="31">
        <v>0.154</v>
      </c>
      <c r="V80" s="31">
        <v>0.28199999999999997</v>
      </c>
      <c r="W80" s="31">
        <v>0.35099999999999998</v>
      </c>
      <c r="X80" s="31">
        <v>0.39600000000000002</v>
      </c>
      <c r="Y80" s="31">
        <v>0.38800000000000001</v>
      </c>
      <c r="Z80" s="31">
        <v>0.35499999999999998</v>
      </c>
      <c r="AA80" s="31">
        <v>0.35699999999999998</v>
      </c>
      <c r="AB80" s="31">
        <v>0.34200000000000003</v>
      </c>
      <c r="AC80" s="31">
        <v>0.39300000000000002</v>
      </c>
      <c r="AD80" s="31">
        <v>0.41499999999999998</v>
      </c>
      <c r="AE80" s="31">
        <v>0.34399999999999997</v>
      </c>
      <c r="AF80" s="31">
        <v>0.36599999999999999</v>
      </c>
      <c r="AG80" s="31">
        <v>0.35699999999999998</v>
      </c>
      <c r="AH80" s="31">
        <v>0.36099999999999999</v>
      </c>
      <c r="AI80" s="31">
        <v>0.36399999999999999</v>
      </c>
      <c r="AJ80" s="31">
        <v>0.33600000000000002</v>
      </c>
      <c r="AK80" s="31">
        <v>0.29699999999999999</v>
      </c>
      <c r="AL80" s="31">
        <v>0.23400000000000001</v>
      </c>
      <c r="AM80" s="31">
        <v>0.122</v>
      </c>
      <c r="AN80" s="31">
        <v>0.2</v>
      </c>
      <c r="AO80" s="31">
        <v>3.1E-2</v>
      </c>
      <c r="AP80" s="31">
        <v>1.4E-2</v>
      </c>
      <c r="AQ80" s="27">
        <v>0</v>
      </c>
    </row>
    <row r="81" spans="1:43" ht="16" x14ac:dyDescent="0.2">
      <c r="A81" s="110"/>
      <c r="B81" s="25" t="s">
        <v>4</v>
      </c>
      <c r="C81" s="24">
        <v>0.9</v>
      </c>
      <c r="D81" s="24">
        <v>0.318</v>
      </c>
      <c r="E81" s="24">
        <f t="shared" si="8"/>
        <v>0.28620000000000001</v>
      </c>
      <c r="F81" s="24">
        <v>0.84</v>
      </c>
      <c r="G81" s="24">
        <v>0.35899999999999999</v>
      </c>
      <c r="H81" s="24">
        <f t="shared" si="9"/>
        <v>0.30155999999999999</v>
      </c>
      <c r="I81" s="24">
        <v>0.84</v>
      </c>
      <c r="J81" s="24">
        <v>0.30399999999999999</v>
      </c>
      <c r="K81" s="24">
        <f t="shared" si="10"/>
        <v>0.25535999999999998</v>
      </c>
      <c r="L81" s="24">
        <v>0.84</v>
      </c>
      <c r="M81" s="24">
        <v>0.32300000000000001</v>
      </c>
      <c r="N81" s="24">
        <f t="shared" si="11"/>
        <v>0.27132000000000001</v>
      </c>
      <c r="O81" s="110"/>
      <c r="P81" s="29" t="s">
        <v>37</v>
      </c>
      <c r="Q81" s="27">
        <v>1.908E-3</v>
      </c>
      <c r="R81" s="27">
        <v>5.1840000000000004E-2</v>
      </c>
      <c r="S81" s="27">
        <v>4.7520000000000007E-2</v>
      </c>
      <c r="T81" s="27">
        <v>4.4485000000000004E-2</v>
      </c>
      <c r="U81" s="27">
        <v>0.12643999999999997</v>
      </c>
      <c r="V81" s="27">
        <v>0.22155</v>
      </c>
      <c r="W81" s="27">
        <v>0.25771499999999997</v>
      </c>
      <c r="X81" s="27">
        <v>0.27439999999999998</v>
      </c>
      <c r="Y81" s="27">
        <v>0.26747999999999972</v>
      </c>
      <c r="Z81" s="27">
        <v>0.25275999999999998</v>
      </c>
      <c r="AA81" s="27">
        <v>0.24465000000000001</v>
      </c>
      <c r="AB81" s="27">
        <v>0.246225</v>
      </c>
      <c r="AC81" s="27">
        <v>0.26058000000000003</v>
      </c>
      <c r="AD81" s="27">
        <v>0.24477749999999998</v>
      </c>
      <c r="AE81" s="27">
        <v>0.23430000000000001</v>
      </c>
      <c r="AF81" s="27">
        <v>0.24943499999999996</v>
      </c>
      <c r="AG81" s="27">
        <v>0.24770999999999996</v>
      </c>
      <c r="AH81" s="27">
        <v>0.24287500000000001</v>
      </c>
      <c r="AI81" s="27">
        <v>0.23624999999999999</v>
      </c>
      <c r="AJ81" s="27">
        <v>0.218385</v>
      </c>
      <c r="AK81" s="27">
        <v>0.16593750000000002</v>
      </c>
      <c r="AL81" s="27">
        <v>9.4340000000000007E-2</v>
      </c>
      <c r="AM81" s="27">
        <v>8.0500000000000002E-2</v>
      </c>
      <c r="AN81" s="27">
        <v>5.0820000000000004E-2</v>
      </c>
      <c r="AO81" s="27">
        <v>5.6249999999999998E-3</v>
      </c>
      <c r="AP81" s="27">
        <v>1.1760000000000049E-4</v>
      </c>
      <c r="AQ81" s="27">
        <v>0</v>
      </c>
    </row>
    <row r="82" spans="1:43" ht="16" x14ac:dyDescent="0.2">
      <c r="A82" s="110"/>
      <c r="B82" s="25" t="s">
        <v>5</v>
      </c>
      <c r="C82" s="24">
        <v>0.6</v>
      </c>
      <c r="D82" s="24">
        <v>0.35499999999999998</v>
      </c>
      <c r="E82" s="24">
        <f t="shared" si="8"/>
        <v>0.21299999999999999</v>
      </c>
      <c r="F82" s="24">
        <v>0.68</v>
      </c>
      <c r="G82" s="24">
        <v>0.32800000000000001</v>
      </c>
      <c r="H82" s="24">
        <f t="shared" si="9"/>
        <v>0.22304000000000002</v>
      </c>
      <c r="I82" s="24">
        <v>0.66</v>
      </c>
      <c r="J82" s="24">
        <v>0.27900000000000003</v>
      </c>
      <c r="K82" s="24">
        <f t="shared" si="10"/>
        <v>0.18414000000000003</v>
      </c>
      <c r="L82" s="24">
        <v>0.7</v>
      </c>
      <c r="M82" s="24">
        <v>0.35599999999999998</v>
      </c>
      <c r="N82" s="24">
        <f t="shared" si="11"/>
        <v>0.24919999999999998</v>
      </c>
      <c r="O82" s="110"/>
      <c r="P82" s="27" t="s">
        <v>38</v>
      </c>
      <c r="Q82" s="28">
        <v>0.11</v>
      </c>
      <c r="R82" s="27"/>
      <c r="S82" s="27"/>
      <c r="T82" s="28" t="s">
        <v>39</v>
      </c>
      <c r="U82" s="28">
        <v>4.3686256000000006</v>
      </c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1:43" ht="16" x14ac:dyDescent="0.2">
      <c r="A83" s="88">
        <v>44352</v>
      </c>
      <c r="B83" s="25" t="s">
        <v>1</v>
      </c>
      <c r="C83" s="24">
        <v>0.66</v>
      </c>
      <c r="D83" s="24">
        <v>0.24</v>
      </c>
      <c r="E83" s="24">
        <f t="shared" si="8"/>
        <v>0.15840000000000001</v>
      </c>
      <c r="F83" s="24">
        <v>0.57999999999999996</v>
      </c>
      <c r="G83" s="24">
        <v>0.28399999999999997</v>
      </c>
      <c r="H83" s="24">
        <f t="shared" si="9"/>
        <v>0.16471999999999998</v>
      </c>
      <c r="I83" s="24">
        <v>0.66</v>
      </c>
      <c r="J83" s="24">
        <v>0.28299999999999997</v>
      </c>
      <c r="K83" s="24">
        <f t="shared" si="10"/>
        <v>0.18678</v>
      </c>
      <c r="L83" s="24">
        <v>0.68</v>
      </c>
      <c r="M83" s="24">
        <v>0.30599999999999999</v>
      </c>
      <c r="N83" s="24">
        <f t="shared" si="11"/>
        <v>0.20808000000000001</v>
      </c>
      <c r="O83" s="88">
        <v>44352</v>
      </c>
      <c r="P83" s="27" t="s">
        <v>35</v>
      </c>
      <c r="Q83" s="27">
        <v>0</v>
      </c>
      <c r="R83" s="27">
        <v>0.2</v>
      </c>
      <c r="S83" s="27">
        <v>1.2</v>
      </c>
      <c r="T83" s="27">
        <v>2.2000000000000002</v>
      </c>
      <c r="U83" s="27">
        <v>3.2</v>
      </c>
      <c r="V83" s="27">
        <v>4.2</v>
      </c>
      <c r="W83" s="27">
        <v>5.2</v>
      </c>
      <c r="X83" s="27">
        <v>6.2</v>
      </c>
      <c r="Y83" s="27">
        <v>7.2</v>
      </c>
      <c r="Z83" s="27">
        <v>8.1999999999999993</v>
      </c>
      <c r="AA83" s="27">
        <v>9.1999999999999993</v>
      </c>
      <c r="AB83" s="27">
        <v>10.199999999999999</v>
      </c>
      <c r="AC83" s="27">
        <v>11.2</v>
      </c>
      <c r="AD83" s="27">
        <v>12.2</v>
      </c>
      <c r="AE83" s="27">
        <v>13.2</v>
      </c>
      <c r="AF83" s="27">
        <v>14.2</v>
      </c>
      <c r="AG83" s="27">
        <v>15.2</v>
      </c>
      <c r="AH83" s="27">
        <v>16.2</v>
      </c>
      <c r="AI83" s="27">
        <v>17.2</v>
      </c>
      <c r="AJ83" s="27">
        <v>18.2</v>
      </c>
      <c r="AK83" s="27">
        <v>19.2</v>
      </c>
      <c r="AL83" s="27">
        <v>20.2</v>
      </c>
      <c r="AM83" s="27">
        <v>21.2</v>
      </c>
      <c r="AN83" s="27">
        <v>22.2</v>
      </c>
      <c r="AO83" s="27">
        <v>23.2</v>
      </c>
      <c r="AP83" s="27">
        <v>24.2</v>
      </c>
      <c r="AQ83" s="27">
        <v>24.54</v>
      </c>
    </row>
    <row r="84" spans="1:43" ht="16" x14ac:dyDescent="0.2">
      <c r="A84" s="110"/>
      <c r="B84" s="25" t="s">
        <v>2</v>
      </c>
      <c r="C84" s="24">
        <v>0.78</v>
      </c>
      <c r="D84" s="24">
        <v>0.33800000000000002</v>
      </c>
      <c r="E84" s="24">
        <f t="shared" si="8"/>
        <v>0.26364000000000004</v>
      </c>
      <c r="F84" s="24">
        <v>0.8</v>
      </c>
      <c r="G84" s="24">
        <v>0.39</v>
      </c>
      <c r="H84" s="24">
        <f t="shared" si="9"/>
        <v>0.31200000000000006</v>
      </c>
      <c r="I84" s="24">
        <v>0.78</v>
      </c>
      <c r="J84" s="24">
        <v>0.33100000000000002</v>
      </c>
      <c r="K84" s="24">
        <f t="shared" si="10"/>
        <v>0.25818000000000002</v>
      </c>
      <c r="L84" s="24">
        <v>0.82</v>
      </c>
      <c r="M84" s="24">
        <v>0.378</v>
      </c>
      <c r="N84" s="24">
        <f t="shared" si="11"/>
        <v>0.30995999999999996</v>
      </c>
      <c r="O84" s="110"/>
      <c r="P84" s="27" t="s">
        <v>14</v>
      </c>
      <c r="Q84" s="27">
        <v>0</v>
      </c>
      <c r="R84" s="31">
        <v>0.24</v>
      </c>
      <c r="S84" s="31">
        <v>0.26</v>
      </c>
      <c r="T84" s="31">
        <v>0.36</v>
      </c>
      <c r="U84" s="31">
        <v>0.52</v>
      </c>
      <c r="V84" s="31">
        <v>0.66</v>
      </c>
      <c r="W84" s="31">
        <v>0.66</v>
      </c>
      <c r="X84" s="31">
        <v>0.64</v>
      </c>
      <c r="Y84" s="31">
        <v>0.72</v>
      </c>
      <c r="Z84" s="31">
        <v>0.7</v>
      </c>
      <c r="AA84" s="31">
        <v>0.68</v>
      </c>
      <c r="AB84" s="31">
        <v>0.66</v>
      </c>
      <c r="AC84" s="31">
        <v>0.64</v>
      </c>
      <c r="AD84" s="31">
        <v>0.64</v>
      </c>
      <c r="AE84" s="31">
        <v>0.64</v>
      </c>
      <c r="AF84" s="31">
        <v>0.62</v>
      </c>
      <c r="AG84" s="31">
        <v>0.64</v>
      </c>
      <c r="AH84" s="31">
        <v>0.64</v>
      </c>
      <c r="AI84" s="31">
        <v>0.65</v>
      </c>
      <c r="AJ84" s="31">
        <v>0.66</v>
      </c>
      <c r="AK84" s="31">
        <v>0.66</v>
      </c>
      <c r="AL84" s="31">
        <v>0.63</v>
      </c>
      <c r="AM84" s="31">
        <v>0.59</v>
      </c>
      <c r="AN84" s="31">
        <v>0.5</v>
      </c>
      <c r="AO84" s="31">
        <v>0.38</v>
      </c>
      <c r="AP84" s="31">
        <v>0.14000000000000001</v>
      </c>
      <c r="AQ84" s="27">
        <v>0</v>
      </c>
    </row>
    <row r="85" spans="1:43" ht="16" x14ac:dyDescent="0.2">
      <c r="A85" s="110"/>
      <c r="B85" s="25" t="s">
        <v>3</v>
      </c>
      <c r="C85" s="24">
        <v>1</v>
      </c>
      <c r="D85" s="24">
        <v>0.433</v>
      </c>
      <c r="E85" s="24">
        <f t="shared" si="8"/>
        <v>0.433</v>
      </c>
      <c r="F85" s="24">
        <v>0.98</v>
      </c>
      <c r="G85" s="24">
        <v>0.41099999999999998</v>
      </c>
      <c r="H85" s="24">
        <f t="shared" si="9"/>
        <v>0.40277999999999997</v>
      </c>
      <c r="I85" s="24">
        <v>0.98</v>
      </c>
      <c r="J85" s="24">
        <v>0.436</v>
      </c>
      <c r="K85" s="24">
        <f t="shared" si="10"/>
        <v>0.42727999999999999</v>
      </c>
      <c r="L85" s="24">
        <v>0.92</v>
      </c>
      <c r="M85" s="24">
        <v>0.39600000000000002</v>
      </c>
      <c r="N85" s="24">
        <f t="shared" si="11"/>
        <v>0.36432000000000003</v>
      </c>
      <c r="O85" s="110"/>
      <c r="P85" s="27" t="s">
        <v>36</v>
      </c>
      <c r="Q85" s="27">
        <v>0</v>
      </c>
      <c r="R85" s="31">
        <v>0.16</v>
      </c>
      <c r="S85" s="31">
        <v>0.224</v>
      </c>
      <c r="T85" s="31">
        <v>0</v>
      </c>
      <c r="U85" s="31">
        <v>0.17399999999999999</v>
      </c>
      <c r="V85" s="31">
        <v>0.311</v>
      </c>
      <c r="W85" s="31">
        <v>0.45700000000000002</v>
      </c>
      <c r="X85" s="31">
        <v>0.378</v>
      </c>
      <c r="Y85" s="31">
        <v>0.378</v>
      </c>
      <c r="Z85" s="31">
        <v>0.39400000000000002</v>
      </c>
      <c r="AA85" s="31">
        <v>0.42099999999999999</v>
      </c>
      <c r="AB85" s="31">
        <v>0.4</v>
      </c>
      <c r="AC85" s="31">
        <v>0.40100000000000002</v>
      </c>
      <c r="AD85" s="31">
        <v>0.39800000000000002</v>
      </c>
      <c r="AE85" s="31">
        <v>0.40500000000000003</v>
      </c>
      <c r="AF85" s="31">
        <v>0.38700000000000001</v>
      </c>
      <c r="AG85" s="31">
        <v>0.32400000000000001</v>
      </c>
      <c r="AH85" s="31">
        <v>0.377</v>
      </c>
      <c r="AI85" s="31">
        <v>0.312</v>
      </c>
      <c r="AJ85" s="31">
        <v>0.314</v>
      </c>
      <c r="AK85" s="31">
        <v>0.252</v>
      </c>
      <c r="AL85" s="31">
        <v>0.25700000000000001</v>
      </c>
      <c r="AM85" s="31">
        <v>9.4E-2</v>
      </c>
      <c r="AN85" s="31">
        <v>3.2000000000000001E-2</v>
      </c>
      <c r="AO85" s="31">
        <v>0</v>
      </c>
      <c r="AP85" s="31">
        <v>0</v>
      </c>
      <c r="AQ85" s="27">
        <v>0</v>
      </c>
    </row>
    <row r="86" spans="1:43" ht="16" x14ac:dyDescent="0.2">
      <c r="A86" s="110"/>
      <c r="B86" s="25" t="s">
        <v>4</v>
      </c>
      <c r="C86" s="24">
        <v>0.88</v>
      </c>
      <c r="D86" s="24">
        <v>0.28899999999999998</v>
      </c>
      <c r="E86" s="24">
        <f t="shared" si="8"/>
        <v>0.25431999999999999</v>
      </c>
      <c r="F86" s="24">
        <v>0.82</v>
      </c>
      <c r="G86" s="24">
        <v>0.35799999999999998</v>
      </c>
      <c r="H86" s="24">
        <f t="shared" si="9"/>
        <v>0.29355999999999999</v>
      </c>
      <c r="I86" s="24">
        <v>0.8</v>
      </c>
      <c r="J86" s="24">
        <v>0.27200000000000002</v>
      </c>
      <c r="K86" s="24">
        <f t="shared" si="10"/>
        <v>0.21760000000000002</v>
      </c>
      <c r="L86" s="24">
        <v>0.82</v>
      </c>
      <c r="M86" s="24">
        <v>0.26200000000000001</v>
      </c>
      <c r="N86" s="24">
        <f t="shared" si="11"/>
        <v>0.21484</v>
      </c>
      <c r="O86" s="110"/>
      <c r="P86" s="29" t="s">
        <v>37</v>
      </c>
      <c r="Q86" s="27">
        <v>1.92E-3</v>
      </c>
      <c r="R86" s="27">
        <v>4.8000000000000001E-2</v>
      </c>
      <c r="S86" s="27">
        <v>3.4720000000000008E-2</v>
      </c>
      <c r="T86" s="27">
        <v>3.8279999999999995E-2</v>
      </c>
      <c r="U86" s="27">
        <v>0.14307500000000001</v>
      </c>
      <c r="V86" s="27">
        <v>0.25344</v>
      </c>
      <c r="W86" s="27">
        <v>0.27137499999999998</v>
      </c>
      <c r="X86" s="27">
        <v>0.25703999999999999</v>
      </c>
      <c r="Y86" s="27">
        <v>0.27405999999999975</v>
      </c>
      <c r="Z86" s="27">
        <v>0.28117499999999995</v>
      </c>
      <c r="AA86" s="27">
        <v>0.27503499999999997</v>
      </c>
      <c r="AB86" s="27">
        <v>0.26032500000000003</v>
      </c>
      <c r="AC86" s="27">
        <v>0.25568000000000002</v>
      </c>
      <c r="AD86" s="27">
        <v>0.25696000000000002</v>
      </c>
      <c r="AE86" s="27">
        <v>0.24948000000000001</v>
      </c>
      <c r="AF86" s="27">
        <v>0.22396500000000003</v>
      </c>
      <c r="AG86" s="27">
        <v>0.22432000000000002</v>
      </c>
      <c r="AH86" s="27">
        <v>0.22220250000000002</v>
      </c>
      <c r="AI86" s="27">
        <v>0.205015</v>
      </c>
      <c r="AJ86" s="27">
        <v>0.18678000000000003</v>
      </c>
      <c r="AK86" s="27">
        <v>0.16415250000000001</v>
      </c>
      <c r="AL86" s="27">
        <v>0.107055</v>
      </c>
      <c r="AM86" s="27">
        <v>3.4334999999999997E-2</v>
      </c>
      <c r="AN86" s="27">
        <v>7.0400000000000003E-3</v>
      </c>
      <c r="AO86" s="27">
        <v>0</v>
      </c>
      <c r="AP86" s="27">
        <v>0</v>
      </c>
      <c r="AQ86" s="27">
        <v>0</v>
      </c>
    </row>
    <row r="87" spans="1:43" ht="16" x14ac:dyDescent="0.2">
      <c r="A87" s="110"/>
      <c r="B87" s="25" t="s">
        <v>5</v>
      </c>
      <c r="C87" s="24">
        <v>0.57999999999999996</v>
      </c>
      <c r="D87" s="24">
        <v>0.33200000000000002</v>
      </c>
      <c r="E87" s="24">
        <f t="shared" si="8"/>
        <v>0.19256000000000001</v>
      </c>
      <c r="F87" s="24">
        <v>0.56000000000000005</v>
      </c>
      <c r="G87" s="24">
        <v>0.318</v>
      </c>
      <c r="H87" s="24">
        <f t="shared" si="9"/>
        <v>0.17808000000000002</v>
      </c>
      <c r="I87" s="24">
        <v>0.57999999999999996</v>
      </c>
      <c r="J87" s="24">
        <v>0.29499999999999998</v>
      </c>
      <c r="K87" s="24">
        <f t="shared" si="10"/>
        <v>0.17109999999999997</v>
      </c>
      <c r="L87" s="24">
        <v>0.62</v>
      </c>
      <c r="M87" s="24">
        <v>0.31900000000000001</v>
      </c>
      <c r="N87" s="24">
        <f t="shared" si="11"/>
        <v>0.19778000000000001</v>
      </c>
      <c r="O87" s="110"/>
      <c r="P87" s="27" t="s">
        <v>38</v>
      </c>
      <c r="Q87" s="28">
        <v>0.08</v>
      </c>
      <c r="R87" s="27"/>
      <c r="S87" s="27"/>
      <c r="T87" s="28" t="s">
        <v>39</v>
      </c>
      <c r="U87" s="28">
        <v>4.2754299999999992</v>
      </c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</row>
    <row r="88" spans="1:43" ht="16" x14ac:dyDescent="0.2">
      <c r="A88" s="88">
        <v>44353</v>
      </c>
      <c r="B88" s="25" t="s">
        <v>1</v>
      </c>
      <c r="C88" s="24">
        <v>0.78</v>
      </c>
      <c r="D88" s="24">
        <v>0.113</v>
      </c>
      <c r="E88" s="24">
        <f t="shared" si="8"/>
        <v>8.814000000000001E-2</v>
      </c>
      <c r="F88" s="24">
        <v>0.72</v>
      </c>
      <c r="G88" s="24">
        <v>0.33</v>
      </c>
      <c r="H88" s="24">
        <f t="shared" si="9"/>
        <v>0.23760000000000001</v>
      </c>
      <c r="I88" s="24">
        <v>0.78</v>
      </c>
      <c r="J88" s="24">
        <v>0.39</v>
      </c>
      <c r="K88" s="24">
        <f t="shared" si="10"/>
        <v>0.30420000000000003</v>
      </c>
      <c r="L88" s="24">
        <v>0.8</v>
      </c>
      <c r="M88" s="24">
        <v>0.42</v>
      </c>
      <c r="N88" s="24">
        <f t="shared" si="11"/>
        <v>0.33600000000000002</v>
      </c>
      <c r="O88" s="88">
        <v>44353</v>
      </c>
      <c r="P88" s="27" t="s">
        <v>35</v>
      </c>
      <c r="Q88" s="27">
        <v>0</v>
      </c>
      <c r="R88" s="27">
        <v>0.2</v>
      </c>
      <c r="S88" s="27">
        <v>1.2</v>
      </c>
      <c r="T88" s="27">
        <v>2.2000000000000002</v>
      </c>
      <c r="U88" s="27">
        <v>3.2</v>
      </c>
      <c r="V88" s="27">
        <v>4.2</v>
      </c>
      <c r="W88" s="27">
        <v>5.2</v>
      </c>
      <c r="X88" s="27">
        <v>6.2</v>
      </c>
      <c r="Y88" s="27">
        <v>7.2</v>
      </c>
      <c r="Z88" s="27">
        <v>8.1999999999999993</v>
      </c>
      <c r="AA88" s="27">
        <v>9.1999999999999993</v>
      </c>
      <c r="AB88" s="27">
        <v>10.199999999999999</v>
      </c>
      <c r="AC88" s="27">
        <v>11.2</v>
      </c>
      <c r="AD88" s="27">
        <v>12.2</v>
      </c>
      <c r="AE88" s="27">
        <v>13.2</v>
      </c>
      <c r="AF88" s="27">
        <v>14.2</v>
      </c>
      <c r="AG88" s="27">
        <v>15.2</v>
      </c>
      <c r="AH88" s="27">
        <v>16.2</v>
      </c>
      <c r="AI88" s="27">
        <v>17.2</v>
      </c>
      <c r="AJ88" s="27">
        <v>18.2</v>
      </c>
      <c r="AK88" s="27">
        <v>19.2</v>
      </c>
      <c r="AL88" s="27">
        <v>20.2</v>
      </c>
      <c r="AM88" s="27">
        <v>21.2</v>
      </c>
      <c r="AN88" s="27">
        <v>22.2</v>
      </c>
      <c r="AO88" s="27">
        <v>23.2</v>
      </c>
      <c r="AP88" s="27">
        <v>24.2</v>
      </c>
      <c r="AQ88" s="27">
        <v>24.68</v>
      </c>
    </row>
    <row r="89" spans="1:43" ht="16" x14ac:dyDescent="0.2">
      <c r="A89" s="110"/>
      <c r="B89" s="25" t="s">
        <v>2</v>
      </c>
      <c r="C89" s="24">
        <v>0.88</v>
      </c>
      <c r="D89" s="24">
        <v>0.35499999999999998</v>
      </c>
      <c r="E89" s="24">
        <f t="shared" si="8"/>
        <v>0.31240000000000001</v>
      </c>
      <c r="F89" s="24">
        <v>0.94</v>
      </c>
      <c r="G89" s="24">
        <v>0.23499999999999999</v>
      </c>
      <c r="H89" s="24">
        <f t="shared" si="9"/>
        <v>0.22089999999999999</v>
      </c>
      <c r="I89" s="24">
        <v>0.9</v>
      </c>
      <c r="J89" s="24">
        <v>0.39400000000000002</v>
      </c>
      <c r="K89" s="24">
        <f t="shared" si="10"/>
        <v>0.35460000000000003</v>
      </c>
      <c r="L89" s="24">
        <v>0.94</v>
      </c>
      <c r="M89" s="24">
        <v>0.41299999999999998</v>
      </c>
      <c r="N89" s="24">
        <f t="shared" si="11"/>
        <v>0.38821999999999995</v>
      </c>
      <c r="O89" s="110"/>
      <c r="P89" s="27" t="s">
        <v>14</v>
      </c>
      <c r="Q89" s="27">
        <v>0</v>
      </c>
      <c r="R89" s="31">
        <v>0.32</v>
      </c>
      <c r="S89" s="31">
        <v>0.36</v>
      </c>
      <c r="T89" s="31">
        <v>0.42</v>
      </c>
      <c r="U89" s="31">
        <v>0.62</v>
      </c>
      <c r="V89" s="31">
        <v>0.76</v>
      </c>
      <c r="W89" s="31">
        <v>0.76</v>
      </c>
      <c r="X89" s="31">
        <v>0.74</v>
      </c>
      <c r="Y89" s="31">
        <v>0.8</v>
      </c>
      <c r="Z89" s="31">
        <v>0.78</v>
      </c>
      <c r="AA89" s="31">
        <v>0.76</v>
      </c>
      <c r="AB89" s="31">
        <v>0.76</v>
      </c>
      <c r="AC89" s="31">
        <v>0.73</v>
      </c>
      <c r="AD89" s="31">
        <v>0.72</v>
      </c>
      <c r="AE89" s="31">
        <v>0.72</v>
      </c>
      <c r="AF89" s="31">
        <v>0.7</v>
      </c>
      <c r="AG89" s="31">
        <v>0.74</v>
      </c>
      <c r="AH89" s="31">
        <v>0.76</v>
      </c>
      <c r="AI89" s="31">
        <v>0.74</v>
      </c>
      <c r="AJ89" s="31">
        <v>0.76</v>
      </c>
      <c r="AK89" s="31">
        <v>0.74</v>
      </c>
      <c r="AL89" s="31">
        <v>0.72</v>
      </c>
      <c r="AM89" s="31">
        <v>0.66</v>
      </c>
      <c r="AN89" s="31">
        <v>0.57999999999999996</v>
      </c>
      <c r="AO89" s="31">
        <v>0.46</v>
      </c>
      <c r="AP89" s="31">
        <v>0.21</v>
      </c>
      <c r="AQ89" s="27">
        <v>0</v>
      </c>
    </row>
    <row r="90" spans="1:43" ht="16" x14ac:dyDescent="0.2">
      <c r="A90" s="110"/>
      <c r="B90" s="25" t="s">
        <v>3</v>
      </c>
      <c r="C90" s="24">
        <v>1.1000000000000001</v>
      </c>
      <c r="D90" s="24">
        <v>0.27</v>
      </c>
      <c r="E90" s="24">
        <f t="shared" si="8"/>
        <v>0.29700000000000004</v>
      </c>
      <c r="F90" s="24">
        <v>0.94</v>
      </c>
      <c r="G90" s="24">
        <v>0.41</v>
      </c>
      <c r="H90" s="24">
        <f t="shared" si="9"/>
        <v>0.38539999999999996</v>
      </c>
      <c r="I90" s="24">
        <v>0.98</v>
      </c>
      <c r="J90" s="24">
        <v>0.34300000000000003</v>
      </c>
      <c r="K90" s="24">
        <f t="shared" si="10"/>
        <v>0.33613999999999999</v>
      </c>
      <c r="L90" s="24">
        <v>1.06</v>
      </c>
      <c r="M90" s="24">
        <v>0.26700000000000002</v>
      </c>
      <c r="N90" s="24">
        <f t="shared" si="11"/>
        <v>0.28302000000000005</v>
      </c>
      <c r="O90" s="110"/>
      <c r="P90" s="27" t="s">
        <v>36</v>
      </c>
      <c r="Q90" s="27">
        <v>0</v>
      </c>
      <c r="R90" s="31">
        <v>0.20899999999999999</v>
      </c>
      <c r="S90" s="31">
        <v>0.28499999999999998</v>
      </c>
      <c r="T90" s="31">
        <v>0.114</v>
      </c>
      <c r="U90" s="31">
        <v>0.17799999999999999</v>
      </c>
      <c r="V90" s="31">
        <v>0.39300000000000002</v>
      </c>
      <c r="W90" s="31">
        <v>0.39</v>
      </c>
      <c r="X90" s="31">
        <v>0.42299999999999999</v>
      </c>
      <c r="Y90" s="31">
        <v>0.42</v>
      </c>
      <c r="Z90" s="31">
        <v>0.433</v>
      </c>
      <c r="AA90" s="31">
        <v>0.443</v>
      </c>
      <c r="AB90" s="31">
        <v>0.42599999999999999</v>
      </c>
      <c r="AC90" s="31">
        <v>0.41299999999999998</v>
      </c>
      <c r="AD90" s="31">
        <v>0.38800000000000001</v>
      </c>
      <c r="AE90" s="31">
        <v>0.38500000000000001</v>
      </c>
      <c r="AF90" s="31">
        <v>0.36699999999999999</v>
      </c>
      <c r="AG90" s="31">
        <v>0.42399999999999999</v>
      </c>
      <c r="AH90" s="31">
        <v>0.40500000000000003</v>
      </c>
      <c r="AI90" s="31">
        <v>0.35099999999999998</v>
      </c>
      <c r="AJ90" s="31">
        <v>0.35399999999999998</v>
      </c>
      <c r="AK90" s="31">
        <v>0.27700000000000002</v>
      </c>
      <c r="AL90" s="31">
        <v>0.23599999999999999</v>
      </c>
      <c r="AM90" s="31">
        <v>0.11600000000000001</v>
      </c>
      <c r="AN90" s="31">
        <v>0.06</v>
      </c>
      <c r="AO90" s="31">
        <v>0</v>
      </c>
      <c r="AP90" s="31">
        <v>0</v>
      </c>
      <c r="AQ90" s="27">
        <v>0</v>
      </c>
    </row>
    <row r="91" spans="1:43" ht="16" x14ac:dyDescent="0.2">
      <c r="A91" s="110"/>
      <c r="B91" s="25" t="s">
        <v>4</v>
      </c>
      <c r="C91" s="24">
        <v>0.98</v>
      </c>
      <c r="D91" s="24">
        <v>0.32600000000000001</v>
      </c>
      <c r="E91" s="24">
        <f t="shared" si="8"/>
        <v>0.31947999999999999</v>
      </c>
      <c r="F91" s="24">
        <v>0.94</v>
      </c>
      <c r="G91" s="24">
        <v>0.24</v>
      </c>
      <c r="H91" s="24">
        <f t="shared" si="9"/>
        <v>0.22559999999999997</v>
      </c>
      <c r="I91" s="24">
        <v>0.92</v>
      </c>
      <c r="J91" s="24">
        <v>0.32300000000000001</v>
      </c>
      <c r="K91" s="24">
        <f t="shared" si="10"/>
        <v>0.29716000000000004</v>
      </c>
      <c r="L91" s="24">
        <v>0.92</v>
      </c>
      <c r="M91" s="24">
        <v>0.38100000000000001</v>
      </c>
      <c r="N91" s="24">
        <f t="shared" si="11"/>
        <v>0.35052</v>
      </c>
      <c r="O91" s="110"/>
      <c r="P91" s="29" t="s">
        <v>37</v>
      </c>
      <c r="Q91" s="27">
        <v>3.3439999999999998E-3</v>
      </c>
      <c r="R91" s="27">
        <v>8.3979999999999985E-2</v>
      </c>
      <c r="S91" s="27">
        <v>7.7805000000000013E-2</v>
      </c>
      <c r="T91" s="27">
        <v>7.5920000000000001E-2</v>
      </c>
      <c r="U91" s="27">
        <v>0.19699499999999998</v>
      </c>
      <c r="V91" s="27">
        <v>0.29754000000000003</v>
      </c>
      <c r="W91" s="27">
        <v>0.30487500000000001</v>
      </c>
      <c r="X91" s="27">
        <v>0.32455499999999998</v>
      </c>
      <c r="Y91" s="27">
        <v>0.33693499999999971</v>
      </c>
      <c r="Z91" s="27">
        <v>0.33726</v>
      </c>
      <c r="AA91" s="27">
        <v>0.33022000000000001</v>
      </c>
      <c r="AB91" s="27">
        <v>0.31252750000000001</v>
      </c>
      <c r="AC91" s="27">
        <v>0.29036249999999997</v>
      </c>
      <c r="AD91" s="27">
        <v>0.27827999999999997</v>
      </c>
      <c r="AE91" s="27">
        <v>0.26695999999999998</v>
      </c>
      <c r="AF91" s="27">
        <v>0.28475999999999996</v>
      </c>
      <c r="AG91" s="27">
        <v>0.31087500000000001</v>
      </c>
      <c r="AH91" s="27">
        <v>0.28349999999999997</v>
      </c>
      <c r="AI91" s="27">
        <v>0.26437499999999997</v>
      </c>
      <c r="AJ91" s="27">
        <v>0.236625</v>
      </c>
      <c r="AK91" s="27">
        <v>0.18724499999999999</v>
      </c>
      <c r="AL91" s="27">
        <v>0.12143999999999998</v>
      </c>
      <c r="AM91" s="27">
        <v>5.4559999999999997E-2</v>
      </c>
      <c r="AN91" s="27">
        <v>1.5599999999999999E-2</v>
      </c>
      <c r="AO91" s="27">
        <v>0</v>
      </c>
      <c r="AP91" s="27">
        <v>0</v>
      </c>
      <c r="AQ91" s="27">
        <v>0</v>
      </c>
    </row>
    <row r="92" spans="1:43" ht="16" x14ac:dyDescent="0.2">
      <c r="A92" s="110"/>
      <c r="B92" s="25" t="s">
        <v>5</v>
      </c>
      <c r="C92" s="24">
        <v>0.68</v>
      </c>
      <c r="D92" s="24">
        <v>0.41499999999999998</v>
      </c>
      <c r="E92" s="24">
        <f t="shared" si="8"/>
        <v>0.28220000000000001</v>
      </c>
      <c r="F92" s="24">
        <v>0.72</v>
      </c>
      <c r="G92" s="24">
        <v>0.40300000000000002</v>
      </c>
      <c r="H92" s="24">
        <f t="shared" si="9"/>
        <v>0.29016000000000003</v>
      </c>
      <c r="I92" s="24">
        <v>0.7</v>
      </c>
      <c r="J92" s="24">
        <v>0.34200000000000003</v>
      </c>
      <c r="K92" s="24">
        <f t="shared" si="10"/>
        <v>0.2394</v>
      </c>
      <c r="L92" s="24">
        <v>0.72</v>
      </c>
      <c r="M92" s="24">
        <v>0.38500000000000001</v>
      </c>
      <c r="N92" s="24">
        <f t="shared" si="11"/>
        <v>0.2772</v>
      </c>
      <c r="O92" s="110"/>
      <c r="P92" s="27" t="s">
        <v>38</v>
      </c>
      <c r="Q92" s="28">
        <v>0.16</v>
      </c>
      <c r="R92" s="27"/>
      <c r="S92" s="27"/>
      <c r="T92" s="28" t="s">
        <v>39</v>
      </c>
      <c r="U92" s="28">
        <v>5.2765390000000005</v>
      </c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</row>
    <row r="93" spans="1:43" ht="16" x14ac:dyDescent="0.2">
      <c r="A93" s="88">
        <v>44354</v>
      </c>
      <c r="B93" s="25" t="s">
        <v>1</v>
      </c>
      <c r="C93" s="24">
        <v>0.64</v>
      </c>
      <c r="D93" s="24">
        <v>0.23200000000000001</v>
      </c>
      <c r="E93" s="24">
        <f t="shared" si="8"/>
        <v>0.14848</v>
      </c>
      <c r="F93" s="24">
        <v>0.5</v>
      </c>
      <c r="G93" s="24">
        <v>0.28899999999999998</v>
      </c>
      <c r="H93" s="24">
        <f t="shared" si="9"/>
        <v>0.14449999999999999</v>
      </c>
      <c r="I93" s="24">
        <v>0.57999999999999996</v>
      </c>
      <c r="J93" s="24">
        <v>0.27100000000000002</v>
      </c>
      <c r="K93" s="24">
        <f t="shared" si="10"/>
        <v>0.15717999999999999</v>
      </c>
      <c r="L93" s="24">
        <v>0.64</v>
      </c>
      <c r="M93" s="24">
        <v>0.30099999999999999</v>
      </c>
      <c r="N93" s="24">
        <f t="shared" si="11"/>
        <v>0.19264000000000001</v>
      </c>
      <c r="O93" s="88">
        <v>44354</v>
      </c>
      <c r="P93" s="27" t="s">
        <v>35</v>
      </c>
      <c r="Q93" s="27">
        <v>0</v>
      </c>
      <c r="R93" s="27">
        <v>0.08</v>
      </c>
      <c r="S93" s="27">
        <v>1.08</v>
      </c>
      <c r="T93" s="27">
        <v>2.08</v>
      </c>
      <c r="U93" s="27">
        <v>3.08</v>
      </c>
      <c r="V93" s="27">
        <v>4.08</v>
      </c>
      <c r="W93" s="27">
        <v>5.08</v>
      </c>
      <c r="X93" s="27">
        <v>6.08</v>
      </c>
      <c r="Y93" s="27">
        <v>7.08</v>
      </c>
      <c r="Z93" s="27">
        <v>8.08</v>
      </c>
      <c r="AA93" s="27">
        <v>9.08</v>
      </c>
      <c r="AB93" s="27">
        <v>10.08</v>
      </c>
      <c r="AC93" s="27">
        <v>11.08</v>
      </c>
      <c r="AD93" s="27">
        <v>12.08</v>
      </c>
      <c r="AE93" s="27">
        <v>13.08</v>
      </c>
      <c r="AF93" s="27">
        <v>14.08</v>
      </c>
      <c r="AG93" s="27">
        <v>15.08</v>
      </c>
      <c r="AH93" s="27">
        <v>16.079999999999998</v>
      </c>
      <c r="AI93" s="27">
        <v>17.079999999999998</v>
      </c>
      <c r="AJ93" s="27">
        <v>18.079999999999998</v>
      </c>
      <c r="AK93" s="27">
        <v>19.079999999999998</v>
      </c>
      <c r="AL93" s="27">
        <v>20.079999999999998</v>
      </c>
      <c r="AM93" s="27">
        <v>21.08</v>
      </c>
      <c r="AN93" s="27">
        <v>22.08</v>
      </c>
      <c r="AO93" s="27">
        <v>23.08</v>
      </c>
      <c r="AP93" s="27">
        <v>24.08</v>
      </c>
      <c r="AQ93" s="27">
        <v>24.38</v>
      </c>
    </row>
    <row r="94" spans="1:43" ht="16" x14ac:dyDescent="0.2">
      <c r="A94" s="110"/>
      <c r="B94" s="25" t="s">
        <v>2</v>
      </c>
      <c r="C94" s="24">
        <v>0.78</v>
      </c>
      <c r="D94" s="24">
        <v>0.34499999999999997</v>
      </c>
      <c r="E94" s="24">
        <f t="shared" si="8"/>
        <v>0.26910000000000001</v>
      </c>
      <c r="F94" s="24">
        <v>0.8</v>
      </c>
      <c r="G94" s="24">
        <v>0.377</v>
      </c>
      <c r="H94" s="24">
        <f t="shared" si="9"/>
        <v>0.30160000000000003</v>
      </c>
      <c r="I94" s="24">
        <v>0.82</v>
      </c>
      <c r="J94" s="24">
        <v>0.32300000000000001</v>
      </c>
      <c r="K94" s="24">
        <f t="shared" si="10"/>
        <v>0.26485999999999998</v>
      </c>
      <c r="L94" s="24">
        <v>0.82</v>
      </c>
      <c r="M94" s="24">
        <v>0.38600000000000001</v>
      </c>
      <c r="N94" s="24">
        <f t="shared" si="11"/>
        <v>0.31651999999999997</v>
      </c>
      <c r="O94" s="110"/>
      <c r="P94" s="27" t="s">
        <v>14</v>
      </c>
      <c r="Q94" s="27">
        <v>0</v>
      </c>
      <c r="R94" s="31">
        <v>0.24</v>
      </c>
      <c r="S94" s="31">
        <v>0.3</v>
      </c>
      <c r="T94" s="31">
        <v>0.3</v>
      </c>
      <c r="U94" s="31">
        <v>0.52</v>
      </c>
      <c r="V94" s="31">
        <v>0.64</v>
      </c>
      <c r="W94" s="31">
        <v>0.66</v>
      </c>
      <c r="X94" s="31">
        <v>0.62</v>
      </c>
      <c r="Y94" s="31">
        <v>0.7</v>
      </c>
      <c r="Z94" s="31">
        <v>0.68</v>
      </c>
      <c r="AA94" s="31">
        <v>0.64</v>
      </c>
      <c r="AB94" s="31">
        <v>0.66</v>
      </c>
      <c r="AC94" s="31">
        <v>0.64</v>
      </c>
      <c r="AD94" s="31">
        <v>0.62</v>
      </c>
      <c r="AE94" s="31">
        <v>0.62</v>
      </c>
      <c r="AF94" s="31">
        <v>0.62</v>
      </c>
      <c r="AG94" s="31">
        <v>0.66</v>
      </c>
      <c r="AH94" s="31">
        <v>0.64</v>
      </c>
      <c r="AI94" s="31">
        <v>0.64</v>
      </c>
      <c r="AJ94" s="31">
        <v>0.64</v>
      </c>
      <c r="AK94" s="31">
        <v>0.64</v>
      </c>
      <c r="AL94" s="31">
        <v>0.62</v>
      </c>
      <c r="AM94" s="31">
        <v>0.57999999999999996</v>
      </c>
      <c r="AN94" s="31">
        <v>0.48</v>
      </c>
      <c r="AO94" s="31">
        <v>0.38</v>
      </c>
      <c r="AP94" s="31">
        <v>0.08</v>
      </c>
      <c r="AQ94" s="27">
        <v>0</v>
      </c>
    </row>
    <row r="95" spans="1:43" ht="16" x14ac:dyDescent="0.2">
      <c r="A95" s="110"/>
      <c r="B95" s="25" t="s">
        <v>3</v>
      </c>
      <c r="C95" s="24">
        <v>0.98</v>
      </c>
      <c r="D95" s="24">
        <v>0.438</v>
      </c>
      <c r="E95" s="24">
        <f t="shared" si="8"/>
        <v>0.42924000000000001</v>
      </c>
      <c r="F95" s="24">
        <v>0.94</v>
      </c>
      <c r="G95" s="24">
        <v>0.42399999999999999</v>
      </c>
      <c r="H95" s="24">
        <f t="shared" si="9"/>
        <v>0.39855999999999997</v>
      </c>
      <c r="I95" s="24">
        <v>0.96</v>
      </c>
      <c r="J95" s="24">
        <v>0.437</v>
      </c>
      <c r="K95" s="24">
        <f t="shared" si="10"/>
        <v>0.41952</v>
      </c>
      <c r="L95" s="24">
        <v>0.96</v>
      </c>
      <c r="M95" s="24">
        <v>0.442</v>
      </c>
      <c r="N95" s="24">
        <f t="shared" si="11"/>
        <v>0.42431999999999997</v>
      </c>
      <c r="O95" s="110"/>
      <c r="P95" s="27" t="s">
        <v>36</v>
      </c>
      <c r="Q95" s="27">
        <v>0</v>
      </c>
      <c r="R95" s="31">
        <v>0.16500000000000001</v>
      </c>
      <c r="S95" s="31">
        <v>0.19600000000000001</v>
      </c>
      <c r="T95" s="31">
        <v>6.4000000000000001E-2</v>
      </c>
      <c r="U95" s="31">
        <v>0.19700000000000001</v>
      </c>
      <c r="V95" s="31">
        <v>0.34499999999999997</v>
      </c>
      <c r="W95" s="31">
        <v>0.41799999999999998</v>
      </c>
      <c r="X95" s="31">
        <v>0.442</v>
      </c>
      <c r="Y95" s="31">
        <v>0.45500000000000002</v>
      </c>
      <c r="Z95" s="31">
        <v>0.45200000000000001</v>
      </c>
      <c r="AA95" s="31">
        <v>0.499</v>
      </c>
      <c r="AB95" s="31">
        <v>0.44500000000000001</v>
      </c>
      <c r="AC95" s="31">
        <v>0.51600000000000001</v>
      </c>
      <c r="AD95" s="31">
        <v>0.49299999999999999</v>
      </c>
      <c r="AE95" s="31">
        <v>0.38800000000000001</v>
      </c>
      <c r="AF95" s="31">
        <v>0.51</v>
      </c>
      <c r="AG95" s="31">
        <v>0.38</v>
      </c>
      <c r="AH95" s="31">
        <v>0.41199999999999998</v>
      </c>
      <c r="AI95" s="31">
        <v>0.34</v>
      </c>
      <c r="AJ95" s="31">
        <v>0.35599999999999998</v>
      </c>
      <c r="AK95" s="31">
        <v>0.35499999999999998</v>
      </c>
      <c r="AL95" s="31">
        <v>0.26400000000000001</v>
      </c>
      <c r="AM95" s="31">
        <v>0.16800000000000001</v>
      </c>
      <c r="AN95" s="31">
        <v>0.13</v>
      </c>
      <c r="AO95" s="31">
        <v>0</v>
      </c>
      <c r="AP95" s="31">
        <v>0</v>
      </c>
      <c r="AQ95" s="27">
        <v>0</v>
      </c>
    </row>
    <row r="96" spans="1:43" ht="16" x14ac:dyDescent="0.2">
      <c r="A96" s="110"/>
      <c r="B96" s="25" t="s">
        <v>4</v>
      </c>
      <c r="C96" s="24">
        <v>0.86</v>
      </c>
      <c r="D96" s="24">
        <v>0.33800000000000002</v>
      </c>
      <c r="E96" s="24">
        <f t="shared" si="8"/>
        <v>0.29067999999999999</v>
      </c>
      <c r="F96" s="24">
        <v>0.8</v>
      </c>
      <c r="G96" s="24">
        <v>0.314</v>
      </c>
      <c r="H96" s="24">
        <f t="shared" si="9"/>
        <v>0.25120000000000003</v>
      </c>
      <c r="I96" s="24">
        <v>0.8</v>
      </c>
      <c r="J96" s="24">
        <v>0.318</v>
      </c>
      <c r="K96" s="24">
        <f t="shared" si="10"/>
        <v>0.25440000000000002</v>
      </c>
      <c r="L96" s="24">
        <v>0.74</v>
      </c>
      <c r="M96" s="24">
        <v>0.35799999999999998</v>
      </c>
      <c r="N96" s="24">
        <f t="shared" si="11"/>
        <v>0.26491999999999999</v>
      </c>
      <c r="O96" s="110"/>
      <c r="P96" s="29" t="s">
        <v>37</v>
      </c>
      <c r="Q96" s="27">
        <v>7.9199999999999995E-4</v>
      </c>
      <c r="R96" s="27">
        <v>4.8735000000000001E-2</v>
      </c>
      <c r="S96" s="27">
        <v>3.9E-2</v>
      </c>
      <c r="T96" s="27">
        <v>5.3505000000000004E-2</v>
      </c>
      <c r="U96" s="27">
        <v>0.15718000000000004</v>
      </c>
      <c r="V96" s="27">
        <v>0.24797499999999997</v>
      </c>
      <c r="W96" s="27">
        <v>0.2752</v>
      </c>
      <c r="X96" s="27">
        <v>0.29601</v>
      </c>
      <c r="Y96" s="27">
        <v>0.312915</v>
      </c>
      <c r="Z96" s="27">
        <v>0.31383000000000005</v>
      </c>
      <c r="AA96" s="27">
        <v>0.30680000000000002</v>
      </c>
      <c r="AB96" s="27">
        <v>0.31232500000000002</v>
      </c>
      <c r="AC96" s="27">
        <v>0.31783499999999998</v>
      </c>
      <c r="AD96" s="27">
        <v>0.27311000000000002</v>
      </c>
      <c r="AE96" s="27">
        <v>0.27838000000000002</v>
      </c>
      <c r="AF96" s="27">
        <v>0.2848</v>
      </c>
      <c r="AG96" s="27">
        <v>0.25739999999999957</v>
      </c>
      <c r="AH96" s="27">
        <v>0.24063999999999999</v>
      </c>
      <c r="AI96" s="27">
        <v>0.22272</v>
      </c>
      <c r="AJ96" s="27">
        <v>0.22752</v>
      </c>
      <c r="AK96" s="27">
        <v>0.19498499999999999</v>
      </c>
      <c r="AL96" s="27">
        <v>0.12960000000000002</v>
      </c>
      <c r="AM96" s="27">
        <v>7.8970000000000012E-2</v>
      </c>
      <c r="AN96" s="27">
        <v>2.7949999999999999E-2</v>
      </c>
      <c r="AO96" s="27">
        <v>0</v>
      </c>
      <c r="AP96" s="27">
        <v>0</v>
      </c>
      <c r="AQ96" s="27">
        <v>0</v>
      </c>
    </row>
    <row r="97" spans="1:43" ht="16" x14ac:dyDescent="0.2">
      <c r="A97" s="110"/>
      <c r="B97" s="25" t="s">
        <v>5</v>
      </c>
      <c r="C97" s="24">
        <v>0.57999999999999996</v>
      </c>
      <c r="D97" s="24">
        <v>0.30599999999999999</v>
      </c>
      <c r="E97" s="24">
        <f t="shared" si="8"/>
        <v>0.17747999999999997</v>
      </c>
      <c r="F97" s="24">
        <v>0.62</v>
      </c>
      <c r="G97" s="24">
        <v>0.33800000000000002</v>
      </c>
      <c r="H97" s="24">
        <f t="shared" si="9"/>
        <v>0.20956000000000002</v>
      </c>
      <c r="I97" s="24">
        <v>0.62</v>
      </c>
      <c r="J97" s="24">
        <v>0.26800000000000002</v>
      </c>
      <c r="K97" s="24">
        <f t="shared" si="10"/>
        <v>0.16616</v>
      </c>
      <c r="L97" s="24">
        <v>0.64</v>
      </c>
      <c r="M97" s="24">
        <v>0.312</v>
      </c>
      <c r="N97" s="24">
        <f t="shared" si="11"/>
        <v>0.19968</v>
      </c>
      <c r="O97" s="110"/>
      <c r="P97" s="27" t="s">
        <v>38</v>
      </c>
      <c r="Q97" s="28">
        <v>0.09</v>
      </c>
      <c r="R97" s="27"/>
      <c r="S97" s="27"/>
      <c r="T97" s="28" t="s">
        <v>39</v>
      </c>
      <c r="U97" s="28">
        <v>4.8981769999999996</v>
      </c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</row>
    <row r="98" spans="1:43" ht="16" x14ac:dyDescent="0.2">
      <c r="A98" s="88">
        <v>44355</v>
      </c>
      <c r="B98" s="25" t="s">
        <v>1</v>
      </c>
      <c r="C98" s="24">
        <v>0.64</v>
      </c>
      <c r="D98" s="24">
        <v>0.27100000000000002</v>
      </c>
      <c r="E98" s="24">
        <f t="shared" si="8"/>
        <v>0.17344000000000001</v>
      </c>
      <c r="F98" s="24">
        <v>0.54</v>
      </c>
      <c r="G98" s="24">
        <v>0.245</v>
      </c>
      <c r="H98" s="24">
        <f t="shared" si="9"/>
        <v>0.1323</v>
      </c>
      <c r="I98" s="24">
        <v>0.62</v>
      </c>
      <c r="J98" s="24">
        <v>0.29099999999999998</v>
      </c>
      <c r="K98" s="24">
        <f t="shared" si="10"/>
        <v>0.18042</v>
      </c>
      <c r="L98" s="24">
        <v>0.56000000000000005</v>
      </c>
      <c r="M98" s="24">
        <v>0.33700000000000002</v>
      </c>
      <c r="N98" s="24">
        <f t="shared" si="11"/>
        <v>0.18872000000000003</v>
      </c>
      <c r="O98" s="88">
        <v>44355</v>
      </c>
      <c r="P98" s="27" t="s">
        <v>35</v>
      </c>
      <c r="Q98" s="27">
        <v>0</v>
      </c>
      <c r="R98" s="27">
        <v>0.98</v>
      </c>
      <c r="S98" s="27">
        <v>1.98</v>
      </c>
      <c r="T98" s="27">
        <v>2.98</v>
      </c>
      <c r="U98" s="27">
        <v>3.98</v>
      </c>
      <c r="V98" s="27">
        <v>4.9800000000000004</v>
      </c>
      <c r="W98" s="27">
        <v>5.98</v>
      </c>
      <c r="X98" s="27">
        <v>6.98</v>
      </c>
      <c r="Y98" s="27">
        <v>7.98</v>
      </c>
      <c r="Z98" s="27">
        <v>8.98</v>
      </c>
      <c r="AA98" s="27">
        <v>9.98</v>
      </c>
      <c r="AB98" s="27">
        <v>10.98</v>
      </c>
      <c r="AC98" s="27">
        <v>11.98</v>
      </c>
      <c r="AD98" s="27">
        <v>12.98</v>
      </c>
      <c r="AE98" s="27">
        <v>13.98</v>
      </c>
      <c r="AF98" s="27">
        <v>14.98</v>
      </c>
      <c r="AG98" s="27">
        <v>15.98</v>
      </c>
      <c r="AH98" s="27">
        <v>16.98</v>
      </c>
      <c r="AI98" s="27">
        <v>17.98</v>
      </c>
      <c r="AJ98" s="27">
        <v>18.98</v>
      </c>
      <c r="AK98" s="27">
        <v>19.98</v>
      </c>
      <c r="AL98" s="27">
        <v>20.98</v>
      </c>
      <c r="AM98" s="27">
        <v>21.98</v>
      </c>
      <c r="AN98" s="27">
        <v>22.98</v>
      </c>
      <c r="AO98" s="27">
        <v>23.98</v>
      </c>
      <c r="AP98" s="27">
        <v>24.52</v>
      </c>
      <c r="AQ98" s="27"/>
    </row>
    <row r="99" spans="1:43" ht="16" x14ac:dyDescent="0.2">
      <c r="A99" s="110"/>
      <c r="B99" s="25" t="s">
        <v>2</v>
      </c>
      <c r="C99" s="24">
        <v>0.78</v>
      </c>
      <c r="D99" s="24">
        <v>0.36799999999999999</v>
      </c>
      <c r="E99" s="24">
        <f t="shared" si="8"/>
        <v>0.28704000000000002</v>
      </c>
      <c r="F99" s="24">
        <v>0.82</v>
      </c>
      <c r="G99" s="24">
        <v>0.38400000000000001</v>
      </c>
      <c r="H99" s="24">
        <f t="shared" si="9"/>
        <v>0.31487999999999999</v>
      </c>
      <c r="I99" s="24">
        <v>0.82</v>
      </c>
      <c r="J99" s="24">
        <v>0.27600000000000002</v>
      </c>
      <c r="K99" s="24">
        <f t="shared" si="10"/>
        <v>0.22631999999999999</v>
      </c>
      <c r="L99" s="24">
        <v>0.82</v>
      </c>
      <c r="M99" s="24">
        <v>0.371</v>
      </c>
      <c r="N99" s="24">
        <f t="shared" si="11"/>
        <v>0.30421999999999999</v>
      </c>
      <c r="O99" s="110"/>
      <c r="P99" s="27" t="s">
        <v>14</v>
      </c>
      <c r="Q99" s="27">
        <v>0</v>
      </c>
      <c r="R99" s="31">
        <v>0.28000000000000003</v>
      </c>
      <c r="S99" s="31">
        <v>0.26</v>
      </c>
      <c r="T99" s="31">
        <v>0.54</v>
      </c>
      <c r="U99" s="31">
        <v>0.62</v>
      </c>
      <c r="V99" s="31">
        <v>0.66</v>
      </c>
      <c r="W99" s="31">
        <v>0.62</v>
      </c>
      <c r="X99" s="31">
        <v>0.7</v>
      </c>
      <c r="Y99" s="31">
        <v>0.7</v>
      </c>
      <c r="Z99" s="31">
        <v>0.66</v>
      </c>
      <c r="AA99" s="31">
        <v>0.66</v>
      </c>
      <c r="AB99" s="31">
        <v>0.64</v>
      </c>
      <c r="AC99" s="31">
        <v>0.62</v>
      </c>
      <c r="AD99" s="31">
        <v>0.62</v>
      </c>
      <c r="AE99" s="31">
        <v>0.57999999999999996</v>
      </c>
      <c r="AF99" s="31">
        <v>0.66</v>
      </c>
      <c r="AG99" s="31">
        <v>0.64</v>
      </c>
      <c r="AH99" s="31">
        <v>0.64</v>
      </c>
      <c r="AI99" s="31">
        <v>0.62</v>
      </c>
      <c r="AJ99" s="31">
        <v>0.62</v>
      </c>
      <c r="AK99" s="31">
        <v>0.62</v>
      </c>
      <c r="AL99" s="31">
        <v>0.57999999999999996</v>
      </c>
      <c r="AM99" s="31">
        <v>0.5</v>
      </c>
      <c r="AN99" s="31">
        <v>0.42</v>
      </c>
      <c r="AO99" s="31">
        <v>0.14000000000000001</v>
      </c>
      <c r="AP99" s="31">
        <v>0</v>
      </c>
      <c r="AQ99" s="27"/>
    </row>
    <row r="100" spans="1:43" ht="16" x14ac:dyDescent="0.2">
      <c r="A100" s="110"/>
      <c r="B100" s="25" t="s">
        <v>3</v>
      </c>
      <c r="C100" s="24">
        <v>0.92</v>
      </c>
      <c r="D100" s="24">
        <v>0.441</v>
      </c>
      <c r="E100" s="24">
        <f t="shared" si="8"/>
        <v>0.40572000000000003</v>
      </c>
      <c r="F100" s="24">
        <v>0.92</v>
      </c>
      <c r="G100" s="24">
        <v>0.502</v>
      </c>
      <c r="H100" s="24">
        <f t="shared" si="9"/>
        <v>0.46184000000000003</v>
      </c>
      <c r="I100" s="24">
        <v>0.96</v>
      </c>
      <c r="J100" s="24">
        <v>0.39900000000000002</v>
      </c>
      <c r="K100" s="24">
        <f t="shared" si="10"/>
        <v>0.38303999999999999</v>
      </c>
      <c r="L100" s="24">
        <v>0.96</v>
      </c>
      <c r="M100" s="24">
        <v>0.41010000000000002</v>
      </c>
      <c r="N100" s="24">
        <f t="shared" si="11"/>
        <v>0.39369599999999999</v>
      </c>
      <c r="O100" s="110"/>
      <c r="P100" s="27" t="s">
        <v>36</v>
      </c>
      <c r="Q100" s="27">
        <v>0</v>
      </c>
      <c r="R100" s="31">
        <v>0.22500000000000001</v>
      </c>
      <c r="S100" s="31">
        <v>0.20100000000000001</v>
      </c>
      <c r="T100" s="31">
        <v>0.32200000000000001</v>
      </c>
      <c r="U100" s="31">
        <v>0.379</v>
      </c>
      <c r="V100" s="31">
        <v>0.437</v>
      </c>
      <c r="W100" s="31">
        <v>0.46400000000000002</v>
      </c>
      <c r="X100" s="31">
        <v>0.45300000000000001</v>
      </c>
      <c r="Y100" s="31">
        <v>0.47099999999999997</v>
      </c>
      <c r="Z100" s="31">
        <v>0.48599999999999999</v>
      </c>
      <c r="AA100" s="31">
        <v>0.48799999999999999</v>
      </c>
      <c r="AB100" s="31">
        <v>0.51400000000000001</v>
      </c>
      <c r="AC100" s="31">
        <v>0.45900000000000002</v>
      </c>
      <c r="AD100" s="31">
        <v>0.45500000000000002</v>
      </c>
      <c r="AE100" s="31">
        <v>0.497</v>
      </c>
      <c r="AF100" s="31">
        <v>0.377</v>
      </c>
      <c r="AG100" s="31">
        <v>0.40500000000000003</v>
      </c>
      <c r="AH100" s="31">
        <v>0.38400000000000001</v>
      </c>
      <c r="AI100" s="31">
        <v>0.34799999999999998</v>
      </c>
      <c r="AJ100" s="31">
        <v>0.34899999999999998</v>
      </c>
      <c r="AK100" s="31">
        <v>0.28499999999999998</v>
      </c>
      <c r="AL100" s="31">
        <v>0.19400000000000001</v>
      </c>
      <c r="AM100" s="31">
        <v>0.14899999999999999</v>
      </c>
      <c r="AN100" s="31">
        <v>0</v>
      </c>
      <c r="AO100" s="31">
        <v>0</v>
      </c>
      <c r="AP100" s="31">
        <v>0</v>
      </c>
      <c r="AQ100" s="27"/>
    </row>
    <row r="101" spans="1:43" ht="16" x14ac:dyDescent="0.2">
      <c r="A101" s="110"/>
      <c r="B101" s="25" t="s">
        <v>4</v>
      </c>
      <c r="C101" s="24">
        <v>0.86</v>
      </c>
      <c r="D101" s="24">
        <v>0.28799999999999998</v>
      </c>
      <c r="E101" s="24">
        <f t="shared" si="8"/>
        <v>0.24767999999999998</v>
      </c>
      <c r="F101" s="24">
        <v>0.8</v>
      </c>
      <c r="G101" s="24">
        <v>0.32</v>
      </c>
      <c r="H101" s="24">
        <f t="shared" si="9"/>
        <v>0.25600000000000001</v>
      </c>
      <c r="I101" s="24">
        <v>0.8</v>
      </c>
      <c r="J101" s="24">
        <v>0.26500000000000001</v>
      </c>
      <c r="K101" s="24">
        <f t="shared" si="10"/>
        <v>0.21200000000000002</v>
      </c>
      <c r="L101" s="24">
        <v>0.8</v>
      </c>
      <c r="M101" s="24">
        <v>0.26100000000000001</v>
      </c>
      <c r="N101" s="24">
        <f t="shared" si="11"/>
        <v>0.20880000000000001</v>
      </c>
      <c r="O101" s="110"/>
      <c r="P101" s="29" t="s">
        <v>37</v>
      </c>
      <c r="Q101" s="27">
        <v>1.5435000000000003E-2</v>
      </c>
      <c r="R101" s="27">
        <v>5.7510000000000012E-2</v>
      </c>
      <c r="S101" s="27">
        <v>0.10460000000000001</v>
      </c>
      <c r="T101" s="27">
        <v>0.20329000000000005</v>
      </c>
      <c r="U101" s="27">
        <v>0.26112000000000019</v>
      </c>
      <c r="V101" s="27">
        <v>0.28832000000000002</v>
      </c>
      <c r="W101" s="27">
        <v>0.30260999999999999</v>
      </c>
      <c r="X101" s="27">
        <v>0.32339999999999997</v>
      </c>
      <c r="Y101" s="27">
        <v>0.32537999999999995</v>
      </c>
      <c r="Z101" s="27">
        <v>0.32141999999999998</v>
      </c>
      <c r="AA101" s="27">
        <v>0.32565</v>
      </c>
      <c r="AB101" s="27">
        <v>0.30649500000000002</v>
      </c>
      <c r="AC101" s="27">
        <v>0.28334000000000004</v>
      </c>
      <c r="AD101" s="27">
        <v>0.28559999999999997</v>
      </c>
      <c r="AE101" s="27">
        <v>0.27094000000000001</v>
      </c>
      <c r="AF101" s="27">
        <v>0.25415000000000004</v>
      </c>
      <c r="AG101" s="27">
        <v>0.25248000000000004</v>
      </c>
      <c r="AH101" s="27">
        <v>0.23058000000000001</v>
      </c>
      <c r="AI101" s="27">
        <v>0.21606999999999998</v>
      </c>
      <c r="AJ101" s="27">
        <v>0.19653999999999996</v>
      </c>
      <c r="AK101" s="27">
        <v>0.14369999999999999</v>
      </c>
      <c r="AL101" s="27">
        <v>9.2609999999999998E-2</v>
      </c>
      <c r="AM101" s="27">
        <v>3.4269999999999995E-2</v>
      </c>
      <c r="AN101" s="27">
        <v>0</v>
      </c>
      <c r="AO101" s="27">
        <v>0</v>
      </c>
      <c r="AP101" s="27">
        <v>0</v>
      </c>
      <c r="AQ101" s="27"/>
    </row>
    <row r="102" spans="1:43" ht="16" x14ac:dyDescent="0.2">
      <c r="A102" s="110"/>
      <c r="B102" s="25" t="s">
        <v>5</v>
      </c>
      <c r="C102" s="24">
        <v>0.57999999999999996</v>
      </c>
      <c r="D102" s="24">
        <v>0.32600000000000001</v>
      </c>
      <c r="E102" s="24">
        <f t="shared" si="8"/>
        <v>0.18908</v>
      </c>
      <c r="F102" s="24">
        <v>0.6</v>
      </c>
      <c r="G102" s="24">
        <v>0.32</v>
      </c>
      <c r="H102" s="24">
        <f t="shared" si="9"/>
        <v>0.192</v>
      </c>
      <c r="I102" s="24">
        <v>0.57999999999999996</v>
      </c>
      <c r="J102" s="24">
        <v>0.249</v>
      </c>
      <c r="K102" s="24">
        <f t="shared" si="10"/>
        <v>0.14441999999999999</v>
      </c>
      <c r="L102" s="24">
        <v>0.6</v>
      </c>
      <c r="M102" s="24">
        <v>0.308</v>
      </c>
      <c r="N102" s="24">
        <f t="shared" si="11"/>
        <v>0.18479999999999999</v>
      </c>
      <c r="O102" s="110"/>
      <c r="P102" s="27" t="s">
        <v>38</v>
      </c>
      <c r="Q102" s="28">
        <v>0.08</v>
      </c>
      <c r="R102" s="27"/>
      <c r="S102" s="27"/>
      <c r="T102" s="28" t="s">
        <v>39</v>
      </c>
      <c r="U102" s="28">
        <v>5.09551</v>
      </c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</row>
    <row r="103" spans="1:43" ht="16" x14ac:dyDescent="0.2">
      <c r="A103" s="88">
        <v>44356</v>
      </c>
      <c r="B103" s="25" t="s">
        <v>1</v>
      </c>
      <c r="C103" s="24">
        <v>0.64</v>
      </c>
      <c r="D103" s="24">
        <v>0.22900000000000001</v>
      </c>
      <c r="E103" s="24">
        <f t="shared" si="8"/>
        <v>0.14656</v>
      </c>
      <c r="F103" s="24">
        <v>0.56000000000000005</v>
      </c>
      <c r="G103" s="24">
        <v>0.28299999999999997</v>
      </c>
      <c r="H103" s="24">
        <f t="shared" si="9"/>
        <v>0.15848000000000001</v>
      </c>
      <c r="I103" s="24">
        <v>0.62</v>
      </c>
      <c r="J103" s="24">
        <v>0.21199999999999999</v>
      </c>
      <c r="K103" s="24">
        <f t="shared" si="10"/>
        <v>0.13144</v>
      </c>
      <c r="L103" s="24">
        <v>0.64</v>
      </c>
      <c r="M103" s="24">
        <v>0.28100000000000003</v>
      </c>
      <c r="N103" s="24">
        <f t="shared" si="11"/>
        <v>0.17984000000000003</v>
      </c>
      <c r="O103" s="88">
        <v>44356</v>
      </c>
      <c r="P103" s="27" t="s">
        <v>35</v>
      </c>
      <c r="Q103" s="27">
        <v>0</v>
      </c>
      <c r="R103" s="27">
        <v>0.18</v>
      </c>
      <c r="S103" s="27">
        <v>1.18</v>
      </c>
      <c r="T103" s="27">
        <v>2.1799999999999997</v>
      </c>
      <c r="U103" s="27">
        <v>3.1799999999999997</v>
      </c>
      <c r="V103" s="27">
        <v>4.18</v>
      </c>
      <c r="W103" s="27">
        <v>5.18</v>
      </c>
      <c r="X103" s="27">
        <v>6.18</v>
      </c>
      <c r="Y103" s="27">
        <v>7.18</v>
      </c>
      <c r="Z103" s="27">
        <v>8.18</v>
      </c>
      <c r="AA103" s="27">
        <v>9.18</v>
      </c>
      <c r="AB103" s="27">
        <v>10.18</v>
      </c>
      <c r="AC103" s="27">
        <v>11.18</v>
      </c>
      <c r="AD103" s="27">
        <v>12.18</v>
      </c>
      <c r="AE103" s="27">
        <v>13.18</v>
      </c>
      <c r="AF103" s="27">
        <v>14.18</v>
      </c>
      <c r="AG103" s="27">
        <v>15.18</v>
      </c>
      <c r="AH103" s="27">
        <v>16.18</v>
      </c>
      <c r="AI103" s="27">
        <v>17.18</v>
      </c>
      <c r="AJ103" s="27">
        <v>18.18</v>
      </c>
      <c r="AK103" s="27">
        <v>19.18</v>
      </c>
      <c r="AL103" s="27">
        <v>20.18</v>
      </c>
      <c r="AM103" s="27">
        <v>21.18</v>
      </c>
      <c r="AN103" s="27">
        <v>22.18</v>
      </c>
      <c r="AO103" s="27">
        <v>23.18</v>
      </c>
      <c r="AP103" s="27">
        <v>24.18</v>
      </c>
      <c r="AQ103" s="27">
        <v>24.38</v>
      </c>
    </row>
    <row r="104" spans="1:43" ht="16" x14ac:dyDescent="0.2">
      <c r="A104" s="110"/>
      <c r="B104" s="25" t="s">
        <v>2</v>
      </c>
      <c r="C104" s="24">
        <v>0.78</v>
      </c>
      <c r="D104" s="24">
        <v>0.29199999999999998</v>
      </c>
      <c r="E104" s="24">
        <f t="shared" si="8"/>
        <v>0.22775999999999999</v>
      </c>
      <c r="F104" s="24">
        <v>0.8</v>
      </c>
      <c r="G104" s="24">
        <v>0.371</v>
      </c>
      <c r="H104" s="24">
        <f t="shared" si="9"/>
        <v>0.29680000000000001</v>
      </c>
      <c r="I104" s="24">
        <v>0.8</v>
      </c>
      <c r="J104" s="24">
        <v>0.30499999999999999</v>
      </c>
      <c r="K104" s="24">
        <f t="shared" si="10"/>
        <v>0.24399999999999999</v>
      </c>
      <c r="L104" s="24">
        <v>0.8</v>
      </c>
      <c r="M104" s="24">
        <v>0.30299999999999999</v>
      </c>
      <c r="N104" s="24">
        <f t="shared" si="11"/>
        <v>0.2424</v>
      </c>
      <c r="O104" s="110"/>
      <c r="P104" s="27" t="s">
        <v>14</v>
      </c>
      <c r="Q104" s="27">
        <v>0</v>
      </c>
      <c r="R104" s="31">
        <v>0.22</v>
      </c>
      <c r="S104" s="31">
        <v>0.24</v>
      </c>
      <c r="T104" s="31">
        <v>0.36</v>
      </c>
      <c r="U104" s="31">
        <v>0.52</v>
      </c>
      <c r="V104" s="31">
        <v>0.68</v>
      </c>
      <c r="W104" s="31">
        <v>0.68</v>
      </c>
      <c r="X104" s="31">
        <v>0.64</v>
      </c>
      <c r="Y104" s="31">
        <v>0.7</v>
      </c>
      <c r="Z104" s="31">
        <v>0.7</v>
      </c>
      <c r="AA104" s="31">
        <v>0.66</v>
      </c>
      <c r="AB104" s="31">
        <v>0.66</v>
      </c>
      <c r="AC104" s="31">
        <v>0.62</v>
      </c>
      <c r="AD104" s="31">
        <v>0.62</v>
      </c>
      <c r="AE104" s="31">
        <v>0.6</v>
      </c>
      <c r="AF104" s="31">
        <v>0.62</v>
      </c>
      <c r="AG104" s="31">
        <v>0.66</v>
      </c>
      <c r="AH104" s="31">
        <v>0.64</v>
      </c>
      <c r="AI104" s="31">
        <v>0.64</v>
      </c>
      <c r="AJ104" s="31">
        <v>0.66</v>
      </c>
      <c r="AK104" s="31">
        <v>0.66</v>
      </c>
      <c r="AL104" s="31">
        <v>0.64</v>
      </c>
      <c r="AM104" s="31">
        <v>0.56999999999999995</v>
      </c>
      <c r="AN104" s="31">
        <v>0.48</v>
      </c>
      <c r="AO104" s="31">
        <v>0.47</v>
      </c>
      <c r="AP104" s="31">
        <v>0.1</v>
      </c>
      <c r="AQ104" s="27">
        <v>0</v>
      </c>
    </row>
    <row r="105" spans="1:43" ht="16" x14ac:dyDescent="0.2">
      <c r="A105" s="110"/>
      <c r="B105" s="25" t="s">
        <v>3</v>
      </c>
      <c r="C105" s="24">
        <v>0.98</v>
      </c>
      <c r="D105" s="24">
        <v>0.41699999999999998</v>
      </c>
      <c r="E105" s="24">
        <f t="shared" si="8"/>
        <v>0.40865999999999997</v>
      </c>
      <c r="F105" s="24">
        <v>0.98</v>
      </c>
      <c r="G105" s="24">
        <v>0.47699999999999998</v>
      </c>
      <c r="H105" s="24">
        <f t="shared" si="9"/>
        <v>0.46745999999999999</v>
      </c>
      <c r="I105" s="24">
        <v>0.96</v>
      </c>
      <c r="J105" s="24">
        <v>0.44</v>
      </c>
      <c r="K105" s="24">
        <f t="shared" si="10"/>
        <v>0.4224</v>
      </c>
      <c r="L105" s="24">
        <v>0.96</v>
      </c>
      <c r="M105" s="24">
        <v>0.40200000000000002</v>
      </c>
      <c r="N105" s="24">
        <f t="shared" si="11"/>
        <v>0.38591999999999999</v>
      </c>
      <c r="O105" s="110"/>
      <c r="P105" s="27" t="s">
        <v>36</v>
      </c>
      <c r="Q105" s="27">
        <v>0</v>
      </c>
      <c r="R105" s="31">
        <v>0.107</v>
      </c>
      <c r="S105" s="31">
        <v>0.19900000000000001</v>
      </c>
      <c r="T105" s="31">
        <v>7.0000000000000001E-3</v>
      </c>
      <c r="U105" s="31">
        <v>0.123</v>
      </c>
      <c r="V105" s="31">
        <v>0.26600000000000001</v>
      </c>
      <c r="W105" s="31">
        <v>0.35199999999999998</v>
      </c>
      <c r="X105" s="31">
        <v>0.37</v>
      </c>
      <c r="Y105" s="31">
        <v>0.35399999999999998</v>
      </c>
      <c r="Z105" s="31">
        <v>0.42499999999999999</v>
      </c>
      <c r="AA105" s="31">
        <v>0.42699999999999999</v>
      </c>
      <c r="AB105" s="31">
        <v>0.371</v>
      </c>
      <c r="AC105" s="31">
        <v>0.39300000000000002</v>
      </c>
      <c r="AD105" s="31">
        <v>0.42199999999999999</v>
      </c>
      <c r="AE105" s="31">
        <v>0.30299999999999999</v>
      </c>
      <c r="AF105" s="31">
        <v>0.28499999999999998</v>
      </c>
      <c r="AG105" s="31">
        <v>0.33300000000000002</v>
      </c>
      <c r="AH105" s="31">
        <v>0.313</v>
      </c>
      <c r="AI105" s="31">
        <v>0.35599999999999998</v>
      </c>
      <c r="AJ105" s="31">
        <v>0.27500000000000002</v>
      </c>
      <c r="AK105" s="31">
        <v>0.23100000000000001</v>
      </c>
      <c r="AL105" s="31">
        <v>0.17100000000000001</v>
      </c>
      <c r="AM105" s="31">
        <v>0.16200000000000001</v>
      </c>
      <c r="AN105" s="31">
        <v>8.7999999999999995E-2</v>
      </c>
      <c r="AO105" s="31">
        <v>3.1E-2</v>
      </c>
      <c r="AP105" s="31">
        <v>0</v>
      </c>
      <c r="AQ105" s="27">
        <v>0</v>
      </c>
    </row>
    <row r="106" spans="1:43" ht="16" x14ac:dyDescent="0.2">
      <c r="A106" s="110"/>
      <c r="B106" s="25" t="s">
        <v>4</v>
      </c>
      <c r="C106" s="24">
        <v>0.88</v>
      </c>
      <c r="D106" s="24">
        <v>0.246</v>
      </c>
      <c r="E106" s="24">
        <f t="shared" si="8"/>
        <v>0.21648000000000001</v>
      </c>
      <c r="F106" s="24">
        <v>0.8</v>
      </c>
      <c r="G106" s="24">
        <v>0.379</v>
      </c>
      <c r="H106" s="24">
        <f t="shared" si="9"/>
        <v>0.30320000000000003</v>
      </c>
      <c r="I106" s="24">
        <v>0.8</v>
      </c>
      <c r="J106" s="24">
        <v>0.29699999999999999</v>
      </c>
      <c r="K106" s="24">
        <f t="shared" si="10"/>
        <v>0.23760000000000001</v>
      </c>
      <c r="L106" s="24">
        <v>0.8</v>
      </c>
      <c r="M106" s="24">
        <v>0.28000000000000003</v>
      </c>
      <c r="N106" s="24">
        <f t="shared" si="11"/>
        <v>0.22400000000000003</v>
      </c>
      <c r="O106" s="110"/>
      <c r="P106" s="29" t="s">
        <v>37</v>
      </c>
      <c r="Q106" s="27">
        <v>1.0592999999999998E-3</v>
      </c>
      <c r="R106" s="27">
        <v>3.5189999999999999E-2</v>
      </c>
      <c r="S106" s="27">
        <v>3.0899999999999997E-2</v>
      </c>
      <c r="T106" s="27">
        <v>2.86E-2</v>
      </c>
      <c r="U106" s="27">
        <v>0.11670000000000003</v>
      </c>
      <c r="V106" s="27">
        <v>0.21012</v>
      </c>
      <c r="W106" s="27">
        <v>0.23826</v>
      </c>
      <c r="X106" s="27">
        <v>0.24253999999999998</v>
      </c>
      <c r="Y106" s="27">
        <v>0.27264999999999995</v>
      </c>
      <c r="Z106" s="27">
        <v>0.28967999999999999</v>
      </c>
      <c r="AA106" s="27">
        <v>0.26334000000000002</v>
      </c>
      <c r="AB106" s="27">
        <v>0.24448</v>
      </c>
      <c r="AC106" s="27">
        <v>0.25264999999999999</v>
      </c>
      <c r="AD106" s="27">
        <v>0.22112499999999999</v>
      </c>
      <c r="AE106" s="27">
        <v>0.17934</v>
      </c>
      <c r="AF106" s="27">
        <v>0.19775999999999999</v>
      </c>
      <c r="AG106" s="27">
        <v>0.20995000000000003</v>
      </c>
      <c r="AH106" s="27">
        <v>0.21408000000000002</v>
      </c>
      <c r="AI106" s="27">
        <v>0.20507500000000001</v>
      </c>
      <c r="AJ106" s="27">
        <v>0.16698000000000002</v>
      </c>
      <c r="AK106" s="27">
        <v>0.13065000000000002</v>
      </c>
      <c r="AL106" s="27">
        <v>0.1007325</v>
      </c>
      <c r="AM106" s="27">
        <v>6.5624999999999989E-2</v>
      </c>
      <c r="AN106" s="27">
        <v>2.8262499999999996E-2</v>
      </c>
      <c r="AO106" s="27">
        <v>4.4174999999999996E-3</v>
      </c>
      <c r="AP106" s="27">
        <v>0</v>
      </c>
      <c r="AQ106" s="27">
        <v>0</v>
      </c>
    </row>
    <row r="107" spans="1:43" ht="16" x14ac:dyDescent="0.2">
      <c r="A107" s="110"/>
      <c r="B107" s="25" t="s">
        <v>5</v>
      </c>
      <c r="C107" s="24">
        <v>0.56000000000000005</v>
      </c>
      <c r="D107" s="24">
        <v>0.29299999999999998</v>
      </c>
      <c r="E107" s="24">
        <f t="shared" si="8"/>
        <v>0.16408</v>
      </c>
      <c r="F107" s="24">
        <v>0.6</v>
      </c>
      <c r="G107" s="24">
        <v>0.30599999999999999</v>
      </c>
      <c r="H107" s="24">
        <f t="shared" si="9"/>
        <v>0.18359999999999999</v>
      </c>
      <c r="I107" s="24">
        <v>0.6</v>
      </c>
      <c r="J107" s="24">
        <v>0.23200000000000001</v>
      </c>
      <c r="K107" s="24">
        <f t="shared" si="10"/>
        <v>0.13919999999999999</v>
      </c>
      <c r="L107" s="24">
        <v>0.6</v>
      </c>
      <c r="M107" s="24">
        <v>0.29399999999999998</v>
      </c>
      <c r="N107" s="24">
        <f t="shared" si="11"/>
        <v>0.17639999999999997</v>
      </c>
      <c r="O107" s="110"/>
      <c r="P107" s="27" t="s">
        <v>38</v>
      </c>
      <c r="Q107" s="28">
        <v>0.08</v>
      </c>
      <c r="R107" s="27"/>
      <c r="S107" s="27"/>
      <c r="T107" s="28" t="s">
        <v>39</v>
      </c>
      <c r="U107" s="28">
        <v>3.9501667999999999</v>
      </c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</row>
    <row r="108" spans="1:43" ht="16" x14ac:dyDescent="0.2">
      <c r="A108" s="88">
        <v>44357</v>
      </c>
      <c r="B108" s="25" t="s">
        <v>1</v>
      </c>
      <c r="C108" s="24">
        <v>0.64</v>
      </c>
      <c r="D108" s="24">
        <v>0.252</v>
      </c>
      <c r="E108" s="24">
        <f t="shared" si="8"/>
        <v>0.16128000000000001</v>
      </c>
      <c r="F108" s="24">
        <v>0.54</v>
      </c>
      <c r="G108" s="24">
        <v>0.30599999999999999</v>
      </c>
      <c r="H108" s="24">
        <f t="shared" si="9"/>
        <v>0.16524</v>
      </c>
      <c r="I108" s="24">
        <v>0.62</v>
      </c>
      <c r="J108" s="24">
        <v>0.26500000000000001</v>
      </c>
      <c r="K108" s="24">
        <f t="shared" si="10"/>
        <v>0.1643</v>
      </c>
      <c r="L108" s="24">
        <v>0.64</v>
      </c>
      <c r="M108" s="24">
        <v>0.307</v>
      </c>
      <c r="N108" s="24">
        <f t="shared" si="11"/>
        <v>0.19647999999999999</v>
      </c>
      <c r="O108" s="88">
        <v>44357</v>
      </c>
      <c r="P108" s="27" t="s">
        <v>35</v>
      </c>
      <c r="Q108" s="27">
        <v>0</v>
      </c>
      <c r="R108" s="27">
        <v>0.1</v>
      </c>
      <c r="S108" s="27">
        <v>1.1000000000000001</v>
      </c>
      <c r="T108" s="27">
        <v>2.1</v>
      </c>
      <c r="U108" s="27">
        <v>3.1</v>
      </c>
      <c r="V108" s="27">
        <v>4.0999999999999996</v>
      </c>
      <c r="W108" s="27">
        <v>5.0999999999999996</v>
      </c>
      <c r="X108" s="27">
        <v>6.1</v>
      </c>
      <c r="Y108" s="27">
        <v>7.1</v>
      </c>
      <c r="Z108" s="27">
        <v>8.1</v>
      </c>
      <c r="AA108" s="27">
        <v>9.1</v>
      </c>
      <c r="AB108" s="27">
        <v>10.1</v>
      </c>
      <c r="AC108" s="27">
        <v>11.1</v>
      </c>
      <c r="AD108" s="27">
        <v>12.1</v>
      </c>
      <c r="AE108" s="27">
        <v>13.1</v>
      </c>
      <c r="AF108" s="27">
        <v>14.1</v>
      </c>
      <c r="AG108" s="27">
        <v>15.1</v>
      </c>
      <c r="AH108" s="27">
        <v>16.100000000000001</v>
      </c>
      <c r="AI108" s="27">
        <v>17.100000000000001</v>
      </c>
      <c r="AJ108" s="27">
        <v>18.100000000000001</v>
      </c>
      <c r="AK108" s="27">
        <v>19.100000000000001</v>
      </c>
      <c r="AL108" s="27">
        <v>20.100000000000001</v>
      </c>
      <c r="AM108" s="27">
        <v>21.1</v>
      </c>
      <c r="AN108" s="27">
        <v>22.1</v>
      </c>
      <c r="AO108" s="27">
        <v>23.1</v>
      </c>
      <c r="AP108" s="27">
        <v>24.1</v>
      </c>
      <c r="AQ108" s="27">
        <v>24.6</v>
      </c>
    </row>
    <row r="109" spans="1:43" ht="16" x14ac:dyDescent="0.2">
      <c r="A109" s="110"/>
      <c r="B109" s="25" t="s">
        <v>2</v>
      </c>
      <c r="C109" s="24">
        <v>0.78</v>
      </c>
      <c r="D109" s="24">
        <v>0.32100000000000001</v>
      </c>
      <c r="E109" s="24">
        <f t="shared" si="8"/>
        <v>0.25037999999999999</v>
      </c>
      <c r="F109" s="24">
        <v>0.82</v>
      </c>
      <c r="G109" s="24">
        <v>0.375</v>
      </c>
      <c r="H109" s="24">
        <f t="shared" si="9"/>
        <v>0.3075</v>
      </c>
      <c r="I109" s="24">
        <v>0.8</v>
      </c>
      <c r="J109" s="24">
        <v>0.28599999999999998</v>
      </c>
      <c r="K109" s="24">
        <f t="shared" si="10"/>
        <v>0.2288</v>
      </c>
      <c r="L109" s="24">
        <v>0.82</v>
      </c>
      <c r="M109" s="24">
        <v>0.32</v>
      </c>
      <c r="N109" s="24">
        <f t="shared" si="11"/>
        <v>0.26239999999999997</v>
      </c>
      <c r="O109" s="110"/>
      <c r="P109" s="27" t="s">
        <v>14</v>
      </c>
      <c r="Q109" s="27">
        <v>0</v>
      </c>
      <c r="R109" s="31">
        <v>0.2</v>
      </c>
      <c r="S109" s="31">
        <v>0.26</v>
      </c>
      <c r="T109" s="31">
        <v>0.3</v>
      </c>
      <c r="U109" s="31">
        <v>0.54</v>
      </c>
      <c r="V109" s="31">
        <v>0.66</v>
      </c>
      <c r="W109" s="31">
        <v>0.64</v>
      </c>
      <c r="X109" s="31">
        <v>0.62</v>
      </c>
      <c r="Y109" s="31">
        <v>0.7</v>
      </c>
      <c r="Z109" s="31">
        <v>0.7</v>
      </c>
      <c r="AA109" s="31">
        <v>0.66</v>
      </c>
      <c r="AB109" s="31">
        <v>0.64</v>
      </c>
      <c r="AC109" s="31">
        <v>0.64</v>
      </c>
      <c r="AD109" s="31">
        <v>0.62</v>
      </c>
      <c r="AE109" s="31">
        <v>0.64</v>
      </c>
      <c r="AF109" s="31">
        <v>0.62</v>
      </c>
      <c r="AG109" s="31">
        <v>0.64</v>
      </c>
      <c r="AH109" s="31">
        <v>0.64</v>
      </c>
      <c r="AI109" s="31">
        <v>0.66</v>
      </c>
      <c r="AJ109" s="31">
        <v>0.64</v>
      </c>
      <c r="AK109" s="31">
        <v>0.64</v>
      </c>
      <c r="AL109" s="31">
        <v>0.64</v>
      </c>
      <c r="AM109" s="31">
        <v>0.57999999999999996</v>
      </c>
      <c r="AN109" s="31">
        <v>0.5</v>
      </c>
      <c r="AO109" s="31">
        <v>0.4</v>
      </c>
      <c r="AP109" s="31">
        <v>0.16</v>
      </c>
      <c r="AQ109" s="27">
        <v>0</v>
      </c>
    </row>
    <row r="110" spans="1:43" ht="16" x14ac:dyDescent="0.2">
      <c r="A110" s="110"/>
      <c r="B110" s="25" t="s">
        <v>3</v>
      </c>
      <c r="C110" s="24">
        <v>0.98</v>
      </c>
      <c r="D110" s="24">
        <v>0.39500000000000002</v>
      </c>
      <c r="E110" s="24">
        <f t="shared" si="8"/>
        <v>0.3871</v>
      </c>
      <c r="F110" s="24">
        <v>0.92</v>
      </c>
      <c r="G110" s="24">
        <v>0.44800000000000001</v>
      </c>
      <c r="H110" s="24">
        <f t="shared" si="9"/>
        <v>0.41216000000000003</v>
      </c>
      <c r="I110" s="24">
        <v>0.96</v>
      </c>
      <c r="J110" s="24">
        <v>0.41399999999999998</v>
      </c>
      <c r="K110" s="24">
        <f t="shared" si="10"/>
        <v>0.39743999999999996</v>
      </c>
      <c r="L110" s="24">
        <v>0.94</v>
      </c>
      <c r="M110" s="24">
        <v>0.379</v>
      </c>
      <c r="N110" s="24">
        <f t="shared" si="11"/>
        <v>0.35625999999999997</v>
      </c>
      <c r="O110" s="110"/>
      <c r="P110" s="27" t="s">
        <v>36</v>
      </c>
      <c r="Q110" s="27">
        <v>0</v>
      </c>
      <c r="R110" s="31">
        <v>4.5999999999999999E-2</v>
      </c>
      <c r="S110" s="31">
        <v>0.186</v>
      </c>
      <c r="T110" s="31">
        <v>8.3000000000000004E-2</v>
      </c>
      <c r="U110" s="31">
        <v>0.20599999999999999</v>
      </c>
      <c r="V110" s="31">
        <v>0.34</v>
      </c>
      <c r="W110" s="31">
        <v>0.38100000000000001</v>
      </c>
      <c r="X110" s="31">
        <v>0.376</v>
      </c>
      <c r="Y110" s="31">
        <v>0.35</v>
      </c>
      <c r="Z110" s="31">
        <v>0.376</v>
      </c>
      <c r="AA110" s="31">
        <v>0.40400000000000003</v>
      </c>
      <c r="AB110" s="31">
        <v>0.40600000000000003</v>
      </c>
      <c r="AC110" s="31">
        <v>0.45900000000000002</v>
      </c>
      <c r="AD110" s="31">
        <v>0.38600000000000001</v>
      </c>
      <c r="AE110" s="31">
        <v>0.42799999999999999</v>
      </c>
      <c r="AF110" s="31">
        <v>0.33400000000000002</v>
      </c>
      <c r="AG110" s="31">
        <v>0.318</v>
      </c>
      <c r="AH110" s="31">
        <v>0.34100000000000003</v>
      </c>
      <c r="AI110" s="31">
        <v>0.28599999999999998</v>
      </c>
      <c r="AJ110" s="31">
        <v>0.308</v>
      </c>
      <c r="AK110" s="31">
        <v>0.28199999999999997</v>
      </c>
      <c r="AL110" s="31">
        <v>0.252</v>
      </c>
      <c r="AM110" s="31">
        <v>9.9000000000000005E-2</v>
      </c>
      <c r="AN110" s="31">
        <v>5.8999999999999997E-2</v>
      </c>
      <c r="AO110" s="31">
        <v>3.7999999999999999E-2</v>
      </c>
      <c r="AP110" s="31">
        <v>0</v>
      </c>
      <c r="AQ110" s="27">
        <v>0</v>
      </c>
    </row>
    <row r="111" spans="1:43" ht="16" x14ac:dyDescent="0.2">
      <c r="A111" s="110"/>
      <c r="B111" s="25" t="s">
        <v>4</v>
      </c>
      <c r="C111" s="24">
        <v>0.86</v>
      </c>
      <c r="D111" s="24">
        <v>0.28000000000000003</v>
      </c>
      <c r="E111" s="24">
        <f t="shared" si="8"/>
        <v>0.24080000000000001</v>
      </c>
      <c r="F111" s="24">
        <v>0.8</v>
      </c>
      <c r="G111" s="24">
        <v>0.35699999999999998</v>
      </c>
      <c r="H111" s="24">
        <f t="shared" si="9"/>
        <v>0.28560000000000002</v>
      </c>
      <c r="I111" s="24">
        <v>0.82</v>
      </c>
      <c r="J111" s="24">
        <v>0.26100000000000001</v>
      </c>
      <c r="K111" s="24">
        <f t="shared" si="10"/>
        <v>0.21401999999999999</v>
      </c>
      <c r="L111" s="24">
        <v>0.78</v>
      </c>
      <c r="M111" s="24">
        <v>0.29299999999999998</v>
      </c>
      <c r="N111" s="24">
        <f t="shared" si="11"/>
        <v>0.22853999999999999</v>
      </c>
      <c r="O111" s="110"/>
      <c r="P111" s="29" t="s">
        <v>37</v>
      </c>
      <c r="Q111" s="27">
        <v>2.3000000000000003E-4</v>
      </c>
      <c r="R111" s="27">
        <v>2.6679999999999999E-2</v>
      </c>
      <c r="S111" s="27">
        <v>3.7660000000000006E-2</v>
      </c>
      <c r="T111" s="27">
        <v>6.0690000000000001E-2</v>
      </c>
      <c r="U111" s="27">
        <v>0.16379999999999997</v>
      </c>
      <c r="V111" s="27">
        <v>0.23432500000000003</v>
      </c>
      <c r="W111" s="27">
        <v>0.238455</v>
      </c>
      <c r="X111" s="27">
        <v>0.23957999999999996</v>
      </c>
      <c r="Y111" s="27">
        <v>0.25409999999999999</v>
      </c>
      <c r="Z111" s="27">
        <v>0.26519999999999999</v>
      </c>
      <c r="AA111" s="27">
        <v>0.26325000000000004</v>
      </c>
      <c r="AB111" s="27">
        <v>0.27679999999999999</v>
      </c>
      <c r="AC111" s="27">
        <v>0.26617499999999999</v>
      </c>
      <c r="AD111" s="27">
        <v>0.25641000000000003</v>
      </c>
      <c r="AE111" s="27">
        <v>0.24002999999999999</v>
      </c>
      <c r="AF111" s="27">
        <v>0.20538000000000001</v>
      </c>
      <c r="AG111" s="27">
        <v>0.21088000000000037</v>
      </c>
      <c r="AH111" s="27">
        <v>0.20377500000000001</v>
      </c>
      <c r="AI111" s="27">
        <v>0.19305</v>
      </c>
      <c r="AJ111" s="27">
        <v>0.1888</v>
      </c>
      <c r="AK111" s="27">
        <v>0.17088</v>
      </c>
      <c r="AL111" s="27">
        <v>0.107055</v>
      </c>
      <c r="AM111" s="27">
        <v>4.2660000000000003E-2</v>
      </c>
      <c r="AN111" s="27">
        <v>2.1825000000000001E-2</v>
      </c>
      <c r="AO111" s="27">
        <v>5.3200000000000001E-3</v>
      </c>
      <c r="AP111" s="27">
        <v>0</v>
      </c>
      <c r="AQ111" s="27">
        <v>0</v>
      </c>
    </row>
    <row r="112" spans="1:43" ht="16" x14ac:dyDescent="0.2">
      <c r="A112" s="110"/>
      <c r="B112" s="25" t="s">
        <v>5</v>
      </c>
      <c r="C112" s="24">
        <v>0.57999999999999996</v>
      </c>
      <c r="D112" s="24">
        <v>0.34</v>
      </c>
      <c r="E112" s="24">
        <f t="shared" si="8"/>
        <v>0.19720000000000001</v>
      </c>
      <c r="F112" s="24">
        <v>0.6</v>
      </c>
      <c r="G112" s="24">
        <v>0.35799999999999998</v>
      </c>
      <c r="H112" s="24">
        <f t="shared" si="9"/>
        <v>0.21479999999999999</v>
      </c>
      <c r="I112" s="24">
        <v>0.6</v>
      </c>
      <c r="J112" s="24">
        <v>0.36099999999999999</v>
      </c>
      <c r="K112" s="24">
        <f t="shared" si="10"/>
        <v>0.21659999999999999</v>
      </c>
      <c r="L112" s="24">
        <v>0.62</v>
      </c>
      <c r="M112" s="24">
        <v>0.317</v>
      </c>
      <c r="N112" s="24">
        <f t="shared" si="11"/>
        <v>0.19653999999999999</v>
      </c>
      <c r="O112" s="110"/>
      <c r="P112" s="27" t="s">
        <v>38</v>
      </c>
      <c r="Q112" s="28">
        <v>7.0000000000000007E-2</v>
      </c>
      <c r="R112" s="27"/>
      <c r="S112" s="27"/>
      <c r="T112" s="28" t="s">
        <v>39</v>
      </c>
      <c r="U112" s="28">
        <v>4.1730099999999997</v>
      </c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</row>
    <row r="113" spans="1:43" ht="16" x14ac:dyDescent="0.2">
      <c r="A113" s="88">
        <v>44358</v>
      </c>
      <c r="B113" s="25" t="s">
        <v>1</v>
      </c>
      <c r="C113" s="24">
        <v>0.68</v>
      </c>
      <c r="D113" s="24">
        <v>0.26500000000000001</v>
      </c>
      <c r="E113" s="24">
        <f t="shared" si="8"/>
        <v>0.18020000000000003</v>
      </c>
      <c r="F113" s="24">
        <v>0.56000000000000005</v>
      </c>
      <c r="G113" s="24">
        <v>0.32500000000000001</v>
      </c>
      <c r="H113" s="24">
        <f t="shared" si="9"/>
        <v>0.18200000000000002</v>
      </c>
      <c r="I113" s="24">
        <v>0.64</v>
      </c>
      <c r="J113" s="24">
        <v>0.24399999999999999</v>
      </c>
      <c r="K113" s="24">
        <f t="shared" si="10"/>
        <v>0.15615999999999999</v>
      </c>
      <c r="L113" s="24">
        <v>0.67</v>
      </c>
      <c r="M113" s="24">
        <v>0.28499999999999998</v>
      </c>
      <c r="N113" s="24">
        <f t="shared" si="11"/>
        <v>0.19095000000000001</v>
      </c>
      <c r="O113" s="88">
        <v>44358</v>
      </c>
      <c r="P113" s="27" t="s">
        <v>35</v>
      </c>
      <c r="Q113" s="27">
        <v>0</v>
      </c>
      <c r="R113" s="27">
        <v>0.22</v>
      </c>
      <c r="S113" s="27">
        <v>1.22</v>
      </c>
      <c r="T113" s="27">
        <v>2.2199999999999998</v>
      </c>
      <c r="U113" s="27">
        <v>3.2199999999999998</v>
      </c>
      <c r="V113" s="27">
        <v>4.22</v>
      </c>
      <c r="W113" s="27">
        <v>5.22</v>
      </c>
      <c r="X113" s="27">
        <v>6.22</v>
      </c>
      <c r="Y113" s="27">
        <v>7.22</v>
      </c>
      <c r="Z113" s="27">
        <v>8.2199999999999989</v>
      </c>
      <c r="AA113" s="27">
        <v>9.2199999999999989</v>
      </c>
      <c r="AB113" s="27">
        <v>10.219999999999999</v>
      </c>
      <c r="AC113" s="27">
        <v>11.219999999999999</v>
      </c>
      <c r="AD113" s="27">
        <v>12.219999999999999</v>
      </c>
      <c r="AE113" s="27">
        <v>13.219999999999999</v>
      </c>
      <c r="AF113" s="27">
        <v>14.219999999999999</v>
      </c>
      <c r="AG113" s="27">
        <v>15.219999999999999</v>
      </c>
      <c r="AH113" s="27">
        <v>16.22</v>
      </c>
      <c r="AI113" s="27">
        <v>17.22</v>
      </c>
      <c r="AJ113" s="27">
        <v>18.22</v>
      </c>
      <c r="AK113" s="27">
        <v>19.22</v>
      </c>
      <c r="AL113" s="27">
        <v>20.22</v>
      </c>
      <c r="AM113" s="27">
        <v>21.22</v>
      </c>
      <c r="AN113" s="27">
        <v>22.22</v>
      </c>
      <c r="AO113" s="27">
        <v>23.22</v>
      </c>
      <c r="AP113" s="27">
        <v>24.22</v>
      </c>
      <c r="AQ113" s="27">
        <v>24.82</v>
      </c>
    </row>
    <row r="114" spans="1:43" ht="16" x14ac:dyDescent="0.2">
      <c r="A114" s="110"/>
      <c r="B114" s="25" t="s">
        <v>2</v>
      </c>
      <c r="C114" s="24">
        <v>0.8</v>
      </c>
      <c r="D114" s="24">
        <v>0.27</v>
      </c>
      <c r="E114" s="24">
        <f t="shared" si="8"/>
        <v>0.21600000000000003</v>
      </c>
      <c r="F114" s="24">
        <v>0.84</v>
      </c>
      <c r="G114" s="24">
        <v>0.39200000000000002</v>
      </c>
      <c r="H114" s="24">
        <f t="shared" si="9"/>
        <v>0.32928000000000002</v>
      </c>
      <c r="I114" s="24">
        <v>0.8</v>
      </c>
      <c r="J114" s="24">
        <v>0.38100000000000001</v>
      </c>
      <c r="K114" s="24">
        <f t="shared" si="10"/>
        <v>0.30480000000000002</v>
      </c>
      <c r="L114" s="24">
        <v>0.86</v>
      </c>
      <c r="M114" s="24">
        <v>0.33300000000000002</v>
      </c>
      <c r="N114" s="24">
        <f t="shared" si="11"/>
        <v>0.28638000000000002</v>
      </c>
      <c r="O114" s="110"/>
      <c r="P114" s="27" t="s">
        <v>14</v>
      </c>
      <c r="Q114" s="27">
        <v>0</v>
      </c>
      <c r="R114" s="31">
        <v>0.22</v>
      </c>
      <c r="S114" s="31">
        <v>0.32</v>
      </c>
      <c r="T114" s="31">
        <v>0.34</v>
      </c>
      <c r="U114" s="31">
        <v>0.56999999999999995</v>
      </c>
      <c r="V114" s="31">
        <v>0.68</v>
      </c>
      <c r="W114" s="31">
        <v>0.69</v>
      </c>
      <c r="X114" s="31">
        <v>0.68</v>
      </c>
      <c r="Y114" s="31">
        <v>0.72</v>
      </c>
      <c r="Z114" s="31">
        <v>0.72</v>
      </c>
      <c r="AA114" s="31">
        <v>0.68</v>
      </c>
      <c r="AB114" s="31">
        <v>0.68</v>
      </c>
      <c r="AC114" s="31">
        <v>0.68</v>
      </c>
      <c r="AD114" s="31">
        <v>0.66</v>
      </c>
      <c r="AE114" s="31">
        <v>0.66</v>
      </c>
      <c r="AF114" s="31">
        <v>0.66</v>
      </c>
      <c r="AG114" s="31">
        <v>0.7</v>
      </c>
      <c r="AH114" s="31">
        <v>0.68</v>
      </c>
      <c r="AI114" s="31">
        <v>0.68</v>
      </c>
      <c r="AJ114" s="31">
        <v>0.68</v>
      </c>
      <c r="AK114" s="31">
        <v>0.68</v>
      </c>
      <c r="AL114" s="31">
        <v>0.66</v>
      </c>
      <c r="AM114" s="31">
        <v>0.62</v>
      </c>
      <c r="AN114" s="31">
        <v>0.52</v>
      </c>
      <c r="AO114" s="31">
        <v>0.42</v>
      </c>
      <c r="AP114" s="31">
        <v>0.2</v>
      </c>
      <c r="AQ114" s="27">
        <v>0</v>
      </c>
    </row>
    <row r="115" spans="1:43" ht="16" x14ac:dyDescent="0.2">
      <c r="A115" s="110"/>
      <c r="B115" s="25" t="s">
        <v>3</v>
      </c>
      <c r="C115" s="24">
        <v>0.02</v>
      </c>
      <c r="D115" s="24">
        <v>0.42799999999999999</v>
      </c>
      <c r="E115" s="24">
        <f t="shared" si="8"/>
        <v>8.5599999999999999E-3</v>
      </c>
      <c r="F115" s="24">
        <v>0.98</v>
      </c>
      <c r="G115" s="24">
        <v>0.42399999999999999</v>
      </c>
      <c r="H115" s="24">
        <f t="shared" si="9"/>
        <v>0.41552</v>
      </c>
      <c r="I115" s="24">
        <v>1</v>
      </c>
      <c r="J115" s="24">
        <v>0.36699999999999999</v>
      </c>
      <c r="K115" s="24">
        <f t="shared" si="10"/>
        <v>0.36699999999999999</v>
      </c>
      <c r="L115" s="24">
        <v>0.99</v>
      </c>
      <c r="M115" s="24">
        <v>0.40500000000000003</v>
      </c>
      <c r="N115" s="24">
        <f t="shared" si="11"/>
        <v>0.40095000000000003</v>
      </c>
      <c r="O115" s="110"/>
      <c r="P115" s="27" t="s">
        <v>36</v>
      </c>
      <c r="Q115" s="27">
        <v>0</v>
      </c>
      <c r="R115" s="31">
        <v>5.8999999999999997E-2</v>
      </c>
      <c r="S115" s="31">
        <v>0.183</v>
      </c>
      <c r="T115" s="31">
        <v>1.2999999999999999E-2</v>
      </c>
      <c r="U115" s="31">
        <v>0.23200000000000001</v>
      </c>
      <c r="V115" s="31">
        <v>0.318</v>
      </c>
      <c r="W115" s="31">
        <v>0.37</v>
      </c>
      <c r="X115" s="31">
        <v>0.38400000000000001</v>
      </c>
      <c r="Y115" s="31">
        <v>0.376</v>
      </c>
      <c r="Z115" s="31">
        <v>0.40899999999999997</v>
      </c>
      <c r="AA115" s="31">
        <v>0.42</v>
      </c>
      <c r="AB115" s="31">
        <v>0.42199999999999999</v>
      </c>
      <c r="AC115" s="31">
        <v>0.42299999999999999</v>
      </c>
      <c r="AD115" s="31">
        <v>0.47</v>
      </c>
      <c r="AE115" s="31">
        <v>0.36099999999999999</v>
      </c>
      <c r="AF115" s="31">
        <v>0.35399999999999998</v>
      </c>
      <c r="AG115" s="31">
        <v>0.33800000000000002</v>
      </c>
      <c r="AH115" s="31">
        <v>0.39100000000000001</v>
      </c>
      <c r="AI115" s="31">
        <v>0.31900000000000001</v>
      </c>
      <c r="AJ115" s="31">
        <v>0.34100000000000003</v>
      </c>
      <c r="AK115" s="31">
        <v>0.246</v>
      </c>
      <c r="AL115" s="31">
        <v>0.248</v>
      </c>
      <c r="AM115" s="31">
        <v>0.17599999999999999</v>
      </c>
      <c r="AN115" s="31">
        <v>0.12</v>
      </c>
      <c r="AO115" s="31">
        <v>2.4E-2</v>
      </c>
      <c r="AP115" s="31">
        <v>0</v>
      </c>
      <c r="AQ115" s="27">
        <v>0</v>
      </c>
    </row>
    <row r="116" spans="1:43" ht="16" x14ac:dyDescent="0.2">
      <c r="A116" s="110"/>
      <c r="B116" s="25" t="s">
        <v>4</v>
      </c>
      <c r="C116" s="24">
        <v>0.9</v>
      </c>
      <c r="D116" s="24">
        <v>0.29099999999999998</v>
      </c>
      <c r="E116" s="24">
        <f t="shared" si="8"/>
        <v>0.26189999999999997</v>
      </c>
      <c r="F116" s="24">
        <v>0.82</v>
      </c>
      <c r="G116" s="24">
        <v>0.29699999999999999</v>
      </c>
      <c r="H116" s="24">
        <f t="shared" si="9"/>
        <v>0.24353999999999998</v>
      </c>
      <c r="I116" s="24">
        <v>0.84</v>
      </c>
      <c r="J116" s="24">
        <v>0.29599999999999999</v>
      </c>
      <c r="K116" s="24">
        <f t="shared" si="10"/>
        <v>0.24863999999999997</v>
      </c>
      <c r="L116" s="24">
        <v>0.78</v>
      </c>
      <c r="M116" s="24">
        <v>0.30499999999999999</v>
      </c>
      <c r="N116" s="24">
        <f t="shared" si="11"/>
        <v>0.2379</v>
      </c>
      <c r="O116" s="110"/>
      <c r="P116" s="29" t="s">
        <v>37</v>
      </c>
      <c r="Q116" s="27">
        <v>7.1389999999999995E-4</v>
      </c>
      <c r="R116" s="27">
        <v>3.2670000000000005E-2</v>
      </c>
      <c r="S116" s="27">
        <v>3.2340000000000001E-2</v>
      </c>
      <c r="T116" s="27">
        <v>5.5737500000000002E-2</v>
      </c>
      <c r="U116" s="27">
        <v>0.171875</v>
      </c>
      <c r="V116" s="27">
        <v>0.23563999999999999</v>
      </c>
      <c r="W116" s="27">
        <v>0.258245</v>
      </c>
      <c r="X116" s="27">
        <v>0.26599999999999996</v>
      </c>
      <c r="Y116" s="27">
        <v>0.28259999999999968</v>
      </c>
      <c r="Z116" s="27">
        <v>0.29014999999999996</v>
      </c>
      <c r="AA116" s="27">
        <v>0.28628000000000003</v>
      </c>
      <c r="AB116" s="27">
        <v>0.2873</v>
      </c>
      <c r="AC116" s="27">
        <v>0.299155</v>
      </c>
      <c r="AD116" s="27">
        <v>0.27422999999999997</v>
      </c>
      <c r="AE116" s="27">
        <v>0.23594999999999999</v>
      </c>
      <c r="AF116" s="27">
        <v>0.23527999999999996</v>
      </c>
      <c r="AG116" s="27">
        <v>0.25150500000000003</v>
      </c>
      <c r="AH116" s="27">
        <v>0.2414</v>
      </c>
      <c r="AI116" s="27">
        <v>0.22440000000000002</v>
      </c>
      <c r="AJ116" s="27">
        <v>0.19958000000000001</v>
      </c>
      <c r="AK116" s="27">
        <v>0.16549</v>
      </c>
      <c r="AL116" s="27">
        <v>0.13568</v>
      </c>
      <c r="AM116" s="27">
        <v>8.4360000000000004E-2</v>
      </c>
      <c r="AN116" s="27">
        <v>3.3839999999999995E-2</v>
      </c>
      <c r="AO116" s="27">
        <v>3.7200000000000002E-3</v>
      </c>
      <c r="AP116" s="27">
        <v>0</v>
      </c>
      <c r="AQ116" s="27">
        <v>0</v>
      </c>
    </row>
    <row r="117" spans="1:43" ht="16" x14ac:dyDescent="0.2">
      <c r="A117" s="110"/>
      <c r="B117" s="25" t="s">
        <v>5</v>
      </c>
      <c r="C117" s="24">
        <v>0.62</v>
      </c>
      <c r="D117" s="24">
        <v>0.379</v>
      </c>
      <c r="E117" s="24">
        <f t="shared" si="8"/>
        <v>0.23497999999999999</v>
      </c>
      <c r="F117" s="24">
        <v>0.66</v>
      </c>
      <c r="G117" s="24">
        <v>0.32300000000000001</v>
      </c>
      <c r="H117" s="24">
        <f t="shared" si="9"/>
        <v>0.21318000000000001</v>
      </c>
      <c r="I117" s="24">
        <v>0.62</v>
      </c>
      <c r="J117" s="24">
        <v>0.35899999999999999</v>
      </c>
      <c r="K117" s="24">
        <f t="shared" si="10"/>
        <v>0.22258</v>
      </c>
      <c r="L117" s="24">
        <v>0.66</v>
      </c>
      <c r="M117" s="24">
        <v>0.372</v>
      </c>
      <c r="N117" s="24">
        <f t="shared" si="11"/>
        <v>0.24552000000000002</v>
      </c>
      <c r="O117" s="110"/>
      <c r="P117" s="27" t="s">
        <v>38</v>
      </c>
      <c r="Q117" s="28">
        <v>0.1</v>
      </c>
      <c r="R117" s="27"/>
      <c r="S117" s="27"/>
      <c r="T117" s="28" t="s">
        <v>39</v>
      </c>
      <c r="U117" s="28">
        <v>4.5841414</v>
      </c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</row>
    <row r="118" spans="1:43" ht="16" x14ac:dyDescent="0.2">
      <c r="A118" s="88">
        <v>44360</v>
      </c>
      <c r="B118" s="25" t="s">
        <v>1</v>
      </c>
      <c r="C118" s="24">
        <v>0.63</v>
      </c>
      <c r="D118" s="24">
        <v>0.38</v>
      </c>
      <c r="E118" s="24">
        <f t="shared" si="8"/>
        <v>0.2394</v>
      </c>
      <c r="F118" s="24">
        <v>0.64</v>
      </c>
      <c r="G118" s="24">
        <v>0.373</v>
      </c>
      <c r="H118" s="24">
        <f t="shared" si="9"/>
        <v>0.23872000000000002</v>
      </c>
      <c r="I118" s="24">
        <v>0.66</v>
      </c>
      <c r="J118" s="24">
        <v>0.29499999999999998</v>
      </c>
      <c r="K118" s="24">
        <f t="shared" si="10"/>
        <v>0.19470000000000001</v>
      </c>
      <c r="L118" s="24">
        <v>0.55000000000000004</v>
      </c>
      <c r="M118" s="24">
        <v>0.218</v>
      </c>
      <c r="N118" s="24">
        <f t="shared" si="11"/>
        <v>0.11990000000000001</v>
      </c>
      <c r="O118" s="88">
        <v>44360</v>
      </c>
      <c r="P118" s="27" t="s">
        <v>35</v>
      </c>
      <c r="Q118" s="27">
        <v>0</v>
      </c>
      <c r="R118" s="27">
        <v>0.28000000000000003</v>
      </c>
      <c r="S118" s="27">
        <v>1.28</v>
      </c>
      <c r="T118" s="27">
        <v>2.2800000000000002</v>
      </c>
      <c r="U118" s="27">
        <v>3.2800000000000002</v>
      </c>
      <c r="V118" s="27">
        <v>4.28</v>
      </c>
      <c r="W118" s="27">
        <v>5.28</v>
      </c>
      <c r="X118" s="27">
        <v>6.28</v>
      </c>
      <c r="Y118" s="27">
        <v>7.28</v>
      </c>
      <c r="Z118" s="27">
        <v>8.2800000000000011</v>
      </c>
      <c r="AA118" s="27">
        <v>9.2800000000000011</v>
      </c>
      <c r="AB118" s="27">
        <v>10.280000000000001</v>
      </c>
      <c r="AC118" s="27">
        <v>11.280000000000001</v>
      </c>
      <c r="AD118" s="27">
        <v>12.280000000000001</v>
      </c>
      <c r="AE118" s="27">
        <v>13.280000000000001</v>
      </c>
      <c r="AF118" s="27">
        <v>14.280000000000001</v>
      </c>
      <c r="AG118" s="27">
        <v>15.280000000000001</v>
      </c>
      <c r="AH118" s="27">
        <v>16.28</v>
      </c>
      <c r="AI118" s="27">
        <v>17.28</v>
      </c>
      <c r="AJ118" s="27">
        <v>18.28</v>
      </c>
      <c r="AK118" s="27">
        <v>19.28</v>
      </c>
      <c r="AL118" s="27">
        <v>20.28</v>
      </c>
      <c r="AM118" s="27">
        <v>21.28</v>
      </c>
      <c r="AN118" s="27">
        <v>22.28</v>
      </c>
      <c r="AO118" s="27">
        <v>23.28</v>
      </c>
      <c r="AP118" s="27">
        <v>24.28</v>
      </c>
      <c r="AQ118" s="27">
        <v>24.8</v>
      </c>
    </row>
    <row r="119" spans="1:43" ht="16" x14ac:dyDescent="0.2">
      <c r="A119" s="110"/>
      <c r="B119" s="25" t="s">
        <v>2</v>
      </c>
      <c r="C119" s="24">
        <v>0.92</v>
      </c>
      <c r="D119" s="24">
        <v>0.311</v>
      </c>
      <c r="E119" s="24">
        <f t="shared" si="8"/>
        <v>0.28611999999999999</v>
      </c>
      <c r="F119" s="24">
        <v>0.9</v>
      </c>
      <c r="G119" s="24">
        <v>0.36399999999999999</v>
      </c>
      <c r="H119" s="24">
        <f t="shared" si="9"/>
        <v>0.3276</v>
      </c>
      <c r="I119" s="24">
        <v>0.86</v>
      </c>
      <c r="J119" s="24">
        <v>0.33900000000000002</v>
      </c>
      <c r="K119" s="24">
        <f t="shared" si="10"/>
        <v>0.29154000000000002</v>
      </c>
      <c r="L119" s="24">
        <v>0.84</v>
      </c>
      <c r="M119" s="24">
        <v>0.30299999999999999</v>
      </c>
      <c r="N119" s="24">
        <f t="shared" si="11"/>
        <v>0.25451999999999997</v>
      </c>
      <c r="O119" s="110"/>
      <c r="P119" s="27" t="s">
        <v>14</v>
      </c>
      <c r="Q119" s="27">
        <v>0</v>
      </c>
      <c r="R119" s="31">
        <v>0.3</v>
      </c>
      <c r="S119" s="31">
        <v>0.3</v>
      </c>
      <c r="T119" s="31">
        <v>0.4</v>
      </c>
      <c r="U119" s="31">
        <v>0.57999999999999996</v>
      </c>
      <c r="V119" s="31">
        <v>0.7</v>
      </c>
      <c r="W119" s="31">
        <v>0.71</v>
      </c>
      <c r="X119" s="31">
        <v>0.68</v>
      </c>
      <c r="Y119" s="31">
        <v>0.74</v>
      </c>
      <c r="Z119" s="31">
        <v>0.74</v>
      </c>
      <c r="AA119" s="31">
        <v>0.7</v>
      </c>
      <c r="AB119" s="31">
        <v>0.7</v>
      </c>
      <c r="AC119" s="31">
        <v>0.68</v>
      </c>
      <c r="AD119" s="31">
        <v>0.68</v>
      </c>
      <c r="AE119" s="31">
        <v>0.68</v>
      </c>
      <c r="AF119" s="31">
        <v>0.7</v>
      </c>
      <c r="AG119" s="31">
        <v>0.69</v>
      </c>
      <c r="AH119" s="31">
        <v>0.7</v>
      </c>
      <c r="AI119" s="31">
        <v>0.68</v>
      </c>
      <c r="AJ119" s="31">
        <v>0.7</v>
      </c>
      <c r="AK119" s="31">
        <v>0.7</v>
      </c>
      <c r="AL119" s="31">
        <v>0.67</v>
      </c>
      <c r="AM119" s="31">
        <v>0.62</v>
      </c>
      <c r="AN119" s="31">
        <v>0.54</v>
      </c>
      <c r="AO119" s="31">
        <v>0.43</v>
      </c>
      <c r="AP119" s="31">
        <v>0.2</v>
      </c>
      <c r="AQ119" s="31">
        <v>0</v>
      </c>
    </row>
    <row r="120" spans="1:43" ht="16" x14ac:dyDescent="0.2">
      <c r="A120" s="110"/>
      <c r="B120" s="25" t="s">
        <v>3</v>
      </c>
      <c r="C120" s="24">
        <v>1.03</v>
      </c>
      <c r="D120" s="24">
        <v>0.45100000000000001</v>
      </c>
      <c r="E120" s="24">
        <f t="shared" si="8"/>
        <v>0.46453</v>
      </c>
      <c r="F120" s="24">
        <v>1</v>
      </c>
      <c r="G120" s="24">
        <v>0.45400000000000001</v>
      </c>
      <c r="H120" s="24">
        <f t="shared" si="9"/>
        <v>0.45400000000000001</v>
      </c>
      <c r="I120" s="24">
        <v>1.02</v>
      </c>
      <c r="J120" s="24">
        <v>0.42499999999999999</v>
      </c>
      <c r="K120" s="24">
        <f t="shared" si="10"/>
        <v>0.4335</v>
      </c>
      <c r="L120" s="24">
        <v>1</v>
      </c>
      <c r="M120" s="24">
        <v>0.40799999999999997</v>
      </c>
      <c r="N120" s="24">
        <f t="shared" si="11"/>
        <v>0.40799999999999997</v>
      </c>
      <c r="O120" s="110"/>
      <c r="P120" s="27" t="s">
        <v>36</v>
      </c>
      <c r="Q120" s="27">
        <v>0</v>
      </c>
      <c r="R120" s="31">
        <v>0.17499999999999999</v>
      </c>
      <c r="S120" s="31">
        <v>0.28599999999999998</v>
      </c>
      <c r="T120" s="31">
        <v>8.5000000000000006E-2</v>
      </c>
      <c r="U120" s="31">
        <v>9.0999999999999998E-2</v>
      </c>
      <c r="V120" s="31">
        <v>0.33800000000000002</v>
      </c>
      <c r="W120" s="31">
        <v>0.39600000000000002</v>
      </c>
      <c r="X120" s="31">
        <v>0.39</v>
      </c>
      <c r="Y120" s="31">
        <v>0.379</v>
      </c>
      <c r="Z120" s="31">
        <v>0.433</v>
      </c>
      <c r="AA120" s="31">
        <v>0.44</v>
      </c>
      <c r="AB120" s="31">
        <v>0.39800000000000002</v>
      </c>
      <c r="AC120" s="31">
        <v>0.46100000000000002</v>
      </c>
      <c r="AD120" s="31">
        <v>0.41099999999999998</v>
      </c>
      <c r="AE120" s="31">
        <v>0.42199999999999999</v>
      </c>
      <c r="AF120" s="31">
        <v>0.31</v>
      </c>
      <c r="AG120" s="31">
        <v>0.35299999999999998</v>
      </c>
      <c r="AH120" s="31">
        <v>0.39600000000000002</v>
      </c>
      <c r="AI120" s="31">
        <v>0.35499999999999998</v>
      </c>
      <c r="AJ120" s="31">
        <v>0.308</v>
      </c>
      <c r="AK120" s="31">
        <v>0.223</v>
      </c>
      <c r="AL120" s="31">
        <v>0.27400000000000002</v>
      </c>
      <c r="AM120" s="31">
        <v>0.11700000000000001</v>
      </c>
      <c r="AN120" s="31">
        <v>7.0000000000000001E-3</v>
      </c>
      <c r="AO120" s="31">
        <v>0</v>
      </c>
      <c r="AP120" s="31">
        <v>4.4999999999999998E-2</v>
      </c>
      <c r="AQ120" s="31">
        <v>0</v>
      </c>
    </row>
    <row r="121" spans="1:43" ht="16" x14ac:dyDescent="0.2">
      <c r="A121" s="110"/>
      <c r="B121" s="25" t="s">
        <v>4</v>
      </c>
      <c r="C121" s="24">
        <v>0.82</v>
      </c>
      <c r="D121" s="24">
        <v>0.38600000000000001</v>
      </c>
      <c r="E121" s="24">
        <f t="shared" si="8"/>
        <v>0.31651999999999997</v>
      </c>
      <c r="F121" s="24">
        <v>0.87</v>
      </c>
      <c r="G121" s="24">
        <v>0.42</v>
      </c>
      <c r="H121" s="24">
        <f t="shared" si="9"/>
        <v>0.3654</v>
      </c>
      <c r="I121" s="24">
        <v>0.83</v>
      </c>
      <c r="J121" s="24">
        <v>0.35199999999999998</v>
      </c>
      <c r="K121" s="24">
        <f t="shared" si="10"/>
        <v>0.29215999999999998</v>
      </c>
      <c r="L121" s="24">
        <v>0.88</v>
      </c>
      <c r="M121" s="24">
        <v>0.41799999999999998</v>
      </c>
      <c r="N121" s="24">
        <f t="shared" si="11"/>
        <v>0.36784</v>
      </c>
      <c r="O121" s="110"/>
      <c r="P121" s="29" t="s">
        <v>37</v>
      </c>
      <c r="Q121" s="27">
        <v>3.6749999999999999E-3</v>
      </c>
      <c r="R121" s="27">
        <v>6.9149999999999989E-2</v>
      </c>
      <c r="S121" s="27">
        <v>6.492500000000001E-2</v>
      </c>
      <c r="T121" s="27">
        <v>4.3119999999999999E-2</v>
      </c>
      <c r="U121" s="27">
        <v>0.13727999999999999</v>
      </c>
      <c r="V121" s="27">
        <v>0.25873499999999999</v>
      </c>
      <c r="W121" s="27">
        <v>0.27313500000000002</v>
      </c>
      <c r="X121" s="27">
        <v>0.27299499999999999</v>
      </c>
      <c r="Y121" s="27">
        <v>0.30044000000000026</v>
      </c>
      <c r="Z121" s="27">
        <v>0.31428</v>
      </c>
      <c r="AA121" s="27">
        <v>0.29330000000000001</v>
      </c>
      <c r="AB121" s="27">
        <v>0.29635499999999998</v>
      </c>
      <c r="AC121" s="27">
        <v>0.29648000000000002</v>
      </c>
      <c r="AD121" s="27">
        <v>0.28322000000000003</v>
      </c>
      <c r="AE121" s="27">
        <v>0.25253999999999999</v>
      </c>
      <c r="AF121" s="27">
        <v>0.2303925</v>
      </c>
      <c r="AG121" s="27">
        <v>0.26027749999999999</v>
      </c>
      <c r="AH121" s="27">
        <v>0.25909499999999996</v>
      </c>
      <c r="AI121" s="27">
        <v>0.22873499999999999</v>
      </c>
      <c r="AJ121" s="27">
        <v>0.18584999999999999</v>
      </c>
      <c r="AK121" s="27">
        <v>0.1702225</v>
      </c>
      <c r="AL121" s="27">
        <v>0.1260975</v>
      </c>
      <c r="AM121" s="27">
        <v>3.5960000000000006E-2</v>
      </c>
      <c r="AN121" s="27">
        <v>1.6975E-3</v>
      </c>
      <c r="AO121" s="27">
        <v>7.0875E-3</v>
      </c>
      <c r="AP121" s="27">
        <v>1.1699999999999992E-3</v>
      </c>
      <c r="AQ121" s="27">
        <v>0</v>
      </c>
    </row>
    <row r="122" spans="1:43" ht="16" x14ac:dyDescent="0.2">
      <c r="A122" s="110"/>
      <c r="B122" s="25" t="s">
        <v>5</v>
      </c>
      <c r="C122" s="24">
        <v>0.6</v>
      </c>
      <c r="D122" s="24">
        <v>0.26400000000000001</v>
      </c>
      <c r="E122" s="24">
        <f t="shared" si="8"/>
        <v>0.15840000000000001</v>
      </c>
      <c r="F122" s="24">
        <v>0.6</v>
      </c>
      <c r="G122" s="24">
        <v>0.28000000000000003</v>
      </c>
      <c r="H122" s="24">
        <f t="shared" si="9"/>
        <v>0.16800000000000001</v>
      </c>
      <c r="I122" s="24">
        <v>0.64</v>
      </c>
      <c r="J122" s="24">
        <v>0.32900000000000001</v>
      </c>
      <c r="K122" s="24">
        <f t="shared" si="10"/>
        <v>0.21056000000000002</v>
      </c>
      <c r="L122" s="24">
        <v>0.65</v>
      </c>
      <c r="M122" s="24">
        <v>0.26700000000000002</v>
      </c>
      <c r="N122" s="24">
        <f t="shared" si="11"/>
        <v>0.17355000000000001</v>
      </c>
      <c r="O122" s="110"/>
      <c r="P122" s="27" t="s">
        <v>38</v>
      </c>
      <c r="Q122" s="28">
        <v>0.12</v>
      </c>
      <c r="R122" s="27"/>
      <c r="S122" s="27"/>
      <c r="T122" s="28" t="s">
        <v>39</v>
      </c>
      <c r="U122" s="28">
        <v>4.6662150000000002</v>
      </c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</row>
    <row r="123" spans="1:43" ht="16" x14ac:dyDescent="0.2">
      <c r="A123" s="88">
        <v>44361</v>
      </c>
      <c r="B123" s="25" t="s">
        <v>1</v>
      </c>
      <c r="C123" s="24">
        <v>0.57999999999999996</v>
      </c>
      <c r="D123" s="24">
        <v>0.26700000000000002</v>
      </c>
      <c r="E123" s="24">
        <f t="shared" si="8"/>
        <v>0.15486</v>
      </c>
      <c r="F123" s="24">
        <v>0.5</v>
      </c>
      <c r="G123" s="24">
        <v>0.29399999999999998</v>
      </c>
      <c r="H123" s="24">
        <f t="shared" si="9"/>
        <v>0.14699999999999999</v>
      </c>
      <c r="I123" s="24">
        <v>0.57999999999999996</v>
      </c>
      <c r="J123" s="24">
        <v>0.22800000000000001</v>
      </c>
      <c r="K123" s="24">
        <f t="shared" si="10"/>
        <v>0.13224</v>
      </c>
      <c r="L123" s="24">
        <v>0.62</v>
      </c>
      <c r="M123" s="24">
        <v>0.25</v>
      </c>
      <c r="N123" s="24">
        <f t="shared" si="11"/>
        <v>0.155</v>
      </c>
      <c r="O123" s="88">
        <v>44361</v>
      </c>
      <c r="P123" s="27" t="s">
        <v>35</v>
      </c>
      <c r="Q123" s="27">
        <v>0</v>
      </c>
      <c r="R123" s="27">
        <v>0.26</v>
      </c>
      <c r="S123" s="27">
        <v>1.26</v>
      </c>
      <c r="T123" s="27">
        <v>2.2599999999999998</v>
      </c>
      <c r="U123" s="27">
        <v>3.26</v>
      </c>
      <c r="V123" s="27">
        <v>4.26</v>
      </c>
      <c r="W123" s="27">
        <v>5.26</v>
      </c>
      <c r="X123" s="27">
        <v>6.26</v>
      </c>
      <c r="Y123" s="27">
        <v>7.26</v>
      </c>
      <c r="Z123" s="27">
        <v>8.26</v>
      </c>
      <c r="AA123" s="27">
        <v>9.26</v>
      </c>
      <c r="AB123" s="27">
        <v>10.26</v>
      </c>
      <c r="AC123" s="27">
        <v>11.26</v>
      </c>
      <c r="AD123" s="27">
        <v>12.26</v>
      </c>
      <c r="AE123" s="27">
        <v>13.26</v>
      </c>
      <c r="AF123" s="27">
        <v>14.26</v>
      </c>
      <c r="AG123" s="27">
        <v>15.26</v>
      </c>
      <c r="AH123" s="27">
        <v>16.259999999999998</v>
      </c>
      <c r="AI123" s="27">
        <v>17.259999999999998</v>
      </c>
      <c r="AJ123" s="27">
        <v>18.259999999999998</v>
      </c>
      <c r="AK123" s="27">
        <v>19.259999999999998</v>
      </c>
      <c r="AL123" s="27">
        <v>20.259999999999998</v>
      </c>
      <c r="AM123" s="27">
        <v>21.259999999999998</v>
      </c>
      <c r="AN123" s="27">
        <v>22.259999999999998</v>
      </c>
      <c r="AO123" s="27">
        <v>23.259999999999998</v>
      </c>
      <c r="AP123" s="27">
        <v>24.259999999999998</v>
      </c>
      <c r="AQ123" s="27">
        <v>24.439999999999998</v>
      </c>
    </row>
    <row r="124" spans="1:43" ht="16" x14ac:dyDescent="0.2">
      <c r="A124" s="110"/>
      <c r="B124" s="25" t="s">
        <v>2</v>
      </c>
      <c r="C124" s="24">
        <v>0.76</v>
      </c>
      <c r="D124" s="24">
        <v>0.32400000000000001</v>
      </c>
      <c r="E124" s="24">
        <f t="shared" si="8"/>
        <v>0.24624000000000001</v>
      </c>
      <c r="F124" s="24">
        <v>0.79</v>
      </c>
      <c r="G124" s="24">
        <v>0.31900000000000001</v>
      </c>
      <c r="H124" s="24">
        <f t="shared" si="9"/>
        <v>0.25201000000000001</v>
      </c>
      <c r="I124" s="24">
        <v>0.79</v>
      </c>
      <c r="J124" s="24">
        <v>0.28000000000000003</v>
      </c>
      <c r="K124" s="24">
        <f t="shared" si="10"/>
        <v>0.22120000000000004</v>
      </c>
      <c r="L124" s="24">
        <v>0.8</v>
      </c>
      <c r="M124" s="24">
        <v>0.32600000000000001</v>
      </c>
      <c r="N124" s="24">
        <f t="shared" si="11"/>
        <v>0.26080000000000003</v>
      </c>
      <c r="O124" s="110"/>
      <c r="P124" s="27" t="s">
        <v>14</v>
      </c>
      <c r="Q124" s="27">
        <v>0</v>
      </c>
      <c r="R124" s="31">
        <v>0.2</v>
      </c>
      <c r="S124" s="31">
        <v>0.22</v>
      </c>
      <c r="T124" s="31">
        <v>0.28999999999999998</v>
      </c>
      <c r="U124" s="31">
        <v>0.5</v>
      </c>
      <c r="V124" s="31">
        <v>0.62</v>
      </c>
      <c r="W124" s="31">
        <v>0.62</v>
      </c>
      <c r="X124" s="31">
        <v>0.6</v>
      </c>
      <c r="Y124" s="31">
        <v>0.66</v>
      </c>
      <c r="Z124" s="31">
        <v>0.66</v>
      </c>
      <c r="AA124" s="31">
        <v>0.64</v>
      </c>
      <c r="AB124" s="31">
        <v>0.62</v>
      </c>
      <c r="AC124" s="31">
        <v>0.62</v>
      </c>
      <c r="AD124" s="31">
        <v>0.59</v>
      </c>
      <c r="AE124" s="31">
        <v>0.6</v>
      </c>
      <c r="AF124" s="31">
        <v>0.57999999999999996</v>
      </c>
      <c r="AG124" s="31">
        <v>0.62</v>
      </c>
      <c r="AH124" s="31">
        <v>0.62</v>
      </c>
      <c r="AI124" s="31">
        <v>0.6</v>
      </c>
      <c r="AJ124" s="31">
        <v>0.62</v>
      </c>
      <c r="AK124" s="31">
        <v>0.62</v>
      </c>
      <c r="AL124" s="31">
        <v>0.6</v>
      </c>
      <c r="AM124" s="31">
        <v>0.54</v>
      </c>
      <c r="AN124" s="31">
        <v>0.45</v>
      </c>
      <c r="AO124" s="31">
        <v>0.32</v>
      </c>
      <c r="AP124" s="31">
        <v>0.08</v>
      </c>
      <c r="AQ124" s="31">
        <v>0</v>
      </c>
    </row>
    <row r="125" spans="1:43" ht="16" x14ac:dyDescent="0.2">
      <c r="A125" s="110"/>
      <c r="B125" s="25" t="s">
        <v>3</v>
      </c>
      <c r="C125" s="24">
        <v>0.94</v>
      </c>
      <c r="D125" s="24">
        <v>0.41399999999999998</v>
      </c>
      <c r="E125" s="24">
        <f t="shared" si="8"/>
        <v>0.38915999999999995</v>
      </c>
      <c r="F125" s="24">
        <v>0.9</v>
      </c>
      <c r="G125" s="24">
        <v>0.41899999999999998</v>
      </c>
      <c r="H125" s="24">
        <f t="shared" si="9"/>
        <v>0.37709999999999999</v>
      </c>
      <c r="I125" s="24">
        <v>0.9</v>
      </c>
      <c r="J125" s="24">
        <v>0.39600000000000002</v>
      </c>
      <c r="K125" s="24">
        <f t="shared" si="10"/>
        <v>0.35640000000000005</v>
      </c>
      <c r="L125" s="24">
        <v>0.91</v>
      </c>
      <c r="M125" s="24">
        <v>0.36499999999999999</v>
      </c>
      <c r="N125" s="24">
        <f t="shared" si="11"/>
        <v>0.33215</v>
      </c>
      <c r="O125" s="110"/>
      <c r="P125" s="27" t="s">
        <v>36</v>
      </c>
      <c r="Q125" s="27">
        <v>0</v>
      </c>
      <c r="R125" s="31">
        <v>0.14699999999999999</v>
      </c>
      <c r="S125" s="31">
        <v>0.26</v>
      </c>
      <c r="T125" s="31">
        <v>0</v>
      </c>
      <c r="U125" s="31">
        <v>0.159</v>
      </c>
      <c r="V125" s="31">
        <v>0.29599999999999999</v>
      </c>
      <c r="W125" s="31">
        <v>0.32900000000000001</v>
      </c>
      <c r="X125" s="31">
        <v>0.36099999999999999</v>
      </c>
      <c r="Y125" s="31">
        <v>0.36399999999999999</v>
      </c>
      <c r="Z125" s="31">
        <v>0.43099999999999999</v>
      </c>
      <c r="AA125" s="31">
        <v>0.36899999999999999</v>
      </c>
      <c r="AB125" s="31">
        <v>0.40500000000000003</v>
      </c>
      <c r="AC125" s="31">
        <v>0.46300000000000002</v>
      </c>
      <c r="AD125" s="31">
        <v>0.36499999999999999</v>
      </c>
      <c r="AE125" s="31">
        <v>0.36499999999999999</v>
      </c>
      <c r="AF125" s="31">
        <v>0.41799999999999998</v>
      </c>
      <c r="AG125" s="31">
        <v>0.312</v>
      </c>
      <c r="AH125" s="31">
        <v>0.32700000000000001</v>
      </c>
      <c r="AI125" s="31">
        <v>0.29199999999999998</v>
      </c>
      <c r="AJ125" s="31">
        <v>0.26900000000000002</v>
      </c>
      <c r="AK125" s="31">
        <v>0.23400000000000001</v>
      </c>
      <c r="AL125" s="31">
        <v>0.192</v>
      </c>
      <c r="AM125" s="31">
        <v>0.13700000000000001</v>
      </c>
      <c r="AN125" s="31">
        <v>2.9000000000000001E-2</v>
      </c>
      <c r="AO125" s="31">
        <v>0</v>
      </c>
      <c r="AP125" s="31">
        <v>0</v>
      </c>
      <c r="AQ125" s="31">
        <v>0</v>
      </c>
    </row>
    <row r="126" spans="1:43" ht="16" x14ac:dyDescent="0.2">
      <c r="A126" s="110"/>
      <c r="B126" s="25" t="s">
        <v>4</v>
      </c>
      <c r="C126" s="24">
        <v>0.84</v>
      </c>
      <c r="D126" s="24">
        <v>0.25700000000000001</v>
      </c>
      <c r="E126" s="24">
        <f t="shared" si="8"/>
        <v>0.21587999999999999</v>
      </c>
      <c r="F126" s="24">
        <v>0.78</v>
      </c>
      <c r="G126" s="24">
        <v>0.28399999999999997</v>
      </c>
      <c r="H126" s="24">
        <f t="shared" si="9"/>
        <v>0.22151999999999999</v>
      </c>
      <c r="I126" s="24">
        <v>0.77</v>
      </c>
      <c r="J126" s="24">
        <v>0.27800000000000002</v>
      </c>
      <c r="K126" s="24">
        <f t="shared" si="10"/>
        <v>0.21406000000000003</v>
      </c>
      <c r="L126" s="24">
        <v>0.77</v>
      </c>
      <c r="M126" s="24">
        <v>0.25900000000000001</v>
      </c>
      <c r="N126" s="24">
        <f t="shared" si="11"/>
        <v>0.19943000000000002</v>
      </c>
      <c r="O126" s="110"/>
      <c r="P126" s="29" t="s">
        <v>37</v>
      </c>
      <c r="Q126" s="27">
        <v>1.9110000000000002E-3</v>
      </c>
      <c r="R126" s="27">
        <v>4.2735000000000009E-2</v>
      </c>
      <c r="S126" s="27">
        <v>3.3149999999999992E-2</v>
      </c>
      <c r="T126" s="27">
        <v>3.14025E-2</v>
      </c>
      <c r="U126" s="27">
        <v>0.12740000000000001</v>
      </c>
      <c r="V126" s="27">
        <v>0.19375000000000001</v>
      </c>
      <c r="W126" s="27">
        <v>0.21044999999999997</v>
      </c>
      <c r="X126" s="27">
        <v>0.22837499999999999</v>
      </c>
      <c r="Y126" s="27">
        <v>0.26234999999999997</v>
      </c>
      <c r="Z126" s="27">
        <v>0.26</v>
      </c>
      <c r="AA126" s="27">
        <v>0.24381</v>
      </c>
      <c r="AB126" s="27">
        <v>0.26908000000000004</v>
      </c>
      <c r="AC126" s="27">
        <v>0.25047000000000003</v>
      </c>
      <c r="AD126" s="27">
        <v>0.21717499999999998</v>
      </c>
      <c r="AE126" s="27">
        <v>0.23098499999999997</v>
      </c>
      <c r="AF126" s="27">
        <v>0.219</v>
      </c>
      <c r="AG126" s="27">
        <v>0.19808999999999966</v>
      </c>
      <c r="AH126" s="27">
        <v>0.18879499999999999</v>
      </c>
      <c r="AI126" s="27">
        <v>0.17110499999999998</v>
      </c>
      <c r="AJ126" s="27">
        <v>0.15593000000000001</v>
      </c>
      <c r="AK126" s="27">
        <v>0.12993000000000002</v>
      </c>
      <c r="AL126" s="27">
        <v>9.3765000000000015E-2</v>
      </c>
      <c r="AM126" s="27">
        <v>4.1085000000000003E-2</v>
      </c>
      <c r="AN126" s="27">
        <v>5.5825000000000007E-3</v>
      </c>
      <c r="AO126" s="27">
        <v>0</v>
      </c>
      <c r="AP126" s="27">
        <v>0</v>
      </c>
      <c r="AQ126" s="27">
        <v>0</v>
      </c>
    </row>
    <row r="127" spans="1:43" ht="16" x14ac:dyDescent="0.2">
      <c r="A127" s="110"/>
      <c r="B127" s="25" t="s">
        <v>5</v>
      </c>
      <c r="C127" s="24">
        <v>0.52</v>
      </c>
      <c r="D127" s="24">
        <v>0.27800000000000002</v>
      </c>
      <c r="E127" s="24">
        <f t="shared" si="8"/>
        <v>0.14456000000000002</v>
      </c>
      <c r="F127" s="24">
        <v>0.57999999999999996</v>
      </c>
      <c r="G127" s="24">
        <v>0.29399999999999998</v>
      </c>
      <c r="H127" s="24">
        <f t="shared" si="9"/>
        <v>0.17051999999999998</v>
      </c>
      <c r="I127" s="24">
        <v>0.57999999999999996</v>
      </c>
      <c r="J127" s="24">
        <v>0.251</v>
      </c>
      <c r="K127" s="24">
        <f t="shared" si="10"/>
        <v>0.14557999999999999</v>
      </c>
      <c r="L127" s="24">
        <v>0.6</v>
      </c>
      <c r="M127" s="24">
        <v>0.249</v>
      </c>
      <c r="N127" s="24">
        <f t="shared" si="11"/>
        <v>0.14940000000000001</v>
      </c>
      <c r="O127" s="110"/>
      <c r="P127" s="27" t="s">
        <v>38</v>
      </c>
      <c r="Q127" s="28">
        <v>0.04</v>
      </c>
      <c r="R127" s="27"/>
      <c r="S127" s="27"/>
      <c r="T127" s="28" t="s">
        <v>39</v>
      </c>
      <c r="U127" s="28">
        <v>3.8063259999999994</v>
      </c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</row>
    <row r="128" spans="1:43" ht="16" x14ac:dyDescent="0.2">
      <c r="A128" s="88">
        <v>44362</v>
      </c>
      <c r="B128" s="25" t="s">
        <v>1</v>
      </c>
      <c r="C128" s="24">
        <v>0.6</v>
      </c>
      <c r="D128" s="24">
        <v>0.28999999999999998</v>
      </c>
      <c r="E128" s="24">
        <f t="shared" si="8"/>
        <v>0.17399999999999999</v>
      </c>
      <c r="F128" s="24">
        <v>0.54</v>
      </c>
      <c r="G128" s="24">
        <v>0.3</v>
      </c>
      <c r="H128" s="24">
        <f t="shared" si="9"/>
        <v>0.16200000000000001</v>
      </c>
      <c r="I128" s="24">
        <v>0.57999999999999996</v>
      </c>
      <c r="J128" s="24">
        <v>0.22</v>
      </c>
      <c r="K128" s="24">
        <f t="shared" si="10"/>
        <v>0.12759999999999999</v>
      </c>
      <c r="L128" s="24">
        <v>0.6</v>
      </c>
      <c r="M128" s="24">
        <v>0.22</v>
      </c>
      <c r="N128" s="24">
        <f t="shared" si="11"/>
        <v>0.13200000000000001</v>
      </c>
      <c r="O128" s="88">
        <v>44362</v>
      </c>
      <c r="P128" s="27" t="s">
        <v>35</v>
      </c>
      <c r="Q128" s="27">
        <v>0</v>
      </c>
      <c r="R128" s="27">
        <v>0.9</v>
      </c>
      <c r="S128" s="27">
        <v>1.9</v>
      </c>
      <c r="T128" s="27">
        <v>2.9</v>
      </c>
      <c r="U128" s="27">
        <v>3.9</v>
      </c>
      <c r="V128" s="27">
        <v>4.9000000000000004</v>
      </c>
      <c r="W128" s="27">
        <v>5.9</v>
      </c>
      <c r="X128" s="27">
        <v>6.9</v>
      </c>
      <c r="Y128" s="27">
        <v>7.9</v>
      </c>
      <c r="Z128" s="27">
        <v>8.9</v>
      </c>
      <c r="AA128" s="27">
        <v>9.9</v>
      </c>
      <c r="AB128" s="27">
        <v>10.9</v>
      </c>
      <c r="AC128" s="27">
        <v>11.9</v>
      </c>
      <c r="AD128" s="27">
        <v>12.9</v>
      </c>
      <c r="AE128" s="27">
        <v>13.9</v>
      </c>
      <c r="AF128" s="27">
        <v>14.9</v>
      </c>
      <c r="AG128" s="27">
        <v>15.9</v>
      </c>
      <c r="AH128" s="27">
        <v>16.899999999999999</v>
      </c>
      <c r="AI128" s="27">
        <v>17.899999999999999</v>
      </c>
      <c r="AJ128" s="27">
        <v>18.899999999999999</v>
      </c>
      <c r="AK128" s="27">
        <v>19.899999999999999</v>
      </c>
      <c r="AL128" s="27">
        <v>20.9</v>
      </c>
      <c r="AM128" s="27">
        <v>21.9</v>
      </c>
      <c r="AN128" s="27">
        <v>22.9</v>
      </c>
      <c r="AO128" s="27">
        <v>23.9</v>
      </c>
      <c r="AP128" s="27">
        <v>24.34</v>
      </c>
    </row>
    <row r="129" spans="1:43" ht="16" x14ac:dyDescent="0.2">
      <c r="A129" s="110"/>
      <c r="B129" s="25" t="s">
        <v>2</v>
      </c>
      <c r="C129" s="24">
        <v>0.74</v>
      </c>
      <c r="D129" s="24">
        <v>0.33</v>
      </c>
      <c r="E129" s="24">
        <f t="shared" si="8"/>
        <v>0.2442</v>
      </c>
      <c r="F129" s="24">
        <v>0.8</v>
      </c>
      <c r="G129" s="24">
        <v>0.32</v>
      </c>
      <c r="H129" s="24">
        <f t="shared" si="9"/>
        <v>0.25600000000000001</v>
      </c>
      <c r="I129" s="24">
        <v>0.78</v>
      </c>
      <c r="J129" s="24">
        <v>0.33</v>
      </c>
      <c r="K129" s="24">
        <f t="shared" si="10"/>
        <v>0.25740000000000002</v>
      </c>
      <c r="L129" s="24">
        <v>0.8</v>
      </c>
      <c r="M129" s="24">
        <v>0.31</v>
      </c>
      <c r="N129" s="24">
        <f t="shared" si="11"/>
        <v>0.248</v>
      </c>
      <c r="O129" s="110"/>
      <c r="P129" s="27" t="s">
        <v>14</v>
      </c>
      <c r="Q129" s="27">
        <v>0</v>
      </c>
      <c r="R129" s="31">
        <v>0.26</v>
      </c>
      <c r="S129" s="31">
        <v>0.28000000000000003</v>
      </c>
      <c r="T129" s="31">
        <v>0.52</v>
      </c>
      <c r="U129" s="31">
        <v>0.62</v>
      </c>
      <c r="V129" s="31">
        <v>0.64</v>
      </c>
      <c r="W129" s="31">
        <v>0.6</v>
      </c>
      <c r="X129" s="31">
        <v>0.66</v>
      </c>
      <c r="Y129" s="31">
        <v>0.66</v>
      </c>
      <c r="Z129" s="31">
        <v>0.64</v>
      </c>
      <c r="AA129" s="31">
        <v>0.62</v>
      </c>
      <c r="AB129" s="31">
        <v>0.62</v>
      </c>
      <c r="AC129" s="31">
        <v>0.6</v>
      </c>
      <c r="AD129" s="31">
        <v>0.6</v>
      </c>
      <c r="AE129" s="31">
        <v>0.6</v>
      </c>
      <c r="AF129" s="31">
        <v>0.62</v>
      </c>
      <c r="AG129" s="31">
        <v>0.62</v>
      </c>
      <c r="AH129" s="31">
        <v>0.62</v>
      </c>
      <c r="AI129" s="31">
        <v>0.6</v>
      </c>
      <c r="AJ129" s="31">
        <v>0.57999999999999996</v>
      </c>
      <c r="AK129" s="31">
        <v>0.6</v>
      </c>
      <c r="AL129" s="31">
        <v>0.56000000000000005</v>
      </c>
      <c r="AM129" s="31">
        <v>0.47</v>
      </c>
      <c r="AN129" s="31">
        <v>0.39</v>
      </c>
      <c r="AO129" s="31">
        <v>0.18</v>
      </c>
      <c r="AP129" s="31">
        <v>0</v>
      </c>
    </row>
    <row r="130" spans="1:43" ht="16" x14ac:dyDescent="0.2">
      <c r="A130" s="110"/>
      <c r="B130" s="25" t="s">
        <v>3</v>
      </c>
      <c r="C130" s="24">
        <v>0.96</v>
      </c>
      <c r="D130" s="24">
        <v>0.39</v>
      </c>
      <c r="E130" s="24">
        <f t="shared" si="8"/>
        <v>0.37440000000000001</v>
      </c>
      <c r="F130" s="24">
        <v>0.92</v>
      </c>
      <c r="G130" s="24">
        <v>0.41</v>
      </c>
      <c r="H130" s="24">
        <f t="shared" si="9"/>
        <v>0.37719999999999998</v>
      </c>
      <c r="I130" s="24">
        <v>0.92</v>
      </c>
      <c r="J130" s="24">
        <v>0.4</v>
      </c>
      <c r="K130" s="24">
        <f t="shared" si="10"/>
        <v>0.36800000000000005</v>
      </c>
      <c r="L130" s="24">
        <v>0.9</v>
      </c>
      <c r="M130" s="24">
        <v>0.39</v>
      </c>
      <c r="N130" s="24">
        <f t="shared" si="11"/>
        <v>0.35100000000000003</v>
      </c>
      <c r="O130" s="110"/>
      <c r="P130" s="27" t="s">
        <v>36</v>
      </c>
      <c r="Q130" s="27">
        <v>0</v>
      </c>
      <c r="R130" s="31">
        <v>0.23</v>
      </c>
      <c r="S130" s="31">
        <v>0.18</v>
      </c>
      <c r="T130" s="31">
        <v>0.34</v>
      </c>
      <c r="U130" s="31">
        <v>0.33</v>
      </c>
      <c r="V130" s="31">
        <v>0.39</v>
      </c>
      <c r="W130" s="31">
        <v>0.43</v>
      </c>
      <c r="X130" s="31">
        <v>0.41</v>
      </c>
      <c r="Y130" s="31">
        <v>0.42</v>
      </c>
      <c r="Z130" s="31">
        <v>0.42</v>
      </c>
      <c r="AA130" s="31">
        <v>0.4</v>
      </c>
      <c r="AB130" s="31">
        <v>0.45</v>
      </c>
      <c r="AC130" s="31">
        <v>0.44</v>
      </c>
      <c r="AD130" s="31">
        <v>0.44</v>
      </c>
      <c r="AE130" s="31">
        <v>0.44</v>
      </c>
      <c r="AF130" s="31">
        <v>0.37</v>
      </c>
      <c r="AG130" s="31">
        <v>0.38</v>
      </c>
      <c r="AH130" s="31">
        <v>0.37</v>
      </c>
      <c r="AI130" s="31">
        <v>0.32</v>
      </c>
      <c r="AJ130" s="31">
        <v>0.28999999999999998</v>
      </c>
      <c r="AK130" s="31">
        <v>0.24</v>
      </c>
      <c r="AL130" s="31">
        <v>0.19</v>
      </c>
      <c r="AM130" s="31">
        <v>0.12</v>
      </c>
      <c r="AN130" s="31">
        <v>0</v>
      </c>
      <c r="AO130" s="31">
        <v>0</v>
      </c>
      <c r="AP130" s="31">
        <v>0</v>
      </c>
    </row>
    <row r="131" spans="1:43" ht="16" x14ac:dyDescent="0.2">
      <c r="A131" s="110"/>
      <c r="B131" s="25" t="s">
        <v>4</v>
      </c>
      <c r="C131" s="24">
        <v>0.82</v>
      </c>
      <c r="D131" s="24">
        <v>0.28999999999999998</v>
      </c>
      <c r="E131" s="24">
        <f t="shared" si="8"/>
        <v>0.23779999999999996</v>
      </c>
      <c r="F131" s="24">
        <v>0.8</v>
      </c>
      <c r="G131" s="24">
        <v>0.3</v>
      </c>
      <c r="H131" s="24">
        <f t="shared" si="9"/>
        <v>0.24</v>
      </c>
      <c r="I131" s="24">
        <v>0.78</v>
      </c>
      <c r="J131" s="24">
        <v>0.27</v>
      </c>
      <c r="K131" s="24">
        <f t="shared" si="10"/>
        <v>0.21060000000000001</v>
      </c>
      <c r="L131" s="24">
        <v>0.78</v>
      </c>
      <c r="M131" s="24">
        <v>0.23</v>
      </c>
      <c r="N131" s="24">
        <f t="shared" si="11"/>
        <v>0.1794</v>
      </c>
      <c r="O131" s="110"/>
      <c r="P131" s="29" t="s">
        <v>37</v>
      </c>
      <c r="Q131" s="27">
        <v>1.3455000000000002E-2</v>
      </c>
      <c r="R131" s="27">
        <v>5.5349999999999996E-2</v>
      </c>
      <c r="S131" s="27">
        <v>0.10400000000000001</v>
      </c>
      <c r="T131" s="27">
        <v>0.19095000000000004</v>
      </c>
      <c r="U131" s="27">
        <v>0.22680000000000011</v>
      </c>
      <c r="V131" s="27">
        <v>0.25420000000000004</v>
      </c>
      <c r="W131" s="27">
        <v>0.2646</v>
      </c>
      <c r="X131" s="27">
        <v>0.27389999999999998</v>
      </c>
      <c r="Y131" s="27">
        <v>0.27300000000000002</v>
      </c>
      <c r="Z131" s="27">
        <v>0.25830000000000003</v>
      </c>
      <c r="AA131" s="27">
        <v>0.26350000000000001</v>
      </c>
      <c r="AB131" s="27">
        <v>0.27145000000000002</v>
      </c>
      <c r="AC131" s="27">
        <v>0.26400000000000001</v>
      </c>
      <c r="AD131" s="27">
        <v>0.26400000000000001</v>
      </c>
      <c r="AE131" s="27">
        <v>0.24705000000000002</v>
      </c>
      <c r="AF131" s="27">
        <v>0.23249999999999998</v>
      </c>
      <c r="AG131" s="27">
        <v>0.2324999999999996</v>
      </c>
      <c r="AH131" s="27">
        <v>0.21044999999999997</v>
      </c>
      <c r="AI131" s="27">
        <v>0.17995</v>
      </c>
      <c r="AJ131" s="27">
        <v>0.15634999999999999</v>
      </c>
      <c r="AK131" s="27">
        <v>0.12470000000000002</v>
      </c>
      <c r="AL131" s="27">
        <v>7.9825000000000007E-2</v>
      </c>
      <c r="AM131" s="27">
        <v>2.58E-2</v>
      </c>
      <c r="AN131" s="27">
        <v>0</v>
      </c>
      <c r="AO131" s="27">
        <v>0</v>
      </c>
      <c r="AP131" s="27">
        <v>0</v>
      </c>
    </row>
    <row r="132" spans="1:43" ht="16" x14ac:dyDescent="0.2">
      <c r="A132" s="110"/>
      <c r="B132" s="25" t="s">
        <v>5</v>
      </c>
      <c r="C132" s="24">
        <v>0.54</v>
      </c>
      <c r="D132" s="24">
        <v>0.3</v>
      </c>
      <c r="E132" s="24">
        <f t="shared" ref="E132:E152" si="12">IF(C132&gt;0, C132*D132, "")</f>
        <v>0.16200000000000001</v>
      </c>
      <c r="F132" s="24">
        <v>0.62</v>
      </c>
      <c r="G132" s="24">
        <v>0.32</v>
      </c>
      <c r="H132" s="24">
        <f t="shared" ref="H132:H152" si="13">IF(F132&gt;0, F132*G132, "")</f>
        <v>0.19839999999999999</v>
      </c>
      <c r="I132" s="24">
        <v>0.6</v>
      </c>
      <c r="J132" s="24">
        <v>0.3</v>
      </c>
      <c r="K132" s="24">
        <f t="shared" ref="K132:K152" si="14">IF(I132&gt;0, I132*J132, "")</f>
        <v>0.18</v>
      </c>
      <c r="L132" s="24">
        <v>0.57999999999999996</v>
      </c>
      <c r="M132" s="24">
        <v>0.25</v>
      </c>
      <c r="N132" s="24">
        <f t="shared" ref="N132:N152" si="15">IF(L132&gt;0, L132*M132, "")</f>
        <v>0.14499999999999999</v>
      </c>
      <c r="O132" s="110"/>
      <c r="P132" s="27" t="s">
        <v>38</v>
      </c>
      <c r="Q132" s="28">
        <v>0.04</v>
      </c>
      <c r="R132" s="27"/>
      <c r="S132" s="27"/>
      <c r="T132" s="28" t="s">
        <v>39</v>
      </c>
      <c r="U132" s="28">
        <v>4.4666299999999994</v>
      </c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</row>
    <row r="133" spans="1:43" ht="16" x14ac:dyDescent="0.2">
      <c r="A133" s="88">
        <v>44363</v>
      </c>
      <c r="B133" s="25" t="s">
        <v>1</v>
      </c>
      <c r="C133" s="24">
        <v>0.62</v>
      </c>
      <c r="D133" s="24">
        <v>0.27</v>
      </c>
      <c r="E133" s="24">
        <f t="shared" si="12"/>
        <v>0.16740000000000002</v>
      </c>
      <c r="F133" s="24">
        <v>0.52</v>
      </c>
      <c r="G133" s="24">
        <v>0.27</v>
      </c>
      <c r="H133" s="24">
        <f t="shared" si="13"/>
        <v>0.14040000000000002</v>
      </c>
      <c r="I133" s="24">
        <v>0.6</v>
      </c>
      <c r="J133" s="24">
        <v>0.24</v>
      </c>
      <c r="K133" s="24">
        <f t="shared" si="14"/>
        <v>0.14399999999999999</v>
      </c>
      <c r="L133" s="24">
        <v>0.64</v>
      </c>
      <c r="M133" s="24">
        <v>0.26</v>
      </c>
      <c r="N133" s="24">
        <f t="shared" si="15"/>
        <v>0.16640000000000002</v>
      </c>
      <c r="O133" s="88">
        <v>44363</v>
      </c>
      <c r="P133" s="27" t="s">
        <v>35</v>
      </c>
      <c r="Q133" s="27">
        <v>0</v>
      </c>
      <c r="R133" s="27">
        <v>0.54</v>
      </c>
      <c r="S133" s="27">
        <v>1.54</v>
      </c>
      <c r="T133" s="27">
        <v>2.54</v>
      </c>
      <c r="U133" s="27">
        <v>3.54</v>
      </c>
      <c r="V133" s="27">
        <v>4.54</v>
      </c>
      <c r="W133" s="27">
        <v>5.54</v>
      </c>
      <c r="X133" s="27">
        <v>6.54</v>
      </c>
      <c r="Y133" s="27">
        <v>7.54</v>
      </c>
      <c r="Z133" s="27">
        <v>8.5399999999999991</v>
      </c>
      <c r="AA133" s="27">
        <v>9.5399999999999991</v>
      </c>
      <c r="AB133" s="27">
        <v>10.54</v>
      </c>
      <c r="AC133" s="27">
        <v>11.54</v>
      </c>
      <c r="AD133" s="27">
        <v>12.54</v>
      </c>
      <c r="AE133" s="27">
        <v>13.54</v>
      </c>
      <c r="AF133" s="27">
        <v>14.54</v>
      </c>
      <c r="AG133" s="27">
        <v>15.54</v>
      </c>
      <c r="AH133" s="27">
        <v>16.54</v>
      </c>
      <c r="AI133" s="27">
        <v>17.54</v>
      </c>
      <c r="AJ133" s="27">
        <v>18.54</v>
      </c>
      <c r="AK133" s="27">
        <v>19.54</v>
      </c>
      <c r="AL133" s="27">
        <v>20.54</v>
      </c>
      <c r="AM133" s="27">
        <v>21.54</v>
      </c>
      <c r="AN133" s="27">
        <v>22.54</v>
      </c>
      <c r="AO133" s="27">
        <v>23.54</v>
      </c>
      <c r="AP133" s="27">
        <v>24.54</v>
      </c>
      <c r="AQ133" s="27">
        <v>24.64</v>
      </c>
    </row>
    <row r="134" spans="1:43" ht="16" x14ac:dyDescent="0.2">
      <c r="A134" s="110"/>
      <c r="B134" s="25" t="s">
        <v>2</v>
      </c>
      <c r="C134" s="24">
        <v>0.8</v>
      </c>
      <c r="D134" s="24">
        <v>0.31</v>
      </c>
      <c r="E134" s="24">
        <f t="shared" si="12"/>
        <v>0.248</v>
      </c>
      <c r="F134" s="24">
        <v>0.84</v>
      </c>
      <c r="G134" s="24">
        <v>0.34</v>
      </c>
      <c r="H134" s="24">
        <f t="shared" si="13"/>
        <v>0.28560000000000002</v>
      </c>
      <c r="I134" s="24">
        <v>0.82</v>
      </c>
      <c r="J134" s="24">
        <v>0.28000000000000003</v>
      </c>
      <c r="K134" s="24">
        <f t="shared" si="14"/>
        <v>0.2296</v>
      </c>
      <c r="L134" s="24">
        <v>0.82</v>
      </c>
      <c r="M134" s="24">
        <v>0.35</v>
      </c>
      <c r="N134" s="24">
        <f t="shared" si="15"/>
        <v>0.28699999999999998</v>
      </c>
      <c r="O134" s="110"/>
      <c r="P134" s="27" t="s">
        <v>14</v>
      </c>
      <c r="Q134" s="27">
        <v>0</v>
      </c>
      <c r="R134" s="31">
        <v>0.24</v>
      </c>
      <c r="S134" s="31">
        <v>0.28000000000000003</v>
      </c>
      <c r="T134" s="31">
        <v>0.38</v>
      </c>
      <c r="U134" s="31">
        <v>0.57999999999999996</v>
      </c>
      <c r="V134" s="31">
        <v>0.68</v>
      </c>
      <c r="W134" s="31">
        <v>0.66</v>
      </c>
      <c r="X134" s="31">
        <v>0.66</v>
      </c>
      <c r="Y134" s="31">
        <v>0.7</v>
      </c>
      <c r="Z134" s="31">
        <v>0.68</v>
      </c>
      <c r="AA134" s="31">
        <v>0.68</v>
      </c>
      <c r="AB134" s="31">
        <v>0.64</v>
      </c>
      <c r="AC134" s="31">
        <v>0.62</v>
      </c>
      <c r="AD134" s="31">
        <v>0.62</v>
      </c>
      <c r="AE134" s="31">
        <v>0.64</v>
      </c>
      <c r="AF134" s="31">
        <v>0.66</v>
      </c>
      <c r="AG134" s="31">
        <v>0.66</v>
      </c>
      <c r="AH134" s="31">
        <v>0.66</v>
      </c>
      <c r="AI134" s="31">
        <v>0.66</v>
      </c>
      <c r="AJ134" s="31">
        <v>0.64</v>
      </c>
      <c r="AK134" s="31">
        <v>0.64</v>
      </c>
      <c r="AL134" s="31">
        <v>0.62</v>
      </c>
      <c r="AM134" s="31">
        <v>0.56000000000000005</v>
      </c>
      <c r="AN134" s="31">
        <v>0.47</v>
      </c>
      <c r="AO134" s="31">
        <v>0.32</v>
      </c>
      <c r="AP134" s="31">
        <v>0.06</v>
      </c>
      <c r="AQ134" s="31">
        <v>0</v>
      </c>
    </row>
    <row r="135" spans="1:43" ht="16" x14ac:dyDescent="0.2">
      <c r="A135" s="110"/>
      <c r="B135" s="25" t="s">
        <v>3</v>
      </c>
      <c r="C135" s="24">
        <v>0.98</v>
      </c>
      <c r="D135" s="24">
        <v>0.5</v>
      </c>
      <c r="E135" s="24">
        <f t="shared" si="12"/>
        <v>0.49</v>
      </c>
      <c r="F135" s="24">
        <v>0.96</v>
      </c>
      <c r="G135" s="24">
        <v>0.38</v>
      </c>
      <c r="H135" s="24">
        <f t="shared" si="13"/>
        <v>0.36480000000000001</v>
      </c>
      <c r="I135" s="24">
        <v>0.96</v>
      </c>
      <c r="J135" s="24">
        <v>0.42</v>
      </c>
      <c r="K135" s="24">
        <f t="shared" si="14"/>
        <v>0.40319999999999995</v>
      </c>
      <c r="L135" s="24">
        <v>0.96</v>
      </c>
      <c r="M135" s="24">
        <v>0.41</v>
      </c>
      <c r="N135" s="24">
        <f t="shared" si="15"/>
        <v>0.39359999999999995</v>
      </c>
      <c r="O135" s="110"/>
      <c r="P135" s="27" t="s">
        <v>36</v>
      </c>
      <c r="Q135" s="27">
        <v>0</v>
      </c>
      <c r="R135" s="31">
        <v>0.19</v>
      </c>
      <c r="S135" s="31">
        <v>0.24</v>
      </c>
      <c r="T135" s="31">
        <v>0.11</v>
      </c>
      <c r="U135" s="31">
        <v>0.24</v>
      </c>
      <c r="V135" s="31">
        <v>0.42</v>
      </c>
      <c r="W135" s="31">
        <v>0.43</v>
      </c>
      <c r="X135" s="31">
        <v>0.45</v>
      </c>
      <c r="Y135" s="31">
        <v>0.45</v>
      </c>
      <c r="Z135" s="31">
        <v>0.43</v>
      </c>
      <c r="AA135" s="31">
        <v>0.47</v>
      </c>
      <c r="AB135" s="31">
        <v>0.48</v>
      </c>
      <c r="AC135" s="31">
        <v>0.47</v>
      </c>
      <c r="AD135" s="31">
        <v>0.5</v>
      </c>
      <c r="AE135" s="31">
        <v>0.44</v>
      </c>
      <c r="AF135" s="31">
        <v>0.45</v>
      </c>
      <c r="AG135" s="31">
        <v>0.4</v>
      </c>
      <c r="AH135" s="31">
        <v>0.36</v>
      </c>
      <c r="AI135" s="31">
        <v>0.28000000000000003</v>
      </c>
      <c r="AJ135" s="31">
        <v>0.27</v>
      </c>
      <c r="AK135" s="31">
        <v>0.23</v>
      </c>
      <c r="AL135" s="31">
        <v>0.16</v>
      </c>
      <c r="AM135" s="31">
        <v>0.1</v>
      </c>
      <c r="AN135" s="31">
        <v>0.04</v>
      </c>
      <c r="AO135" s="31">
        <v>0</v>
      </c>
      <c r="AP135" s="31">
        <v>0.02</v>
      </c>
      <c r="AQ135" s="31">
        <v>0</v>
      </c>
    </row>
    <row r="136" spans="1:43" ht="16" x14ac:dyDescent="0.2">
      <c r="A136" s="110"/>
      <c r="B136" s="25" t="s">
        <v>4</v>
      </c>
      <c r="C136" s="24">
        <v>0.84</v>
      </c>
      <c r="D136" s="24">
        <v>0.32</v>
      </c>
      <c r="E136" s="24">
        <f t="shared" si="12"/>
        <v>0.26879999999999998</v>
      </c>
      <c r="F136" s="24">
        <v>0.88</v>
      </c>
      <c r="G136" s="24">
        <v>0.28000000000000003</v>
      </c>
      <c r="H136" s="24">
        <f t="shared" si="13"/>
        <v>0.24640000000000004</v>
      </c>
      <c r="I136" s="24">
        <v>0.8</v>
      </c>
      <c r="J136" s="24">
        <v>0.28999999999999998</v>
      </c>
      <c r="K136" s="24">
        <f t="shared" si="14"/>
        <v>0.23199999999999998</v>
      </c>
      <c r="L136" s="24">
        <v>0.78</v>
      </c>
      <c r="M136" s="24">
        <v>0.28000000000000003</v>
      </c>
      <c r="N136" s="24">
        <f t="shared" si="15"/>
        <v>0.21840000000000004</v>
      </c>
      <c r="O136" s="110"/>
      <c r="P136" s="29" t="s">
        <v>37</v>
      </c>
      <c r="Q136" s="27">
        <v>6.156E-3</v>
      </c>
      <c r="R136" s="27">
        <v>5.5899999999999998E-2</v>
      </c>
      <c r="S136" s="27">
        <v>5.7749999999999996E-2</v>
      </c>
      <c r="T136" s="27">
        <v>8.3999999999999991E-2</v>
      </c>
      <c r="U136" s="27">
        <v>0.20789999999999997</v>
      </c>
      <c r="V136" s="27">
        <v>0.28475</v>
      </c>
      <c r="W136" s="27">
        <v>0.29039999999999999</v>
      </c>
      <c r="X136" s="27">
        <v>0.30599999999999999</v>
      </c>
      <c r="Y136" s="27">
        <v>0.3035999999999997</v>
      </c>
      <c r="Z136" s="27">
        <v>0.30599999999999999</v>
      </c>
      <c r="AA136" s="27">
        <v>0.3135</v>
      </c>
      <c r="AB136" s="27">
        <v>0.29924999999999996</v>
      </c>
      <c r="AC136" s="27">
        <v>0.30069999999999997</v>
      </c>
      <c r="AD136" s="27">
        <v>0.29609999999999997</v>
      </c>
      <c r="AE136" s="27">
        <v>0.28925000000000001</v>
      </c>
      <c r="AF136" s="27">
        <v>0.28050000000000003</v>
      </c>
      <c r="AG136" s="27">
        <v>0.25080000000000002</v>
      </c>
      <c r="AH136" s="27">
        <v>0.21120000000000003</v>
      </c>
      <c r="AI136" s="27">
        <v>0.17875000000000002</v>
      </c>
      <c r="AJ136" s="27">
        <v>0.16</v>
      </c>
      <c r="AK136" s="27">
        <v>0.12285</v>
      </c>
      <c r="AL136" s="27">
        <v>7.6700000000000018E-2</v>
      </c>
      <c r="AM136" s="27">
        <v>3.6050000000000006E-2</v>
      </c>
      <c r="AN136" s="27">
        <v>7.9000000000000008E-3</v>
      </c>
      <c r="AO136" s="27">
        <v>1.9E-3</v>
      </c>
      <c r="AP136" s="27">
        <v>3.0000000000000428E-5</v>
      </c>
      <c r="AQ136" s="27">
        <v>0</v>
      </c>
    </row>
    <row r="137" spans="1:43" ht="16" x14ac:dyDescent="0.2">
      <c r="A137" s="110"/>
      <c r="B137" s="25" t="s">
        <v>5</v>
      </c>
      <c r="C137" s="24">
        <v>0.57999999999999996</v>
      </c>
      <c r="D137" s="24">
        <v>0.36</v>
      </c>
      <c r="E137" s="24">
        <f t="shared" si="12"/>
        <v>0.20879999999999999</v>
      </c>
      <c r="F137" s="24">
        <v>0.66</v>
      </c>
      <c r="G137" s="24">
        <v>0.34</v>
      </c>
      <c r="H137" s="24">
        <f t="shared" si="13"/>
        <v>0.22440000000000002</v>
      </c>
      <c r="I137" s="24">
        <v>0.6</v>
      </c>
      <c r="J137" s="24">
        <v>0.28999999999999998</v>
      </c>
      <c r="K137" s="24">
        <f t="shared" si="14"/>
        <v>0.17399999999999999</v>
      </c>
      <c r="L137" s="24">
        <v>0.62</v>
      </c>
      <c r="M137" s="24">
        <v>0.23</v>
      </c>
      <c r="N137" s="24">
        <f t="shared" si="15"/>
        <v>0.1426</v>
      </c>
      <c r="O137" s="110"/>
      <c r="P137" s="27" t="s">
        <v>38</v>
      </c>
      <c r="Q137" s="28">
        <v>0.08</v>
      </c>
      <c r="R137" s="27"/>
      <c r="S137" s="27"/>
      <c r="T137" s="28" t="s">
        <v>39</v>
      </c>
      <c r="U137" s="28">
        <v>4.7279359999999997</v>
      </c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</row>
    <row r="138" spans="1:43" ht="16" x14ac:dyDescent="0.2">
      <c r="A138" s="88">
        <v>44365</v>
      </c>
      <c r="B138" s="25" t="s">
        <v>1</v>
      </c>
      <c r="C138" s="24">
        <v>0.62</v>
      </c>
      <c r="D138" s="24">
        <v>0.21</v>
      </c>
      <c r="E138" s="24">
        <f t="shared" si="12"/>
        <v>0.13019999999999998</v>
      </c>
      <c r="F138" s="24">
        <v>0.5</v>
      </c>
      <c r="G138" s="24">
        <v>0.21</v>
      </c>
      <c r="H138" s="24">
        <f t="shared" si="13"/>
        <v>0.105</v>
      </c>
      <c r="I138" s="24">
        <v>0.54</v>
      </c>
      <c r="J138" s="24">
        <v>0.24</v>
      </c>
      <c r="K138" s="24">
        <f t="shared" si="14"/>
        <v>0.12959999999999999</v>
      </c>
      <c r="L138" s="24">
        <v>0.57999999999999996</v>
      </c>
      <c r="M138" s="24">
        <v>0.28999999999999998</v>
      </c>
      <c r="N138" s="24">
        <f t="shared" si="15"/>
        <v>0.16819999999999999</v>
      </c>
      <c r="O138" s="88">
        <v>44365</v>
      </c>
      <c r="P138" s="27" t="s">
        <v>35</v>
      </c>
      <c r="Q138" s="27">
        <v>0</v>
      </c>
      <c r="R138" s="27">
        <v>0.2</v>
      </c>
      <c r="S138" s="27">
        <v>1.2</v>
      </c>
      <c r="T138" s="27">
        <v>2.2000000000000002</v>
      </c>
      <c r="U138" s="27">
        <v>3.2</v>
      </c>
      <c r="V138" s="27">
        <v>4.2</v>
      </c>
      <c r="W138" s="27">
        <v>5.2</v>
      </c>
      <c r="X138" s="27">
        <v>6.2</v>
      </c>
      <c r="Y138" s="27">
        <v>7.2</v>
      </c>
      <c r="Z138" s="27">
        <v>8.1999999999999993</v>
      </c>
      <c r="AA138" s="27">
        <v>9.1999999999999993</v>
      </c>
      <c r="AB138" s="27">
        <v>10.199999999999999</v>
      </c>
      <c r="AC138" s="27">
        <v>11.2</v>
      </c>
      <c r="AD138" s="27">
        <v>12.2</v>
      </c>
      <c r="AE138" s="27">
        <v>13.2</v>
      </c>
      <c r="AF138" s="27">
        <v>14.2</v>
      </c>
      <c r="AG138" s="27">
        <v>15.2</v>
      </c>
      <c r="AH138" s="27">
        <v>16.2</v>
      </c>
      <c r="AI138" s="27">
        <v>17.2</v>
      </c>
      <c r="AJ138" s="27">
        <v>18.2</v>
      </c>
      <c r="AK138" s="27">
        <v>19.2</v>
      </c>
      <c r="AL138" s="27">
        <v>20.2</v>
      </c>
      <c r="AM138" s="27">
        <v>21.2</v>
      </c>
      <c r="AN138" s="27">
        <v>22.2</v>
      </c>
      <c r="AO138" s="27">
        <v>23.2</v>
      </c>
      <c r="AP138" s="27">
        <v>24.2</v>
      </c>
      <c r="AQ138" s="27">
        <v>24.54</v>
      </c>
    </row>
    <row r="139" spans="1:43" ht="16" x14ac:dyDescent="0.2">
      <c r="A139" s="110"/>
      <c r="B139" s="25" t="s">
        <v>2</v>
      </c>
      <c r="C139" s="24">
        <v>0.72</v>
      </c>
      <c r="D139" s="24">
        <v>0.31</v>
      </c>
      <c r="E139" s="24">
        <f t="shared" si="12"/>
        <v>0.22319999999999998</v>
      </c>
      <c r="F139" s="24">
        <v>0.76</v>
      </c>
      <c r="G139" s="24">
        <v>0.32</v>
      </c>
      <c r="H139" s="24">
        <f t="shared" si="13"/>
        <v>0.2432</v>
      </c>
      <c r="I139" s="24">
        <v>0.76</v>
      </c>
      <c r="J139" s="24">
        <v>0.28000000000000003</v>
      </c>
      <c r="K139" s="24">
        <f t="shared" si="14"/>
        <v>0.21280000000000002</v>
      </c>
      <c r="L139" s="24">
        <v>0.78</v>
      </c>
      <c r="M139" s="24">
        <v>0.34</v>
      </c>
      <c r="N139" s="24">
        <f t="shared" si="15"/>
        <v>0.26520000000000005</v>
      </c>
      <c r="O139" s="110"/>
      <c r="P139" s="27" t="s">
        <v>14</v>
      </c>
      <c r="Q139" s="27">
        <v>0</v>
      </c>
      <c r="R139" s="31">
        <v>0.18</v>
      </c>
      <c r="S139" s="31">
        <v>0.24</v>
      </c>
      <c r="T139" s="31">
        <v>0.28000000000000003</v>
      </c>
      <c r="U139" s="31">
        <v>0.5</v>
      </c>
      <c r="V139" s="31">
        <v>0.6</v>
      </c>
      <c r="W139" s="31">
        <v>0.62</v>
      </c>
      <c r="X139" s="31">
        <v>0.57999999999999996</v>
      </c>
      <c r="Y139" s="31">
        <v>0.64</v>
      </c>
      <c r="Z139" s="31">
        <v>0.64</v>
      </c>
      <c r="AA139" s="31">
        <v>0.62</v>
      </c>
      <c r="AB139" s="31">
        <v>0.62</v>
      </c>
      <c r="AC139" s="31">
        <v>0.6</v>
      </c>
      <c r="AD139" s="31">
        <v>0.57999999999999996</v>
      </c>
      <c r="AE139" s="31">
        <v>0.57999999999999996</v>
      </c>
      <c r="AF139" s="31">
        <v>0.57999999999999996</v>
      </c>
      <c r="AG139" s="31">
        <v>0.6</v>
      </c>
      <c r="AH139" s="31">
        <v>0.6</v>
      </c>
      <c r="AI139" s="31">
        <v>0.6</v>
      </c>
      <c r="AJ139" s="31">
        <v>0.62</v>
      </c>
      <c r="AK139" s="31">
        <v>0.62</v>
      </c>
      <c r="AL139" s="31">
        <v>0.62</v>
      </c>
      <c r="AM139" s="31">
        <v>0.56000000000000005</v>
      </c>
      <c r="AN139" s="31">
        <v>0.44</v>
      </c>
      <c r="AO139" s="31">
        <v>0.35</v>
      </c>
      <c r="AP139" s="31">
        <v>0.1</v>
      </c>
      <c r="AQ139" s="31">
        <v>0</v>
      </c>
    </row>
    <row r="140" spans="1:43" ht="16" x14ac:dyDescent="0.2">
      <c r="A140" s="110"/>
      <c r="B140" s="25" t="s">
        <v>3</v>
      </c>
      <c r="C140" s="24">
        <v>0.92</v>
      </c>
      <c r="D140" s="24">
        <v>0.41</v>
      </c>
      <c r="E140" s="24">
        <f t="shared" si="12"/>
        <v>0.37719999999999998</v>
      </c>
      <c r="F140" s="24">
        <v>0.92</v>
      </c>
      <c r="G140" s="24">
        <v>0.44</v>
      </c>
      <c r="H140" s="24">
        <f t="shared" si="13"/>
        <v>0.40479999999999999</v>
      </c>
      <c r="I140" s="24">
        <v>0.92</v>
      </c>
      <c r="J140" s="24">
        <v>0.47</v>
      </c>
      <c r="K140" s="24">
        <f t="shared" si="14"/>
        <v>0.43240000000000001</v>
      </c>
      <c r="L140" s="24">
        <v>0.92</v>
      </c>
      <c r="M140" s="24">
        <v>0.42</v>
      </c>
      <c r="N140" s="24">
        <f t="shared" si="15"/>
        <v>0.38640000000000002</v>
      </c>
      <c r="O140" s="110"/>
      <c r="P140" s="27" t="s">
        <v>36</v>
      </c>
      <c r="Q140" s="27">
        <v>0</v>
      </c>
      <c r="R140" s="31">
        <v>0.09</v>
      </c>
      <c r="S140" s="31">
        <v>0.2</v>
      </c>
      <c r="T140" s="31">
        <v>0.06</v>
      </c>
      <c r="U140" s="31">
        <v>0.27</v>
      </c>
      <c r="V140" s="31">
        <v>0.32</v>
      </c>
      <c r="W140" s="31">
        <v>0.4</v>
      </c>
      <c r="X140" s="31">
        <v>0.44</v>
      </c>
      <c r="Y140" s="31">
        <v>0.4</v>
      </c>
      <c r="Z140" s="31">
        <v>0.44</v>
      </c>
      <c r="AA140" s="31">
        <v>0.46</v>
      </c>
      <c r="AB140" s="31">
        <v>0.46</v>
      </c>
      <c r="AC140" s="31">
        <v>0.47</v>
      </c>
      <c r="AD140" s="31">
        <v>0.46</v>
      </c>
      <c r="AE140" s="31">
        <v>0.41</v>
      </c>
      <c r="AF140" s="31">
        <v>0.39</v>
      </c>
      <c r="AG140" s="31">
        <v>0.34</v>
      </c>
      <c r="AH140" s="31">
        <v>0.38</v>
      </c>
      <c r="AI140" s="31">
        <v>0.35</v>
      </c>
      <c r="AJ140" s="31">
        <v>0.3</v>
      </c>
      <c r="AK140" s="31">
        <v>0.27</v>
      </c>
      <c r="AL140" s="31">
        <v>0.21</v>
      </c>
      <c r="AM140" s="31">
        <v>0.12</v>
      </c>
      <c r="AN140" s="31">
        <v>7.0000000000000007E-2</v>
      </c>
      <c r="AO140" s="31">
        <v>0.02</v>
      </c>
      <c r="AP140" s="31">
        <v>0</v>
      </c>
      <c r="AQ140" s="31">
        <v>0</v>
      </c>
    </row>
    <row r="141" spans="1:43" ht="16" x14ac:dyDescent="0.2">
      <c r="A141" s="110"/>
      <c r="B141" s="25" t="s">
        <v>4</v>
      </c>
      <c r="C141" s="24">
        <v>0.82</v>
      </c>
      <c r="D141" s="24">
        <v>0.32</v>
      </c>
      <c r="E141" s="24">
        <f t="shared" si="12"/>
        <v>0.26239999999999997</v>
      </c>
      <c r="F141" s="24">
        <v>0.78</v>
      </c>
      <c r="G141" s="24">
        <v>0.33</v>
      </c>
      <c r="H141" s="24">
        <f t="shared" si="13"/>
        <v>0.25740000000000002</v>
      </c>
      <c r="I141" s="24">
        <v>0.8</v>
      </c>
      <c r="J141" s="24">
        <v>0.32</v>
      </c>
      <c r="K141" s="24">
        <f t="shared" si="14"/>
        <v>0.25600000000000001</v>
      </c>
      <c r="L141" s="24">
        <v>0.74</v>
      </c>
      <c r="M141" s="24">
        <v>0.3</v>
      </c>
      <c r="N141" s="24">
        <f t="shared" si="15"/>
        <v>0.222</v>
      </c>
      <c r="O141" s="110"/>
      <c r="P141" s="29" t="s">
        <v>37</v>
      </c>
      <c r="Q141" s="27">
        <v>8.0999999999999996E-4</v>
      </c>
      <c r="R141" s="27">
        <v>3.0450000000000001E-2</v>
      </c>
      <c r="S141" s="27">
        <v>3.3800000000000011E-2</v>
      </c>
      <c r="T141" s="27">
        <v>6.4350000000000004E-2</v>
      </c>
      <c r="U141" s="27">
        <v>0.16225000000000003</v>
      </c>
      <c r="V141" s="27">
        <v>0.21959999999999999</v>
      </c>
      <c r="W141" s="27">
        <v>0.252</v>
      </c>
      <c r="X141" s="27">
        <v>0.25620000000000004</v>
      </c>
      <c r="Y141" s="27">
        <v>0.26879999999999982</v>
      </c>
      <c r="Z141" s="27">
        <v>0.28350000000000003</v>
      </c>
      <c r="AA141" s="27">
        <v>0.28520000000000001</v>
      </c>
      <c r="AB141" s="27">
        <v>0.28364999999999996</v>
      </c>
      <c r="AC141" s="27">
        <v>0.27434999999999998</v>
      </c>
      <c r="AD141" s="27">
        <v>0.25229999999999997</v>
      </c>
      <c r="AE141" s="27">
        <v>0.23199999999999998</v>
      </c>
      <c r="AF141" s="27">
        <v>0.21534999999999999</v>
      </c>
      <c r="AG141" s="27">
        <v>0.216</v>
      </c>
      <c r="AH141" s="27">
        <v>0.219</v>
      </c>
      <c r="AI141" s="27">
        <v>0.19824999999999998</v>
      </c>
      <c r="AJ141" s="27">
        <v>0.17670000000000002</v>
      </c>
      <c r="AK141" s="27">
        <v>0.14879999999999999</v>
      </c>
      <c r="AL141" s="27">
        <v>9.7350000000000006E-2</v>
      </c>
      <c r="AM141" s="27">
        <v>4.7500000000000001E-2</v>
      </c>
      <c r="AN141" s="27">
        <v>1.7775000000000003E-2</v>
      </c>
      <c r="AO141" s="27">
        <v>2.2499999999999998E-3</v>
      </c>
      <c r="AP141" s="27">
        <v>0</v>
      </c>
      <c r="AQ141" s="27">
        <v>0</v>
      </c>
    </row>
    <row r="142" spans="1:43" ht="16" x14ac:dyDescent="0.2">
      <c r="A142" s="110"/>
      <c r="B142" s="25" t="s">
        <v>5</v>
      </c>
      <c r="C142" s="24">
        <v>0.52</v>
      </c>
      <c r="D142" s="24">
        <v>0.27</v>
      </c>
      <c r="E142" s="24">
        <f t="shared" si="12"/>
        <v>0.14040000000000002</v>
      </c>
      <c r="F142" s="24">
        <v>0.56000000000000005</v>
      </c>
      <c r="G142" s="24">
        <v>0.3</v>
      </c>
      <c r="H142" s="24">
        <f t="shared" si="13"/>
        <v>0.16800000000000001</v>
      </c>
      <c r="I142" s="24">
        <v>0.54</v>
      </c>
      <c r="J142" s="24">
        <v>0.3</v>
      </c>
      <c r="K142" s="24">
        <f t="shared" si="14"/>
        <v>0.16200000000000001</v>
      </c>
      <c r="L142" s="24">
        <v>0.6</v>
      </c>
      <c r="M142" s="24">
        <v>0.26</v>
      </c>
      <c r="N142" s="24">
        <f t="shared" si="15"/>
        <v>0.156</v>
      </c>
      <c r="O142" s="110"/>
      <c r="P142" s="27" t="s">
        <v>38</v>
      </c>
      <c r="Q142" s="28">
        <v>0.04</v>
      </c>
      <c r="R142" s="27"/>
      <c r="S142" s="27"/>
      <c r="T142" s="28" t="s">
        <v>39</v>
      </c>
      <c r="U142" s="28">
        <v>4.2382349999999995</v>
      </c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</row>
    <row r="143" spans="1:43" ht="16" x14ac:dyDescent="0.2">
      <c r="A143" s="88">
        <v>44367</v>
      </c>
      <c r="B143" s="25" t="s">
        <v>1</v>
      </c>
      <c r="C143" s="24">
        <v>0.62</v>
      </c>
      <c r="D143" s="24">
        <v>0.26100000000000001</v>
      </c>
      <c r="E143" s="24">
        <f t="shared" si="12"/>
        <v>0.16181999999999999</v>
      </c>
      <c r="F143" s="24">
        <v>0.52</v>
      </c>
      <c r="G143" s="24">
        <v>0.59</v>
      </c>
      <c r="H143" s="24">
        <f t="shared" si="13"/>
        <v>0.30680000000000002</v>
      </c>
      <c r="I143" s="24">
        <v>0.6</v>
      </c>
      <c r="J143" s="24">
        <v>0.27800000000000002</v>
      </c>
      <c r="K143" s="24">
        <f t="shared" si="14"/>
        <v>0.1668</v>
      </c>
      <c r="L143" s="24">
        <v>0.66</v>
      </c>
      <c r="M143" s="24">
        <v>0.27800000000000002</v>
      </c>
      <c r="N143" s="24">
        <f t="shared" si="15"/>
        <v>0.18348000000000003</v>
      </c>
      <c r="O143" s="88">
        <v>44367</v>
      </c>
      <c r="P143" s="27" t="s">
        <v>35</v>
      </c>
      <c r="Q143" s="27">
        <v>0</v>
      </c>
      <c r="R143" s="27">
        <f>T139</f>
        <v>0.28000000000000003</v>
      </c>
      <c r="S143" s="27">
        <f t="shared" ref="S143:AP143" si="16">R143+1</f>
        <v>1.28</v>
      </c>
      <c r="T143" s="27">
        <f t="shared" si="16"/>
        <v>2.2800000000000002</v>
      </c>
      <c r="U143" s="27">
        <f t="shared" si="16"/>
        <v>3.2800000000000002</v>
      </c>
      <c r="V143" s="27">
        <f t="shared" si="16"/>
        <v>4.28</v>
      </c>
      <c r="W143" s="27">
        <f t="shared" si="16"/>
        <v>5.28</v>
      </c>
      <c r="X143" s="27">
        <f t="shared" si="16"/>
        <v>6.28</v>
      </c>
      <c r="Y143" s="27">
        <f t="shared" si="16"/>
        <v>7.28</v>
      </c>
      <c r="Z143" s="27">
        <f t="shared" si="16"/>
        <v>8.2800000000000011</v>
      </c>
      <c r="AA143" s="27">
        <f t="shared" si="16"/>
        <v>9.2800000000000011</v>
      </c>
      <c r="AB143" s="27">
        <f t="shared" si="16"/>
        <v>10.280000000000001</v>
      </c>
      <c r="AC143" s="27">
        <f t="shared" si="16"/>
        <v>11.280000000000001</v>
      </c>
      <c r="AD143" s="27">
        <f t="shared" si="16"/>
        <v>12.280000000000001</v>
      </c>
      <c r="AE143" s="27">
        <f t="shared" si="16"/>
        <v>13.280000000000001</v>
      </c>
      <c r="AF143" s="27">
        <f t="shared" si="16"/>
        <v>14.280000000000001</v>
      </c>
      <c r="AG143" s="27">
        <f t="shared" si="16"/>
        <v>15.280000000000001</v>
      </c>
      <c r="AH143" s="27">
        <f t="shared" si="16"/>
        <v>16.28</v>
      </c>
      <c r="AI143" s="27">
        <f t="shared" si="16"/>
        <v>17.28</v>
      </c>
      <c r="AJ143" s="27">
        <f t="shared" si="16"/>
        <v>18.28</v>
      </c>
      <c r="AK143" s="27">
        <f t="shared" si="16"/>
        <v>19.28</v>
      </c>
      <c r="AL143" s="27">
        <f t="shared" si="16"/>
        <v>20.28</v>
      </c>
      <c r="AM143" s="27">
        <f t="shared" si="16"/>
        <v>21.28</v>
      </c>
      <c r="AN143" s="27">
        <f t="shared" si="16"/>
        <v>22.28</v>
      </c>
      <c r="AO143" s="27">
        <f t="shared" si="16"/>
        <v>23.28</v>
      </c>
      <c r="AP143" s="27">
        <f t="shared" si="16"/>
        <v>24.28</v>
      </c>
      <c r="AQ143" s="27">
        <f>AP143+T140</f>
        <v>24.34</v>
      </c>
    </row>
    <row r="144" spans="1:43" ht="16" x14ac:dyDescent="0.2">
      <c r="A144" s="110"/>
      <c r="B144" s="25" t="s">
        <v>2</v>
      </c>
      <c r="C144" s="24">
        <v>0.76</v>
      </c>
      <c r="D144" s="24">
        <v>0.33200000000000002</v>
      </c>
      <c r="E144" s="24">
        <f t="shared" si="12"/>
        <v>0.25231999999999999</v>
      </c>
      <c r="F144" s="24">
        <v>0.76</v>
      </c>
      <c r="G144" s="24">
        <v>0.28199999999999997</v>
      </c>
      <c r="H144" s="24">
        <f t="shared" si="13"/>
        <v>0.21431999999999998</v>
      </c>
      <c r="I144" s="24">
        <v>0.8</v>
      </c>
      <c r="J144" s="24">
        <v>0.35599999999999998</v>
      </c>
      <c r="K144" s="24">
        <f t="shared" si="14"/>
        <v>0.2848</v>
      </c>
      <c r="L144" s="24">
        <v>0.82</v>
      </c>
      <c r="M144" s="24">
        <v>0.30499999999999999</v>
      </c>
      <c r="N144" s="24">
        <f t="shared" si="15"/>
        <v>0.25009999999999999</v>
      </c>
      <c r="O144" s="110"/>
      <c r="P144" s="27" t="s">
        <v>14</v>
      </c>
      <c r="Q144" s="27">
        <v>0</v>
      </c>
      <c r="R144" s="31">
        <v>0.26</v>
      </c>
      <c r="S144" s="31">
        <v>0.28000000000000003</v>
      </c>
      <c r="T144" s="31">
        <v>0.34</v>
      </c>
      <c r="U144" s="31">
        <v>0.5</v>
      </c>
      <c r="V144" s="31">
        <v>0.64</v>
      </c>
      <c r="W144" s="31">
        <v>0.64</v>
      </c>
      <c r="X144" s="31">
        <v>0.62</v>
      </c>
      <c r="Y144" s="31">
        <v>0.68</v>
      </c>
      <c r="Z144" s="31">
        <v>0.68</v>
      </c>
      <c r="AA144" s="31">
        <v>0.64</v>
      </c>
      <c r="AB144" s="31">
        <v>0.64</v>
      </c>
      <c r="AC144" s="31">
        <v>0.6</v>
      </c>
      <c r="AD144" s="31">
        <v>0.6</v>
      </c>
      <c r="AE144" s="31">
        <v>0.62</v>
      </c>
      <c r="AF144" s="31">
        <v>0.6</v>
      </c>
      <c r="AG144" s="31">
        <v>0.62</v>
      </c>
      <c r="AH144" s="31">
        <v>0.62</v>
      </c>
      <c r="AI144" s="31">
        <v>0.62</v>
      </c>
      <c r="AJ144" s="31">
        <v>0.62</v>
      </c>
      <c r="AK144" s="31">
        <v>0.6</v>
      </c>
      <c r="AL144" s="31">
        <v>0.6</v>
      </c>
      <c r="AM144" s="31">
        <v>0.54</v>
      </c>
      <c r="AN144" s="31">
        <v>0.46</v>
      </c>
      <c r="AO144" s="31">
        <v>0.3</v>
      </c>
      <c r="AP144" s="31">
        <v>0.04</v>
      </c>
      <c r="AQ144" s="31">
        <v>0</v>
      </c>
    </row>
    <row r="145" spans="1:43" ht="16" x14ac:dyDescent="0.2">
      <c r="A145" s="110"/>
      <c r="B145" s="25" t="s">
        <v>3</v>
      </c>
      <c r="C145" s="24">
        <v>0.96</v>
      </c>
      <c r="D145" s="24">
        <v>0.39300000000000002</v>
      </c>
      <c r="E145" s="24">
        <f t="shared" si="12"/>
        <v>0.37728</v>
      </c>
      <c r="F145" s="24">
        <v>0.94</v>
      </c>
      <c r="G145" s="24">
        <v>0.442</v>
      </c>
      <c r="H145" s="24">
        <f t="shared" si="13"/>
        <v>0.41547999999999996</v>
      </c>
      <c r="I145" s="24">
        <v>0.94</v>
      </c>
      <c r="J145" s="24">
        <v>0.39600000000000002</v>
      </c>
      <c r="K145" s="24">
        <f t="shared" si="14"/>
        <v>0.37224000000000002</v>
      </c>
      <c r="L145" s="24">
        <v>0.9</v>
      </c>
      <c r="M145" s="24">
        <v>0.44600000000000001</v>
      </c>
      <c r="N145" s="24">
        <f t="shared" si="15"/>
        <v>0.40140000000000003</v>
      </c>
      <c r="O145" s="110"/>
      <c r="P145" s="27" t="s">
        <v>36</v>
      </c>
      <c r="Q145" s="27">
        <v>0</v>
      </c>
      <c r="R145" s="31">
        <v>0.16400000000000001</v>
      </c>
      <c r="S145" s="31">
        <v>0.23699999999999999</v>
      </c>
      <c r="T145" s="31">
        <v>0</v>
      </c>
      <c r="U145" s="31">
        <v>0.25800000000000001</v>
      </c>
      <c r="V145" s="31">
        <v>0.41399999999999998</v>
      </c>
      <c r="W145" s="31">
        <v>0.433</v>
      </c>
      <c r="X145" s="31">
        <v>0.46899999999999997</v>
      </c>
      <c r="Y145" s="31">
        <v>0.42499999999999999</v>
      </c>
      <c r="Z145" s="31">
        <v>0.46300000000000002</v>
      </c>
      <c r="AA145" s="31">
        <v>0.434</v>
      </c>
      <c r="AB145" s="31">
        <v>0.48599999999999999</v>
      </c>
      <c r="AC145" s="31">
        <v>0.52200000000000002</v>
      </c>
      <c r="AD145" s="31">
        <v>0.47099999999999997</v>
      </c>
      <c r="AE145" s="31">
        <v>0.45300000000000001</v>
      </c>
      <c r="AF145" s="31">
        <v>0.42</v>
      </c>
      <c r="AG145" s="31">
        <v>0.378</v>
      </c>
      <c r="AH145" s="31">
        <v>0.40300000000000002</v>
      </c>
      <c r="AI145" s="31">
        <v>0.40699999999999997</v>
      </c>
      <c r="AJ145" s="31">
        <v>0.36</v>
      </c>
      <c r="AK145" s="31">
        <v>0.33</v>
      </c>
      <c r="AL145" s="31">
        <v>0.23200000000000001</v>
      </c>
      <c r="AM145" s="31">
        <v>0.17599999999999999</v>
      </c>
      <c r="AN145" s="31">
        <v>0.109</v>
      </c>
      <c r="AO145" s="31">
        <v>0</v>
      </c>
      <c r="AP145" s="31">
        <v>0</v>
      </c>
      <c r="AQ145" s="31">
        <v>0</v>
      </c>
    </row>
    <row r="146" spans="1:43" ht="16" x14ac:dyDescent="0.2">
      <c r="A146" s="110"/>
      <c r="B146" s="25" t="s">
        <v>4</v>
      </c>
      <c r="C146" s="24">
        <v>0.84</v>
      </c>
      <c r="D146" s="24">
        <v>0.33100000000000002</v>
      </c>
      <c r="E146" s="24">
        <f t="shared" si="12"/>
        <v>0.27804000000000001</v>
      </c>
      <c r="F146" s="24">
        <v>0.8</v>
      </c>
      <c r="G146" s="24">
        <v>0.40200000000000002</v>
      </c>
      <c r="H146" s="24">
        <f t="shared" si="13"/>
        <v>0.32160000000000005</v>
      </c>
      <c r="I146" s="24">
        <v>0.8</v>
      </c>
      <c r="J146" s="24">
        <v>0.30199999999999999</v>
      </c>
      <c r="K146" s="24">
        <f t="shared" si="14"/>
        <v>0.24160000000000001</v>
      </c>
      <c r="L146" s="24">
        <v>0.78</v>
      </c>
      <c r="M146" s="24">
        <v>0.29199999999999998</v>
      </c>
      <c r="N146" s="24">
        <f t="shared" si="15"/>
        <v>0.22775999999999999</v>
      </c>
      <c r="O146" s="110"/>
      <c r="P146" s="29" t="s">
        <v>37</v>
      </c>
      <c r="Q146" s="27">
        <f>(R143-Q143)*((R144+Q144)/2)*((R145+Q145)/2)</f>
        <v>2.9848000000000001E-3</v>
      </c>
      <c r="R146" s="27">
        <f t="shared" ref="R146:AQ146" si="17">(S143-R143)*((S144+R144)/2)*((S145+R145)/2)</f>
        <v>5.413500000000001E-2</v>
      </c>
      <c r="S146" s="27">
        <f t="shared" si="17"/>
        <v>3.6735000000000011E-2</v>
      </c>
      <c r="T146" s="27">
        <f t="shared" si="17"/>
        <v>5.4180000000000006E-2</v>
      </c>
      <c r="U146" s="27">
        <f t="shared" si="17"/>
        <v>0.19152</v>
      </c>
      <c r="V146" s="27">
        <f t="shared" si="17"/>
        <v>0.27104</v>
      </c>
      <c r="W146" s="27">
        <f t="shared" si="17"/>
        <v>0.28412999999999999</v>
      </c>
      <c r="X146" s="27">
        <f t="shared" si="17"/>
        <v>0.29054999999999997</v>
      </c>
      <c r="Y146" s="27">
        <f t="shared" si="17"/>
        <v>0.3019200000000003</v>
      </c>
      <c r="Z146" s="27">
        <f t="shared" si="17"/>
        <v>0.29601</v>
      </c>
      <c r="AA146" s="27">
        <f t="shared" si="17"/>
        <v>0.2944</v>
      </c>
      <c r="AB146" s="27">
        <f t="shared" si="17"/>
        <v>0.31247999999999998</v>
      </c>
      <c r="AC146" s="27">
        <f t="shared" si="17"/>
        <v>0.2979</v>
      </c>
      <c r="AD146" s="27">
        <f t="shared" si="17"/>
        <v>0.28181999999999996</v>
      </c>
      <c r="AE146" s="27">
        <f t="shared" si="17"/>
        <v>0.26626499999999997</v>
      </c>
      <c r="AF146" s="27">
        <f t="shared" si="17"/>
        <v>0.24339</v>
      </c>
      <c r="AG146" s="27">
        <f t="shared" si="17"/>
        <v>0.24211000000000002</v>
      </c>
      <c r="AH146" s="27">
        <f t="shared" si="17"/>
        <v>0.25109999999999999</v>
      </c>
      <c r="AI146" s="27">
        <f t="shared" si="17"/>
        <v>0.23776999999999998</v>
      </c>
      <c r="AJ146" s="27">
        <f t="shared" si="17"/>
        <v>0.21044999999999997</v>
      </c>
      <c r="AK146" s="27">
        <f t="shared" si="17"/>
        <v>0.1686</v>
      </c>
      <c r="AL146" s="27">
        <f t="shared" si="17"/>
        <v>0.11628000000000002</v>
      </c>
      <c r="AM146" s="27">
        <f t="shared" si="17"/>
        <v>7.1249999999999994E-2</v>
      </c>
      <c r="AN146" s="27">
        <f t="shared" si="17"/>
        <v>2.0709999999999999E-2</v>
      </c>
      <c r="AO146" s="27">
        <f t="shared" si="17"/>
        <v>0</v>
      </c>
      <c r="AP146" s="27">
        <f t="shared" si="17"/>
        <v>0</v>
      </c>
      <c r="AQ146" s="27">
        <f t="shared" si="17"/>
        <v>0</v>
      </c>
    </row>
    <row r="147" spans="1:43" ht="16" x14ac:dyDescent="0.2">
      <c r="A147" s="110"/>
      <c r="B147" s="25" t="s">
        <v>5</v>
      </c>
      <c r="C147" s="24">
        <v>0.56000000000000005</v>
      </c>
      <c r="D147" s="24">
        <v>0.33900000000000002</v>
      </c>
      <c r="E147" s="24">
        <f t="shared" si="12"/>
        <v>0.18984000000000004</v>
      </c>
      <c r="F147" s="24">
        <v>0.6</v>
      </c>
      <c r="G147" s="24">
        <v>0.33</v>
      </c>
      <c r="H147" s="24">
        <f t="shared" si="13"/>
        <v>0.19800000000000001</v>
      </c>
      <c r="I147" s="24">
        <v>0.62</v>
      </c>
      <c r="J147" s="24">
        <v>0.26700000000000002</v>
      </c>
      <c r="K147" s="24">
        <f t="shared" si="14"/>
        <v>0.16554000000000002</v>
      </c>
      <c r="L147" s="24">
        <v>0.64</v>
      </c>
      <c r="M147" s="24">
        <v>0.23899999999999999</v>
      </c>
      <c r="N147" s="24">
        <f t="shared" si="15"/>
        <v>0.15295999999999998</v>
      </c>
      <c r="O147" s="110"/>
      <c r="P147" s="27" t="s">
        <v>38</v>
      </c>
      <c r="Q147" s="28">
        <v>0.06</v>
      </c>
      <c r="R147" s="27"/>
      <c r="S147" s="27"/>
      <c r="T147" s="28" t="s">
        <v>39</v>
      </c>
      <c r="U147" s="28">
        <f>SUM(Q146:AQ146)</f>
        <v>4.797729799999999</v>
      </c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</row>
    <row r="148" spans="1:43" x14ac:dyDescent="0.2">
      <c r="A148" s="88"/>
      <c r="B148" s="25"/>
      <c r="E148" s="24" t="str">
        <f t="shared" si="12"/>
        <v/>
      </c>
      <c r="H148" s="24" t="str">
        <f t="shared" si="13"/>
        <v/>
      </c>
      <c r="K148" s="24" t="str">
        <f t="shared" si="14"/>
        <v/>
      </c>
      <c r="N148" s="24" t="str">
        <f t="shared" si="15"/>
        <v/>
      </c>
      <c r="O148" s="33"/>
    </row>
    <row r="149" spans="1:43" x14ac:dyDescent="0.2">
      <c r="A149" s="110"/>
      <c r="B149" s="25"/>
      <c r="E149" s="24" t="str">
        <f t="shared" si="12"/>
        <v/>
      </c>
      <c r="H149" s="24" t="str">
        <f t="shared" si="13"/>
        <v/>
      </c>
      <c r="K149" s="24" t="str">
        <f t="shared" si="14"/>
        <v/>
      </c>
      <c r="N149" s="24" t="str">
        <f t="shared" si="15"/>
        <v/>
      </c>
      <c r="O149" s="34"/>
    </row>
    <row r="150" spans="1:43" x14ac:dyDescent="0.2">
      <c r="A150" s="110"/>
      <c r="B150" s="25"/>
      <c r="E150" s="24" t="str">
        <f t="shared" si="12"/>
        <v/>
      </c>
      <c r="H150" s="24" t="str">
        <f t="shared" si="13"/>
        <v/>
      </c>
      <c r="K150" s="24" t="str">
        <f t="shared" si="14"/>
        <v/>
      </c>
      <c r="N150" s="24" t="str">
        <f t="shared" si="15"/>
        <v/>
      </c>
      <c r="O150" s="34"/>
    </row>
    <row r="151" spans="1:43" x14ac:dyDescent="0.2">
      <c r="A151" s="110"/>
      <c r="B151" s="25"/>
      <c r="E151" s="24" t="str">
        <f t="shared" si="12"/>
        <v/>
      </c>
      <c r="H151" s="24" t="str">
        <f t="shared" si="13"/>
        <v/>
      </c>
      <c r="K151" s="24" t="str">
        <f t="shared" si="14"/>
        <v/>
      </c>
      <c r="N151" s="24" t="str">
        <f t="shared" si="15"/>
        <v/>
      </c>
      <c r="O151" s="34"/>
    </row>
    <row r="152" spans="1:43" x14ac:dyDescent="0.2">
      <c r="A152" s="110"/>
      <c r="B152" s="25"/>
      <c r="E152" s="24" t="str">
        <f t="shared" si="12"/>
        <v/>
      </c>
      <c r="H152" s="24" t="str">
        <f t="shared" si="13"/>
        <v/>
      </c>
      <c r="K152" s="24" t="str">
        <f t="shared" si="14"/>
        <v/>
      </c>
      <c r="N152" s="24" t="str">
        <f t="shared" si="15"/>
        <v/>
      </c>
      <c r="O152" s="34"/>
    </row>
  </sheetData>
  <mergeCells count="64">
    <mergeCell ref="O88:O92"/>
    <mergeCell ref="O93:O97"/>
    <mergeCell ref="O98:O102"/>
    <mergeCell ref="O103:O107"/>
    <mergeCell ref="O143:O147"/>
    <mergeCell ref="O113:O117"/>
    <mergeCell ref="O118:O122"/>
    <mergeCell ref="O123:O127"/>
    <mergeCell ref="O128:O132"/>
    <mergeCell ref="O133:O137"/>
    <mergeCell ref="O138:O142"/>
    <mergeCell ref="O23:O27"/>
    <mergeCell ref="O28:O32"/>
    <mergeCell ref="O33:O37"/>
    <mergeCell ref="O38:O42"/>
    <mergeCell ref="O43:O47"/>
    <mergeCell ref="O48:O52"/>
    <mergeCell ref="A128:A132"/>
    <mergeCell ref="A133:A137"/>
    <mergeCell ref="A138:A142"/>
    <mergeCell ref="A143:A147"/>
    <mergeCell ref="A88:A92"/>
    <mergeCell ref="A93:A97"/>
    <mergeCell ref="A63:A67"/>
    <mergeCell ref="O108:O112"/>
    <mergeCell ref="O53:O57"/>
    <mergeCell ref="O58:O62"/>
    <mergeCell ref="O63:O67"/>
    <mergeCell ref="O68:O72"/>
    <mergeCell ref="O73:O77"/>
    <mergeCell ref="O78:O82"/>
    <mergeCell ref="O83:O87"/>
    <mergeCell ref="A148:A152"/>
    <mergeCell ref="P2:AQ2"/>
    <mergeCell ref="O3:O7"/>
    <mergeCell ref="O8:O12"/>
    <mergeCell ref="O13:O17"/>
    <mergeCell ref="O18:O22"/>
    <mergeCell ref="A98:A102"/>
    <mergeCell ref="A103:A107"/>
    <mergeCell ref="A108:A112"/>
    <mergeCell ref="A113:A117"/>
    <mergeCell ref="A118:A122"/>
    <mergeCell ref="A123:A127"/>
    <mergeCell ref="A68:A72"/>
    <mergeCell ref="A73:A77"/>
    <mergeCell ref="A78:A82"/>
    <mergeCell ref="A83:A87"/>
    <mergeCell ref="A38:A42"/>
    <mergeCell ref="A43:A47"/>
    <mergeCell ref="A48:A52"/>
    <mergeCell ref="A53:A57"/>
    <mergeCell ref="A58:A62"/>
    <mergeCell ref="A13:A17"/>
    <mergeCell ref="A18:A22"/>
    <mergeCell ref="A23:A27"/>
    <mergeCell ref="A28:A32"/>
    <mergeCell ref="A33:A37"/>
    <mergeCell ref="A3:A7"/>
    <mergeCell ref="A8:A12"/>
    <mergeCell ref="L1:N1"/>
    <mergeCell ref="C1:E1"/>
    <mergeCell ref="F1:H1"/>
    <mergeCell ref="I1:K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685F-57A9-5A4A-961D-887970B83583}">
  <dimension ref="A1:AR172"/>
  <sheetViews>
    <sheetView workbookViewId="0">
      <selection activeCell="Q3" sqref="Q3:Q6"/>
    </sheetView>
  </sheetViews>
  <sheetFormatPr baseColWidth="10" defaultRowHeight="15" x14ac:dyDescent="0.2"/>
  <cols>
    <col min="1" max="1" width="7.5" bestFit="1" customWidth="1"/>
    <col min="2" max="2" width="3.83203125" bestFit="1" customWidth="1"/>
    <col min="3" max="3" width="8.6640625" bestFit="1" customWidth="1"/>
    <col min="4" max="4" width="9" bestFit="1" customWidth="1"/>
    <col min="5" max="5" width="15" bestFit="1" customWidth="1"/>
    <col min="6" max="6" width="8.6640625" bestFit="1" customWidth="1"/>
    <col min="7" max="7" width="9" bestFit="1" customWidth="1"/>
    <col min="8" max="8" width="15" bestFit="1" customWidth="1"/>
    <col min="9" max="9" width="8.6640625" bestFit="1" customWidth="1"/>
    <col min="10" max="10" width="9" bestFit="1" customWidth="1"/>
    <col min="11" max="11" width="15" bestFit="1" customWidth="1"/>
    <col min="12" max="12" width="8.6640625" bestFit="1" customWidth="1"/>
    <col min="13" max="13" width="9" bestFit="1" customWidth="1"/>
    <col min="14" max="14" width="15" bestFit="1" customWidth="1"/>
    <col min="16" max="16" width="7.5" bestFit="1" customWidth="1"/>
    <col min="17" max="17" width="15.1640625" bestFit="1" customWidth="1"/>
    <col min="18" max="20" width="4.6640625" bestFit="1" customWidth="1"/>
    <col min="21" max="21" width="17.5" bestFit="1" customWidth="1"/>
    <col min="22" max="28" width="4.6640625" bestFit="1" customWidth="1"/>
    <col min="29" max="43" width="5.6640625" bestFit="1" customWidth="1"/>
    <col min="44" max="44" width="4.6640625" bestFit="1" customWidth="1"/>
  </cols>
  <sheetData>
    <row r="1" spans="1:44" s="10" customFormat="1" ht="18" thickBot="1" x14ac:dyDescent="0.25">
      <c r="C1" s="89" t="s">
        <v>7</v>
      </c>
      <c r="D1" s="89"/>
      <c r="E1" s="36"/>
      <c r="F1" s="89" t="s">
        <v>8</v>
      </c>
      <c r="G1" s="89"/>
      <c r="H1" s="36"/>
      <c r="I1" s="89" t="s">
        <v>9</v>
      </c>
      <c r="J1" s="89"/>
      <c r="K1" s="36"/>
      <c r="L1" s="89" t="s">
        <v>10</v>
      </c>
      <c r="M1" s="89"/>
      <c r="N1" s="36"/>
      <c r="Q1" s="12" t="s">
        <v>16</v>
      </c>
    </row>
    <row r="2" spans="1:44" s="12" customFormat="1" ht="19" thickTop="1" thickBot="1" x14ac:dyDescent="0.25">
      <c r="A2" s="12" t="s">
        <v>0</v>
      </c>
      <c r="B2" s="12" t="s">
        <v>6</v>
      </c>
      <c r="C2" s="12" t="s">
        <v>14</v>
      </c>
      <c r="D2" s="12" t="s">
        <v>15</v>
      </c>
      <c r="E2" s="12" t="s">
        <v>16</v>
      </c>
      <c r="F2" s="12" t="s">
        <v>14</v>
      </c>
      <c r="G2" s="12" t="s">
        <v>15</v>
      </c>
      <c r="H2" s="12" t="s">
        <v>16</v>
      </c>
      <c r="I2" s="12" t="s">
        <v>14</v>
      </c>
      <c r="J2" s="12" t="s">
        <v>15</v>
      </c>
      <c r="K2" s="12" t="s">
        <v>16</v>
      </c>
      <c r="L2" s="12" t="s">
        <v>14</v>
      </c>
      <c r="M2" s="12" t="s">
        <v>15</v>
      </c>
      <c r="N2" s="12" t="s">
        <v>16</v>
      </c>
    </row>
    <row r="3" spans="1:44" s="83" customFormat="1" ht="16" thickTop="1" x14ac:dyDescent="0.2">
      <c r="A3" s="88">
        <v>40311</v>
      </c>
      <c r="B3" s="35" t="s">
        <v>1</v>
      </c>
      <c r="C3" s="38">
        <v>0.98</v>
      </c>
      <c r="D3" s="38">
        <v>0.42</v>
      </c>
      <c r="E3" s="38">
        <f>D3*C3</f>
        <v>0.41159999999999997</v>
      </c>
      <c r="F3" s="38">
        <v>0.86</v>
      </c>
      <c r="G3" s="38">
        <v>0.46</v>
      </c>
      <c r="H3" s="38">
        <f>G3*F3</f>
        <v>0.39560000000000001</v>
      </c>
      <c r="I3" s="38">
        <v>0.9</v>
      </c>
      <c r="J3" s="38">
        <v>0.45</v>
      </c>
      <c r="K3" s="38">
        <f>J3*I3</f>
        <v>0.40500000000000003</v>
      </c>
      <c r="L3" s="38">
        <v>0.9</v>
      </c>
      <c r="M3" s="38">
        <v>0.45</v>
      </c>
      <c r="N3" s="38">
        <f>M3*L3</f>
        <v>0.40500000000000003</v>
      </c>
      <c r="P3" s="88">
        <v>40311</v>
      </c>
      <c r="Q3" s="75" t="s">
        <v>35</v>
      </c>
      <c r="R3" s="76">
        <v>0</v>
      </c>
      <c r="S3" s="76">
        <v>1</v>
      </c>
      <c r="T3" s="76">
        <v>2</v>
      </c>
      <c r="U3" s="76">
        <v>3</v>
      </c>
      <c r="V3" s="76">
        <v>4</v>
      </c>
      <c r="W3" s="76">
        <v>5</v>
      </c>
      <c r="X3" s="76">
        <v>6</v>
      </c>
      <c r="Y3" s="76">
        <v>7</v>
      </c>
      <c r="Z3" s="76">
        <v>8</v>
      </c>
      <c r="AA3" s="76">
        <v>9</v>
      </c>
      <c r="AB3" s="76">
        <v>10</v>
      </c>
      <c r="AC3" s="76">
        <v>11</v>
      </c>
      <c r="AD3" s="76">
        <v>12</v>
      </c>
      <c r="AE3" s="76">
        <v>13</v>
      </c>
      <c r="AF3" s="76">
        <v>14</v>
      </c>
      <c r="AG3" s="76">
        <v>15</v>
      </c>
      <c r="AH3" s="76">
        <v>16</v>
      </c>
      <c r="AI3" s="76">
        <v>17</v>
      </c>
      <c r="AJ3" s="76">
        <v>18</v>
      </c>
      <c r="AK3" s="76">
        <v>19</v>
      </c>
      <c r="AL3" s="76">
        <v>20</v>
      </c>
      <c r="AM3" s="76">
        <v>21</v>
      </c>
      <c r="AN3" s="76">
        <v>22</v>
      </c>
      <c r="AO3" s="76">
        <v>23</v>
      </c>
      <c r="AP3" s="76">
        <v>24</v>
      </c>
      <c r="AQ3" s="76">
        <v>25.5</v>
      </c>
      <c r="AR3" s="76"/>
    </row>
    <row r="4" spans="1:44" s="83" customFormat="1" x14ac:dyDescent="0.2">
      <c r="A4" s="88"/>
      <c r="B4" s="35" t="s">
        <v>2</v>
      </c>
      <c r="C4" s="38">
        <v>1.04</v>
      </c>
      <c r="D4" s="38">
        <v>0.44</v>
      </c>
      <c r="E4" s="38">
        <f t="shared" ref="E4:E70" si="0">D4*C4</f>
        <v>0.45760000000000001</v>
      </c>
      <c r="F4" s="38">
        <v>1.06</v>
      </c>
      <c r="G4" s="38">
        <v>0.42</v>
      </c>
      <c r="H4" s="38">
        <f t="shared" ref="H4:H70" si="1">G4*F4</f>
        <v>0.44519999999999998</v>
      </c>
      <c r="I4" s="38">
        <v>1.04</v>
      </c>
      <c r="J4" s="38">
        <v>0.45</v>
      </c>
      <c r="K4" s="38">
        <f t="shared" ref="K4:K70" si="2">J4*I4</f>
        <v>0.46800000000000003</v>
      </c>
      <c r="L4" s="38">
        <v>1.06</v>
      </c>
      <c r="M4" s="38">
        <v>0.48</v>
      </c>
      <c r="N4" s="38">
        <f t="shared" ref="N4:N70" si="3">M4*L4</f>
        <v>0.50880000000000003</v>
      </c>
      <c r="P4" s="88"/>
      <c r="Q4" s="75" t="s">
        <v>14</v>
      </c>
      <c r="R4" s="76">
        <v>0</v>
      </c>
      <c r="S4" s="76">
        <v>0.28000000000000003</v>
      </c>
      <c r="T4" s="76">
        <v>0.57999999999999996</v>
      </c>
      <c r="U4" s="76">
        <v>0.7</v>
      </c>
      <c r="V4" s="76">
        <v>0.8</v>
      </c>
      <c r="W4" s="76">
        <v>0.82</v>
      </c>
      <c r="X4" s="76">
        <v>0.8</v>
      </c>
      <c r="Y4" s="76">
        <v>0.82</v>
      </c>
      <c r="Z4" s="76">
        <v>0.86</v>
      </c>
      <c r="AA4" s="76">
        <v>0.86</v>
      </c>
      <c r="AB4" s="76">
        <v>0.8</v>
      </c>
      <c r="AC4" s="76">
        <v>0.84</v>
      </c>
      <c r="AD4" s="76">
        <v>0.9</v>
      </c>
      <c r="AE4" s="76">
        <v>0.94</v>
      </c>
      <c r="AF4" s="76">
        <v>0.96</v>
      </c>
      <c r="AG4" s="76">
        <v>1</v>
      </c>
      <c r="AH4" s="76">
        <v>1</v>
      </c>
      <c r="AI4" s="76">
        <v>1</v>
      </c>
      <c r="AJ4" s="76">
        <v>0.9</v>
      </c>
      <c r="AK4" s="76">
        <v>0.82</v>
      </c>
      <c r="AL4" s="76">
        <v>0.84</v>
      </c>
      <c r="AM4" s="76">
        <v>0.82</v>
      </c>
      <c r="AN4" s="76">
        <v>0.78</v>
      </c>
      <c r="AO4" s="76">
        <v>0.62</v>
      </c>
      <c r="AP4" s="76">
        <v>0.46</v>
      </c>
      <c r="AQ4" s="76">
        <v>0</v>
      </c>
      <c r="AR4" s="76">
        <v>0</v>
      </c>
    </row>
    <row r="5" spans="1:44" s="83" customFormat="1" x14ac:dyDescent="0.2">
      <c r="A5" s="88"/>
      <c r="B5" s="35" t="s">
        <v>3</v>
      </c>
      <c r="C5" s="38">
        <v>1.1200000000000001</v>
      </c>
      <c r="D5" s="38">
        <v>0.32</v>
      </c>
      <c r="E5" s="38">
        <f t="shared" si="0"/>
        <v>0.35840000000000005</v>
      </c>
      <c r="F5" s="38">
        <v>1.04</v>
      </c>
      <c r="G5" s="38">
        <v>0.47</v>
      </c>
      <c r="H5" s="38">
        <f t="shared" si="1"/>
        <v>0.48880000000000001</v>
      </c>
      <c r="I5" s="38">
        <v>1.08</v>
      </c>
      <c r="J5" s="38">
        <v>0.42</v>
      </c>
      <c r="K5" s="38">
        <f t="shared" si="2"/>
        <v>0.4536</v>
      </c>
      <c r="L5" s="38">
        <v>1.1000000000000001</v>
      </c>
      <c r="M5" s="38">
        <v>0.38</v>
      </c>
      <c r="N5" s="38">
        <f t="shared" si="3"/>
        <v>0.41800000000000004</v>
      </c>
      <c r="P5" s="88"/>
      <c r="Q5" s="75" t="s">
        <v>51</v>
      </c>
      <c r="R5" s="76">
        <v>0</v>
      </c>
      <c r="S5" s="76">
        <v>0</v>
      </c>
      <c r="T5" s="76">
        <v>0.06</v>
      </c>
      <c r="U5" s="76">
        <v>0.15</v>
      </c>
      <c r="V5" s="76">
        <v>0.32</v>
      </c>
      <c r="W5" s="76">
        <v>0.45</v>
      </c>
      <c r="X5" s="76">
        <v>0.46</v>
      </c>
      <c r="Y5" s="76">
        <v>0.39</v>
      </c>
      <c r="Z5" s="76">
        <v>0.49</v>
      </c>
      <c r="AA5" s="76">
        <v>0.51</v>
      </c>
      <c r="AB5" s="76">
        <v>0.57000000000000006</v>
      </c>
      <c r="AC5" s="76">
        <v>0.51</v>
      </c>
      <c r="AD5" s="76">
        <v>0.49</v>
      </c>
      <c r="AE5" s="76">
        <v>0.52</v>
      </c>
      <c r="AF5" s="76">
        <v>0.52</v>
      </c>
      <c r="AG5" s="76">
        <v>0.5</v>
      </c>
      <c r="AH5" s="76">
        <v>0.46</v>
      </c>
      <c r="AI5" s="76">
        <v>0.49</v>
      </c>
      <c r="AJ5" s="76">
        <v>0.5</v>
      </c>
      <c r="AK5" s="76">
        <v>0.47</v>
      </c>
      <c r="AL5" s="76">
        <v>0.43</v>
      </c>
      <c r="AM5" s="76">
        <v>0.39</v>
      </c>
      <c r="AN5" s="76">
        <v>0.4</v>
      </c>
      <c r="AO5" s="76">
        <v>0.30000000000000004</v>
      </c>
      <c r="AP5" s="76">
        <v>0.21</v>
      </c>
      <c r="AQ5" s="76">
        <v>0</v>
      </c>
      <c r="AR5" s="76">
        <v>0</v>
      </c>
    </row>
    <row r="6" spans="1:44" s="83" customFormat="1" ht="16" x14ac:dyDescent="0.2">
      <c r="A6" s="88"/>
      <c r="B6" s="35" t="s">
        <v>4</v>
      </c>
      <c r="C6" s="38">
        <v>1.26</v>
      </c>
      <c r="D6" s="38">
        <v>0.30000000000000004</v>
      </c>
      <c r="E6" s="38">
        <f t="shared" si="0"/>
        <v>0.37800000000000006</v>
      </c>
      <c r="F6" s="38">
        <v>1.18</v>
      </c>
      <c r="G6" s="38">
        <v>0.36</v>
      </c>
      <c r="H6" s="38">
        <f t="shared" si="1"/>
        <v>0.42479999999999996</v>
      </c>
      <c r="I6" s="38">
        <v>1.18</v>
      </c>
      <c r="J6" s="38">
        <v>0.39</v>
      </c>
      <c r="K6" s="38">
        <f t="shared" si="2"/>
        <v>0.4602</v>
      </c>
      <c r="L6" s="38">
        <v>1.1599999999999999</v>
      </c>
      <c r="M6" s="38">
        <v>0.37</v>
      </c>
      <c r="N6" s="38">
        <f t="shared" si="3"/>
        <v>0.42919999999999997</v>
      </c>
      <c r="P6" s="88"/>
      <c r="Q6" s="77" t="s">
        <v>37</v>
      </c>
      <c r="R6" s="76">
        <v>0</v>
      </c>
      <c r="S6" s="76">
        <v>1.29E-2</v>
      </c>
      <c r="T6" s="76">
        <v>6.7199999999999982E-2</v>
      </c>
      <c r="U6" s="76">
        <v>0.17624999999999999</v>
      </c>
      <c r="V6" s="76">
        <v>0.31185000000000002</v>
      </c>
      <c r="W6" s="76">
        <v>0.36855000000000004</v>
      </c>
      <c r="X6" s="76">
        <v>0.34425000000000006</v>
      </c>
      <c r="Y6" s="76">
        <v>0.36959999999999998</v>
      </c>
      <c r="Z6" s="76">
        <v>0.43</v>
      </c>
      <c r="AA6" s="76">
        <v>0.44820000000000004</v>
      </c>
      <c r="AB6" s="76">
        <v>0.44280000000000008</v>
      </c>
      <c r="AC6" s="76">
        <v>0.435</v>
      </c>
      <c r="AD6" s="76">
        <v>0.46459999999999996</v>
      </c>
      <c r="AE6" s="76">
        <v>0.49399999999999999</v>
      </c>
      <c r="AF6" s="76">
        <v>0.49980000000000002</v>
      </c>
      <c r="AG6" s="76">
        <v>0.48</v>
      </c>
      <c r="AH6" s="76">
        <v>0.47499999999999998</v>
      </c>
      <c r="AI6" s="76">
        <v>0.47025</v>
      </c>
      <c r="AJ6" s="76">
        <v>0.41709999999999997</v>
      </c>
      <c r="AK6" s="76">
        <v>0.37349999999999994</v>
      </c>
      <c r="AL6" s="76">
        <v>0.34029999999999999</v>
      </c>
      <c r="AM6" s="76">
        <v>0.31600000000000006</v>
      </c>
      <c r="AN6" s="76">
        <v>0.245</v>
      </c>
      <c r="AO6" s="76">
        <v>0.13770000000000002</v>
      </c>
      <c r="AP6" s="76">
        <v>3.6225E-2</v>
      </c>
      <c r="AQ6" s="76">
        <v>0</v>
      </c>
      <c r="AR6" s="27">
        <f t="shared" ref="AR6" si="4">(AS3-AR3)*((AS4+AR4)/2)*((AS5+AR5)/2)</f>
        <v>0</v>
      </c>
    </row>
    <row r="7" spans="1:44" s="83" customFormat="1" x14ac:dyDescent="0.2">
      <c r="A7" s="88"/>
      <c r="B7" s="35" t="s">
        <v>5</v>
      </c>
      <c r="C7" s="38">
        <v>1</v>
      </c>
      <c r="D7" s="38">
        <v>0.47</v>
      </c>
      <c r="E7" s="38">
        <f t="shared" si="0"/>
        <v>0.47</v>
      </c>
      <c r="F7" s="38">
        <v>1</v>
      </c>
      <c r="G7" s="38">
        <v>0.39</v>
      </c>
      <c r="H7" s="38">
        <f t="shared" si="1"/>
        <v>0.39</v>
      </c>
      <c r="I7" s="38">
        <v>0.96</v>
      </c>
      <c r="J7" s="38">
        <v>0.46</v>
      </c>
      <c r="K7" s="38">
        <f t="shared" si="2"/>
        <v>0.44159999999999999</v>
      </c>
      <c r="L7" s="38">
        <v>0.96</v>
      </c>
      <c r="M7" s="38">
        <v>0.48</v>
      </c>
      <c r="N7" s="38">
        <f t="shared" si="3"/>
        <v>0.46079999999999999</v>
      </c>
      <c r="P7" s="88"/>
      <c r="Q7" s="80" t="s">
        <v>38</v>
      </c>
      <c r="R7" s="79">
        <v>0.5</v>
      </c>
      <c r="S7" s="76"/>
      <c r="T7" s="76"/>
      <c r="U7" s="78" t="s">
        <v>42</v>
      </c>
      <c r="V7" s="79">
        <v>8.1560749999999995</v>
      </c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81"/>
    </row>
    <row r="8" spans="1:44" x14ac:dyDescent="0.2">
      <c r="A8" s="88">
        <v>40312</v>
      </c>
      <c r="B8" s="35" t="s">
        <v>1</v>
      </c>
      <c r="C8" s="38">
        <v>1.03</v>
      </c>
      <c r="D8" s="38">
        <v>0.45</v>
      </c>
      <c r="E8" s="38">
        <f t="shared" si="0"/>
        <v>0.46350000000000002</v>
      </c>
      <c r="F8" s="38">
        <v>0.89</v>
      </c>
      <c r="G8" s="38">
        <v>0.46</v>
      </c>
      <c r="H8" s="38">
        <f t="shared" si="1"/>
        <v>0.40940000000000004</v>
      </c>
      <c r="I8" s="38">
        <v>0.9</v>
      </c>
      <c r="J8" s="38">
        <v>0.46</v>
      </c>
      <c r="K8" s="38">
        <f t="shared" si="2"/>
        <v>0.41400000000000003</v>
      </c>
      <c r="L8" s="38">
        <v>0.92</v>
      </c>
      <c r="M8" s="38">
        <v>0.38</v>
      </c>
      <c r="N8" s="38">
        <f t="shared" si="3"/>
        <v>0.34960000000000002</v>
      </c>
      <c r="P8" s="88">
        <v>40312</v>
      </c>
      <c r="Q8" s="75" t="s">
        <v>35</v>
      </c>
      <c r="R8" s="76">
        <v>0</v>
      </c>
      <c r="S8" s="76">
        <v>1</v>
      </c>
      <c r="T8" s="76">
        <v>2</v>
      </c>
      <c r="U8" s="76">
        <v>3</v>
      </c>
      <c r="V8" s="76">
        <v>4</v>
      </c>
      <c r="W8" s="76">
        <v>5</v>
      </c>
      <c r="X8" s="76">
        <v>6</v>
      </c>
      <c r="Y8" s="76">
        <v>7</v>
      </c>
      <c r="Z8" s="76">
        <v>8</v>
      </c>
      <c r="AA8" s="76">
        <v>9</v>
      </c>
      <c r="AB8" s="76">
        <v>10</v>
      </c>
      <c r="AC8" s="76">
        <v>11</v>
      </c>
      <c r="AD8" s="76">
        <v>12</v>
      </c>
      <c r="AE8" s="76">
        <v>13</v>
      </c>
      <c r="AF8" s="76">
        <v>14</v>
      </c>
      <c r="AG8" s="76">
        <v>15</v>
      </c>
      <c r="AH8" s="76">
        <v>16</v>
      </c>
      <c r="AI8" s="76">
        <v>17</v>
      </c>
      <c r="AJ8" s="76">
        <v>18</v>
      </c>
      <c r="AK8" s="76">
        <v>19</v>
      </c>
      <c r="AL8" s="76">
        <v>20</v>
      </c>
      <c r="AM8" s="76">
        <v>21</v>
      </c>
      <c r="AN8" s="76">
        <v>22</v>
      </c>
      <c r="AO8" s="76">
        <v>23</v>
      </c>
      <c r="AP8" s="76">
        <v>24</v>
      </c>
      <c r="AQ8" s="76">
        <v>24.3</v>
      </c>
    </row>
    <row r="9" spans="1:44" x14ac:dyDescent="0.2">
      <c r="A9" s="88"/>
      <c r="B9" s="35" t="s">
        <v>2</v>
      </c>
      <c r="C9" s="38">
        <v>1.08</v>
      </c>
      <c r="D9" s="38">
        <v>0.53</v>
      </c>
      <c r="E9" s="38">
        <f t="shared" si="0"/>
        <v>0.57240000000000002</v>
      </c>
      <c r="F9" s="38">
        <v>1.1299999999999999</v>
      </c>
      <c r="G9" s="38">
        <v>0.48</v>
      </c>
      <c r="H9" s="38">
        <f t="shared" si="1"/>
        <v>0.54239999999999988</v>
      </c>
      <c r="I9" s="38">
        <v>1.1400000000000001</v>
      </c>
      <c r="J9" s="38">
        <v>0.46</v>
      </c>
      <c r="K9" s="38">
        <f t="shared" si="2"/>
        <v>0.52440000000000009</v>
      </c>
      <c r="L9" s="38">
        <v>1.1200000000000001</v>
      </c>
      <c r="M9" s="38">
        <v>0.48</v>
      </c>
      <c r="N9" s="38">
        <f t="shared" si="3"/>
        <v>0.53760000000000008</v>
      </c>
      <c r="P9" s="88"/>
      <c r="Q9" s="75" t="s">
        <v>14</v>
      </c>
      <c r="R9" s="76">
        <v>0</v>
      </c>
      <c r="S9" s="76">
        <v>0.38</v>
      </c>
      <c r="T9" s="76">
        <v>0.65</v>
      </c>
      <c r="U9" s="76">
        <v>0.72</v>
      </c>
      <c r="V9" s="76">
        <v>0.88</v>
      </c>
      <c r="W9" s="76">
        <v>0.89</v>
      </c>
      <c r="X9" s="76">
        <v>0.87</v>
      </c>
      <c r="Y9" s="76">
        <v>0.9</v>
      </c>
      <c r="Z9" s="76">
        <v>0.93</v>
      </c>
      <c r="AA9" s="76">
        <v>0.92</v>
      </c>
      <c r="AB9" s="76">
        <v>0.9</v>
      </c>
      <c r="AC9" s="76">
        <v>0.9</v>
      </c>
      <c r="AD9" s="76">
        <v>0.98</v>
      </c>
      <c r="AE9" s="76">
        <v>1</v>
      </c>
      <c r="AF9" s="76">
        <v>1.03</v>
      </c>
      <c r="AG9" s="76">
        <v>1.06</v>
      </c>
      <c r="AH9" s="76">
        <v>1.08</v>
      </c>
      <c r="AI9" s="76">
        <v>1.08</v>
      </c>
      <c r="AJ9" s="76">
        <v>1</v>
      </c>
      <c r="AK9" s="76">
        <v>0.88</v>
      </c>
      <c r="AL9" s="76">
        <v>0.94</v>
      </c>
      <c r="AM9" s="76">
        <v>0.89</v>
      </c>
      <c r="AN9" s="76">
        <v>0.84</v>
      </c>
      <c r="AO9" s="76">
        <v>0.69</v>
      </c>
      <c r="AP9" s="76">
        <v>0.52</v>
      </c>
      <c r="AQ9" s="76">
        <v>0</v>
      </c>
    </row>
    <row r="10" spans="1:44" x14ac:dyDescent="0.2">
      <c r="A10" s="88"/>
      <c r="B10" s="35" t="s">
        <v>3</v>
      </c>
      <c r="C10" s="38">
        <v>1.18</v>
      </c>
      <c r="D10" s="38">
        <v>0.61</v>
      </c>
      <c r="E10" s="38">
        <f t="shared" si="0"/>
        <v>0.7198</v>
      </c>
      <c r="F10" s="38">
        <v>1.1400000000000001</v>
      </c>
      <c r="G10" s="38">
        <v>0.49</v>
      </c>
      <c r="H10" s="38">
        <f t="shared" si="1"/>
        <v>0.5586000000000001</v>
      </c>
      <c r="I10" s="38">
        <v>1.1400000000000001</v>
      </c>
      <c r="J10" s="38">
        <v>0.5</v>
      </c>
      <c r="K10" s="38">
        <f t="shared" si="2"/>
        <v>0.57000000000000006</v>
      </c>
      <c r="L10" s="38">
        <v>1.1499999999999999</v>
      </c>
      <c r="M10" s="38">
        <v>0.44</v>
      </c>
      <c r="N10" s="38">
        <f t="shared" si="3"/>
        <v>0.50600000000000001</v>
      </c>
      <c r="P10" s="88"/>
      <c r="Q10" s="75" t="s">
        <v>51</v>
      </c>
      <c r="R10" s="76">
        <v>0</v>
      </c>
      <c r="S10" s="76">
        <v>0</v>
      </c>
      <c r="T10" s="76">
        <v>0</v>
      </c>
      <c r="U10" s="76">
        <v>0.02</v>
      </c>
      <c r="V10" s="76">
        <v>0.17</v>
      </c>
      <c r="W10" s="76">
        <v>0.41</v>
      </c>
      <c r="X10" s="76">
        <v>0.41</v>
      </c>
      <c r="Y10" s="76">
        <v>0.51</v>
      </c>
      <c r="Z10" s="76">
        <v>0.54</v>
      </c>
      <c r="AA10" s="76">
        <v>0.41</v>
      </c>
      <c r="AB10" s="76">
        <v>0.5</v>
      </c>
      <c r="AC10" s="76">
        <v>0.53</v>
      </c>
      <c r="AD10" s="76">
        <v>0.52</v>
      </c>
      <c r="AE10" s="76">
        <v>0.52</v>
      </c>
      <c r="AF10" s="76">
        <v>0.49</v>
      </c>
      <c r="AG10" s="76">
        <v>0.44</v>
      </c>
      <c r="AH10" s="76">
        <v>0.34</v>
      </c>
      <c r="AI10" s="76">
        <v>0.4</v>
      </c>
      <c r="AJ10" s="76">
        <v>0.46</v>
      </c>
      <c r="AK10" s="76">
        <v>0.4</v>
      </c>
      <c r="AL10" s="76">
        <v>0.41</v>
      </c>
      <c r="AM10" s="76">
        <v>0.36</v>
      </c>
      <c r="AN10" s="76">
        <v>0.37</v>
      </c>
      <c r="AO10" s="76">
        <v>0.28000000000000003</v>
      </c>
      <c r="AP10" s="76">
        <v>0.2</v>
      </c>
      <c r="AQ10" s="76">
        <v>0</v>
      </c>
    </row>
    <row r="11" spans="1:44" x14ac:dyDescent="0.2">
      <c r="A11" s="88"/>
      <c r="B11" s="35" t="s">
        <v>4</v>
      </c>
      <c r="C11" s="38">
        <v>1.22</v>
      </c>
      <c r="D11" s="38">
        <v>0.5</v>
      </c>
      <c r="E11" s="38">
        <f t="shared" si="0"/>
        <v>0.61</v>
      </c>
      <c r="F11" s="38">
        <v>1.2</v>
      </c>
      <c r="G11" s="38">
        <v>0.55000000000000004</v>
      </c>
      <c r="H11" s="38">
        <f t="shared" si="1"/>
        <v>0.66</v>
      </c>
      <c r="I11" s="38">
        <v>1.2</v>
      </c>
      <c r="J11" s="38">
        <v>0.48</v>
      </c>
      <c r="K11" s="38">
        <f t="shared" si="2"/>
        <v>0.57599999999999996</v>
      </c>
      <c r="L11" s="38">
        <v>1.2</v>
      </c>
      <c r="M11" s="38">
        <v>0.37</v>
      </c>
      <c r="N11" s="38">
        <f t="shared" si="3"/>
        <v>0.44400000000000001</v>
      </c>
      <c r="P11" s="88"/>
      <c r="Q11" s="77" t="s">
        <v>37</v>
      </c>
      <c r="R11" s="76">
        <v>0</v>
      </c>
      <c r="S11" s="76">
        <v>0</v>
      </c>
      <c r="T11" s="76">
        <v>6.8500000000000011E-3</v>
      </c>
      <c r="U11" s="76">
        <v>7.6000000000000012E-2</v>
      </c>
      <c r="V11" s="76">
        <v>0.25664999999999999</v>
      </c>
      <c r="W11" s="76">
        <v>0.36079999999999995</v>
      </c>
      <c r="X11" s="76">
        <v>0.40709999999999996</v>
      </c>
      <c r="Y11" s="76">
        <v>0.48037500000000005</v>
      </c>
      <c r="Z11" s="76">
        <v>0.43937500000000002</v>
      </c>
      <c r="AA11" s="76">
        <v>0.41404999999999997</v>
      </c>
      <c r="AB11" s="76">
        <v>0.46350000000000002</v>
      </c>
      <c r="AC11" s="76">
        <v>0.49349999999999999</v>
      </c>
      <c r="AD11" s="76">
        <v>0.51480000000000004</v>
      </c>
      <c r="AE11" s="76">
        <v>0.51257500000000011</v>
      </c>
      <c r="AF11" s="76">
        <v>0.48592499999999994</v>
      </c>
      <c r="AG11" s="76">
        <v>0.41730000000000006</v>
      </c>
      <c r="AH11" s="76">
        <v>0.39960000000000001</v>
      </c>
      <c r="AI11" s="76">
        <v>0.44720000000000004</v>
      </c>
      <c r="AJ11" s="76">
        <v>0.4042</v>
      </c>
      <c r="AK11" s="76">
        <v>0.36854999999999999</v>
      </c>
      <c r="AL11" s="76">
        <v>0.352275</v>
      </c>
      <c r="AM11" s="76">
        <v>0.31572499999999998</v>
      </c>
      <c r="AN11" s="76">
        <v>0.24862499999999998</v>
      </c>
      <c r="AO11" s="76">
        <v>0.1452</v>
      </c>
      <c r="AP11" s="76">
        <v>7.8000000000000196E-3</v>
      </c>
      <c r="AQ11" s="76">
        <v>0</v>
      </c>
    </row>
    <row r="12" spans="1:44" x14ac:dyDescent="0.2">
      <c r="A12" s="88"/>
      <c r="B12" s="35" t="s">
        <v>5</v>
      </c>
      <c r="C12" s="38">
        <v>1.08</v>
      </c>
      <c r="D12" s="38">
        <v>0.57999999999999996</v>
      </c>
      <c r="E12" s="38">
        <f t="shared" si="0"/>
        <v>0.62639999999999996</v>
      </c>
      <c r="F12" s="38">
        <v>1.03</v>
      </c>
      <c r="G12" s="38">
        <v>0.52</v>
      </c>
      <c r="H12" s="38">
        <f t="shared" si="1"/>
        <v>0.53560000000000008</v>
      </c>
      <c r="I12" s="38">
        <v>1.02</v>
      </c>
      <c r="J12" s="38">
        <v>0.53</v>
      </c>
      <c r="K12" s="38">
        <f t="shared" si="2"/>
        <v>0.54060000000000008</v>
      </c>
      <c r="L12" s="38">
        <v>1</v>
      </c>
      <c r="M12" s="38">
        <v>0.41</v>
      </c>
      <c r="N12" s="38">
        <f t="shared" si="3"/>
        <v>0.41</v>
      </c>
      <c r="P12" s="88"/>
      <c r="Q12" s="80" t="s">
        <v>38</v>
      </c>
      <c r="R12" s="79" t="s">
        <v>44</v>
      </c>
      <c r="S12" s="76"/>
      <c r="T12" s="76"/>
      <c r="U12" s="78" t="s">
        <v>42</v>
      </c>
      <c r="V12" s="79">
        <v>8.0179749999999999</v>
      </c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</row>
    <row r="13" spans="1:44" x14ac:dyDescent="0.2">
      <c r="A13" s="40">
        <v>40313</v>
      </c>
      <c r="B13" s="35"/>
      <c r="C13" s="90" t="s">
        <v>50</v>
      </c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P13" s="40">
        <v>40313</v>
      </c>
      <c r="Q13" s="90" t="s">
        <v>50</v>
      </c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</row>
    <row r="14" spans="1:44" x14ac:dyDescent="0.2">
      <c r="A14" s="40">
        <v>40314</v>
      </c>
      <c r="B14" s="35"/>
      <c r="C14" s="90" t="s">
        <v>50</v>
      </c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P14" s="40">
        <v>40314</v>
      </c>
      <c r="Q14" s="90" t="s">
        <v>50</v>
      </c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</row>
    <row r="15" spans="1:44" x14ac:dyDescent="0.2">
      <c r="A15" s="88">
        <v>40315</v>
      </c>
      <c r="B15" s="35" t="s">
        <v>1</v>
      </c>
      <c r="C15" s="38">
        <v>1</v>
      </c>
      <c r="D15" s="38">
        <v>0.45</v>
      </c>
      <c r="E15" s="38">
        <f t="shared" si="0"/>
        <v>0.45</v>
      </c>
      <c r="F15" s="38">
        <v>0.84</v>
      </c>
      <c r="G15" s="38">
        <v>0.47</v>
      </c>
      <c r="H15" s="38">
        <f t="shared" si="1"/>
        <v>0.39479999999999998</v>
      </c>
      <c r="I15" s="38">
        <v>0.86</v>
      </c>
      <c r="J15" s="38">
        <v>0.44</v>
      </c>
      <c r="K15" s="38">
        <f t="shared" si="2"/>
        <v>0.37840000000000001</v>
      </c>
      <c r="L15" s="38">
        <v>0.88</v>
      </c>
      <c r="M15" s="38">
        <v>0.44</v>
      </c>
      <c r="N15" s="38">
        <f t="shared" si="3"/>
        <v>0.38719999999999999</v>
      </c>
      <c r="P15" s="88">
        <v>40315</v>
      </c>
      <c r="Q15" s="75" t="s">
        <v>35</v>
      </c>
      <c r="R15" s="76">
        <v>0</v>
      </c>
      <c r="S15" s="76">
        <v>1</v>
      </c>
      <c r="T15" s="76">
        <v>2</v>
      </c>
      <c r="U15" s="76">
        <v>3</v>
      </c>
      <c r="V15" s="76">
        <v>4</v>
      </c>
      <c r="W15" s="76">
        <v>5</v>
      </c>
      <c r="X15" s="76">
        <v>6</v>
      </c>
      <c r="Y15" s="76">
        <v>7</v>
      </c>
      <c r="Z15" s="76">
        <v>8</v>
      </c>
      <c r="AA15" s="76">
        <v>9</v>
      </c>
      <c r="AB15" s="76">
        <v>10</v>
      </c>
      <c r="AC15" s="76">
        <v>11</v>
      </c>
      <c r="AD15" s="76">
        <v>12</v>
      </c>
      <c r="AE15" s="76">
        <v>13</v>
      </c>
      <c r="AF15" s="76">
        <v>14</v>
      </c>
      <c r="AG15" s="76">
        <v>15</v>
      </c>
      <c r="AH15" s="76">
        <v>16</v>
      </c>
      <c r="AI15" s="76">
        <v>17</v>
      </c>
      <c r="AJ15" s="76">
        <v>18</v>
      </c>
      <c r="AK15" s="76">
        <v>19</v>
      </c>
      <c r="AL15" s="76">
        <v>20</v>
      </c>
      <c r="AM15" s="76">
        <v>21</v>
      </c>
      <c r="AN15" s="76">
        <v>22</v>
      </c>
      <c r="AO15" s="76">
        <v>23</v>
      </c>
      <c r="AP15" s="76">
        <v>24</v>
      </c>
      <c r="AQ15" s="76">
        <v>25</v>
      </c>
      <c r="AR15" s="81"/>
    </row>
    <row r="16" spans="1:44" x14ac:dyDescent="0.2">
      <c r="A16" s="88"/>
      <c r="B16" s="35" t="s">
        <v>2</v>
      </c>
      <c r="C16" s="38">
        <v>1.06</v>
      </c>
      <c r="D16" s="38">
        <v>0.48</v>
      </c>
      <c r="E16" s="38">
        <f t="shared" si="0"/>
        <v>0.50880000000000003</v>
      </c>
      <c r="F16" s="38">
        <v>1.02</v>
      </c>
      <c r="G16" s="38">
        <v>0.47</v>
      </c>
      <c r="H16" s="38">
        <f t="shared" si="1"/>
        <v>0.47939999999999999</v>
      </c>
      <c r="I16" s="38">
        <v>1.02</v>
      </c>
      <c r="J16" s="38">
        <v>0.45</v>
      </c>
      <c r="K16" s="38">
        <f t="shared" si="2"/>
        <v>0.45900000000000002</v>
      </c>
      <c r="L16" s="38">
        <v>1.02</v>
      </c>
      <c r="M16" s="38">
        <v>0.47</v>
      </c>
      <c r="N16" s="38">
        <f t="shared" si="3"/>
        <v>0.47939999999999999</v>
      </c>
      <c r="P16" s="88"/>
      <c r="Q16" s="75" t="s">
        <v>14</v>
      </c>
      <c r="R16" s="76">
        <v>0</v>
      </c>
      <c r="S16" s="76">
        <v>0.26</v>
      </c>
      <c r="T16" s="76">
        <v>0.60000000000000009</v>
      </c>
      <c r="U16" s="76">
        <v>0.74</v>
      </c>
      <c r="V16" s="76">
        <v>0.8</v>
      </c>
      <c r="W16" s="76">
        <v>0.84</v>
      </c>
      <c r="X16" s="76">
        <v>0.8</v>
      </c>
      <c r="Y16" s="76">
        <v>0.82</v>
      </c>
      <c r="Z16" s="76">
        <v>0.86</v>
      </c>
      <c r="AA16" s="76">
        <v>0.86</v>
      </c>
      <c r="AB16" s="76">
        <v>0.82</v>
      </c>
      <c r="AC16" s="76">
        <v>0.84</v>
      </c>
      <c r="AD16" s="76">
        <v>0.9</v>
      </c>
      <c r="AE16" s="76">
        <v>0.94</v>
      </c>
      <c r="AF16" s="76">
        <v>0.98</v>
      </c>
      <c r="AG16" s="76">
        <v>1</v>
      </c>
      <c r="AH16" s="76">
        <v>1</v>
      </c>
      <c r="AI16" s="76">
        <v>1</v>
      </c>
      <c r="AJ16" s="76">
        <v>0.94</v>
      </c>
      <c r="AK16" s="76">
        <v>0.84</v>
      </c>
      <c r="AL16" s="76">
        <v>0.9</v>
      </c>
      <c r="AM16" s="76">
        <v>0.82</v>
      </c>
      <c r="AN16" s="76">
        <v>0.76</v>
      </c>
      <c r="AO16" s="76">
        <v>0.60000000000000009</v>
      </c>
      <c r="AP16" s="76">
        <v>0.46</v>
      </c>
      <c r="AQ16" s="76">
        <v>0</v>
      </c>
      <c r="AR16" s="81"/>
    </row>
    <row r="17" spans="1:44" x14ac:dyDescent="0.2">
      <c r="A17" s="88"/>
      <c r="B17" s="35" t="s">
        <v>3</v>
      </c>
      <c r="C17" s="38">
        <v>1.18</v>
      </c>
      <c r="D17" s="38">
        <v>0.49</v>
      </c>
      <c r="E17" s="38">
        <f t="shared" si="0"/>
        <v>0.57819999999999994</v>
      </c>
      <c r="F17" s="38">
        <v>1.06</v>
      </c>
      <c r="G17" s="38">
        <v>0.49</v>
      </c>
      <c r="H17" s="38">
        <f t="shared" si="1"/>
        <v>0.51939999999999997</v>
      </c>
      <c r="I17" s="38">
        <v>1.06</v>
      </c>
      <c r="J17" s="38">
        <v>0.49</v>
      </c>
      <c r="K17" s="38">
        <f t="shared" si="2"/>
        <v>0.51939999999999997</v>
      </c>
      <c r="L17" s="38">
        <v>1.06</v>
      </c>
      <c r="M17" s="38">
        <v>0.44</v>
      </c>
      <c r="N17" s="38">
        <f t="shared" si="3"/>
        <v>0.46640000000000004</v>
      </c>
      <c r="P17" s="88"/>
      <c r="Q17" s="75" t="s">
        <v>51</v>
      </c>
      <c r="R17" s="76">
        <v>0</v>
      </c>
      <c r="S17" s="76">
        <v>0</v>
      </c>
      <c r="T17" s="76">
        <v>0.13</v>
      </c>
      <c r="U17" s="76">
        <v>0.22</v>
      </c>
      <c r="V17" s="76">
        <v>0.24</v>
      </c>
      <c r="W17" s="76">
        <v>0.4</v>
      </c>
      <c r="X17" s="76">
        <v>0.36</v>
      </c>
      <c r="Y17" s="76">
        <v>0.51</v>
      </c>
      <c r="Z17" s="76">
        <v>0.51</v>
      </c>
      <c r="AA17" s="76">
        <v>0.51</v>
      </c>
      <c r="AB17" s="76">
        <v>0.53</v>
      </c>
      <c r="AC17" s="76">
        <v>0.42</v>
      </c>
      <c r="AD17" s="76">
        <v>0.44</v>
      </c>
      <c r="AE17" s="76">
        <v>0.49</v>
      </c>
      <c r="AF17" s="76">
        <v>0.45</v>
      </c>
      <c r="AG17" s="76">
        <v>0.42</v>
      </c>
      <c r="AH17" s="76">
        <v>0.41</v>
      </c>
      <c r="AI17" s="76">
        <v>0.44</v>
      </c>
      <c r="AJ17" s="76">
        <v>0.39</v>
      </c>
      <c r="AK17" s="76">
        <v>0.42</v>
      </c>
      <c r="AL17" s="76">
        <v>0.41</v>
      </c>
      <c r="AM17" s="76">
        <v>0.37</v>
      </c>
      <c r="AN17" s="76">
        <v>0.34</v>
      </c>
      <c r="AO17" s="76">
        <v>0.26</v>
      </c>
      <c r="AP17" s="76">
        <v>0.14000000000000001</v>
      </c>
      <c r="AQ17" s="76">
        <v>0</v>
      </c>
      <c r="AR17" s="81"/>
    </row>
    <row r="18" spans="1:44" x14ac:dyDescent="0.2">
      <c r="A18" s="88"/>
      <c r="B18" s="35" t="s">
        <v>4</v>
      </c>
      <c r="C18" s="38">
        <v>1.26</v>
      </c>
      <c r="D18" s="38">
        <v>0.34</v>
      </c>
      <c r="E18" s="38">
        <f t="shared" si="0"/>
        <v>0.42840000000000006</v>
      </c>
      <c r="F18" s="38">
        <v>1.2</v>
      </c>
      <c r="G18" s="38">
        <v>0.4</v>
      </c>
      <c r="H18" s="38">
        <f t="shared" si="1"/>
        <v>0.48</v>
      </c>
      <c r="I18" s="38">
        <v>1.18</v>
      </c>
      <c r="J18" s="38">
        <v>0.38</v>
      </c>
      <c r="K18" s="38">
        <f t="shared" si="2"/>
        <v>0.44839999999999997</v>
      </c>
      <c r="L18" s="38">
        <v>1.1599999999999999</v>
      </c>
      <c r="M18" s="38">
        <v>0.38</v>
      </c>
      <c r="N18" s="38">
        <f t="shared" si="3"/>
        <v>0.44079999999999997</v>
      </c>
      <c r="P18" s="88"/>
      <c r="Q18" s="77" t="s">
        <v>37</v>
      </c>
      <c r="R18" s="76">
        <v>0</v>
      </c>
      <c r="S18" s="76">
        <v>2.7950000000000003E-2</v>
      </c>
      <c r="T18" s="76">
        <v>0.11724999999999999</v>
      </c>
      <c r="U18" s="76">
        <v>0.17709999999999998</v>
      </c>
      <c r="V18" s="76">
        <v>0.26240000000000002</v>
      </c>
      <c r="W18" s="76">
        <v>0.31160000000000004</v>
      </c>
      <c r="X18" s="76">
        <v>0.35235</v>
      </c>
      <c r="Y18" s="76">
        <v>0.4284</v>
      </c>
      <c r="Z18" s="76">
        <v>0.43859999999999999</v>
      </c>
      <c r="AA18" s="76">
        <v>0.43680000000000002</v>
      </c>
      <c r="AB18" s="76">
        <v>0.39424999999999999</v>
      </c>
      <c r="AC18" s="76">
        <v>0.37409999999999999</v>
      </c>
      <c r="AD18" s="76">
        <v>0.42779999999999996</v>
      </c>
      <c r="AE18" s="76">
        <v>0.45119999999999993</v>
      </c>
      <c r="AF18" s="76">
        <v>0.43064999999999998</v>
      </c>
      <c r="AG18" s="76">
        <v>0.41499999999999998</v>
      </c>
      <c r="AH18" s="76">
        <v>0.42499999999999999</v>
      </c>
      <c r="AI18" s="76">
        <v>0.40255000000000002</v>
      </c>
      <c r="AJ18" s="76">
        <v>0.36044999999999999</v>
      </c>
      <c r="AK18" s="76">
        <v>0.36104999999999998</v>
      </c>
      <c r="AL18" s="76">
        <v>0.33540000000000003</v>
      </c>
      <c r="AM18" s="76">
        <v>0.28044999999999998</v>
      </c>
      <c r="AN18" s="76">
        <v>0.20400000000000004</v>
      </c>
      <c r="AO18" s="76">
        <v>0.10600000000000001</v>
      </c>
      <c r="AP18" s="76">
        <v>1.6100000000000003E-2</v>
      </c>
      <c r="AQ18" s="76">
        <v>0</v>
      </c>
      <c r="AR18" s="81"/>
    </row>
    <row r="19" spans="1:44" x14ac:dyDescent="0.2">
      <c r="A19" s="88"/>
      <c r="B19" s="35" t="s">
        <v>5</v>
      </c>
      <c r="C19" s="38">
        <v>1</v>
      </c>
      <c r="D19" s="38">
        <v>0.44</v>
      </c>
      <c r="E19" s="38">
        <f t="shared" si="0"/>
        <v>0.44</v>
      </c>
      <c r="F19" s="38">
        <v>1.06</v>
      </c>
      <c r="G19" s="38">
        <v>0.44</v>
      </c>
      <c r="H19" s="38">
        <f t="shared" si="1"/>
        <v>0.46640000000000004</v>
      </c>
      <c r="I19" s="38">
        <v>1</v>
      </c>
      <c r="J19" s="38">
        <v>0.43</v>
      </c>
      <c r="K19" s="38">
        <f t="shared" si="2"/>
        <v>0.43</v>
      </c>
      <c r="L19" s="38">
        <v>1</v>
      </c>
      <c r="M19" s="38">
        <v>0.41</v>
      </c>
      <c r="N19" s="38">
        <f t="shared" si="3"/>
        <v>0.41</v>
      </c>
      <c r="P19" s="88"/>
      <c r="Q19" s="80" t="s">
        <v>38</v>
      </c>
      <c r="R19" s="79">
        <v>0.7</v>
      </c>
      <c r="S19" s="76"/>
      <c r="T19" s="76"/>
      <c r="U19" s="78" t="s">
        <v>42</v>
      </c>
      <c r="V19" s="79">
        <v>7.5364499999999985</v>
      </c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81"/>
    </row>
    <row r="20" spans="1:44" x14ac:dyDescent="0.2">
      <c r="A20" s="88">
        <v>40316</v>
      </c>
      <c r="B20" s="35" t="s">
        <v>1</v>
      </c>
      <c r="C20" s="38">
        <v>0.98099999999999998</v>
      </c>
      <c r="D20" s="38">
        <v>0.39</v>
      </c>
      <c r="E20" s="38">
        <f t="shared" si="0"/>
        <v>0.38258999999999999</v>
      </c>
      <c r="F20" s="38">
        <v>0.82</v>
      </c>
      <c r="G20" s="38">
        <v>0.46</v>
      </c>
      <c r="H20" s="38">
        <f t="shared" si="1"/>
        <v>0.37719999999999998</v>
      </c>
      <c r="I20" s="38">
        <v>0.84</v>
      </c>
      <c r="J20" s="38">
        <v>0.45</v>
      </c>
      <c r="K20" s="38">
        <f t="shared" si="2"/>
        <v>0.378</v>
      </c>
      <c r="L20" s="38">
        <v>0.88</v>
      </c>
      <c r="M20" s="38">
        <v>0.43</v>
      </c>
      <c r="N20" s="38">
        <f t="shared" si="3"/>
        <v>0.37840000000000001</v>
      </c>
      <c r="P20" s="88">
        <v>40316</v>
      </c>
      <c r="Q20" s="75" t="s">
        <v>35</v>
      </c>
      <c r="R20" s="76">
        <v>0</v>
      </c>
      <c r="S20" s="76">
        <v>1</v>
      </c>
      <c r="T20" s="76">
        <v>2</v>
      </c>
      <c r="U20" s="76">
        <v>3</v>
      </c>
      <c r="V20" s="76">
        <v>4</v>
      </c>
      <c r="W20" s="76">
        <v>5</v>
      </c>
      <c r="X20" s="76">
        <v>6</v>
      </c>
      <c r="Y20" s="76">
        <v>7</v>
      </c>
      <c r="Z20" s="76">
        <v>8</v>
      </c>
      <c r="AA20" s="76">
        <v>9</v>
      </c>
      <c r="AB20" s="76">
        <v>10</v>
      </c>
      <c r="AC20" s="76">
        <v>11</v>
      </c>
      <c r="AD20" s="76">
        <v>12</v>
      </c>
      <c r="AE20" s="76">
        <v>13</v>
      </c>
      <c r="AF20" s="76">
        <v>14</v>
      </c>
      <c r="AG20" s="76">
        <v>15</v>
      </c>
      <c r="AH20" s="76">
        <v>16</v>
      </c>
      <c r="AI20" s="76">
        <v>17</v>
      </c>
      <c r="AJ20" s="76">
        <v>18</v>
      </c>
      <c r="AK20" s="76">
        <v>19</v>
      </c>
      <c r="AL20" s="76">
        <v>20</v>
      </c>
      <c r="AM20" s="76">
        <v>21</v>
      </c>
      <c r="AN20" s="76">
        <v>22</v>
      </c>
      <c r="AO20" s="76">
        <v>23</v>
      </c>
      <c r="AP20" s="76">
        <v>24</v>
      </c>
      <c r="AQ20" s="76">
        <v>25</v>
      </c>
      <c r="AR20" s="76">
        <v>26</v>
      </c>
    </row>
    <row r="21" spans="1:44" x14ac:dyDescent="0.2">
      <c r="A21" s="88"/>
      <c r="B21" s="35" t="s">
        <v>2</v>
      </c>
      <c r="C21" s="38">
        <v>1.04</v>
      </c>
      <c r="D21" s="38">
        <v>0.4</v>
      </c>
      <c r="E21" s="38">
        <f t="shared" si="0"/>
        <v>0.41600000000000004</v>
      </c>
      <c r="F21" s="38">
        <v>1</v>
      </c>
      <c r="G21" s="38">
        <v>0.48</v>
      </c>
      <c r="H21" s="38">
        <f t="shared" si="1"/>
        <v>0.48</v>
      </c>
      <c r="I21" s="38">
        <v>1.04</v>
      </c>
      <c r="J21" s="38">
        <v>0.45</v>
      </c>
      <c r="K21" s="38">
        <f t="shared" si="2"/>
        <v>0.46800000000000003</v>
      </c>
      <c r="L21" s="38">
        <v>1.02</v>
      </c>
      <c r="M21" s="38">
        <v>0.41</v>
      </c>
      <c r="N21" s="38">
        <f t="shared" si="3"/>
        <v>0.41819999999999996</v>
      </c>
      <c r="P21" s="88"/>
      <c r="Q21" s="75" t="s">
        <v>14</v>
      </c>
      <c r="R21" s="76">
        <v>0</v>
      </c>
      <c r="S21" s="76">
        <v>0</v>
      </c>
      <c r="T21" s="76">
        <v>0.26</v>
      </c>
      <c r="U21" s="76">
        <v>0.46</v>
      </c>
      <c r="V21" s="76">
        <v>0.68</v>
      </c>
      <c r="W21" s="76">
        <v>0.78</v>
      </c>
      <c r="X21" s="76">
        <v>0.8</v>
      </c>
      <c r="Y21" s="76">
        <v>0.78</v>
      </c>
      <c r="Z21" s="76">
        <v>0.82</v>
      </c>
      <c r="AA21" s="76">
        <v>0.86</v>
      </c>
      <c r="AB21" s="76">
        <v>0.84</v>
      </c>
      <c r="AC21" s="76">
        <v>0.8</v>
      </c>
      <c r="AD21" s="76">
        <v>0.82</v>
      </c>
      <c r="AE21" s="76">
        <v>0.88</v>
      </c>
      <c r="AF21" s="76">
        <v>0.94</v>
      </c>
      <c r="AG21" s="76">
        <v>0.96</v>
      </c>
      <c r="AH21" s="76">
        <v>0.98</v>
      </c>
      <c r="AI21" s="76">
        <v>0.98</v>
      </c>
      <c r="AJ21" s="76">
        <v>1</v>
      </c>
      <c r="AK21" s="76">
        <v>0.92</v>
      </c>
      <c r="AL21" s="76">
        <v>0.84</v>
      </c>
      <c r="AM21" s="76">
        <v>0.88</v>
      </c>
      <c r="AN21" s="76">
        <v>0.8</v>
      </c>
      <c r="AO21" s="76">
        <v>0.74</v>
      </c>
      <c r="AP21" s="76">
        <v>0.60000000000000009</v>
      </c>
      <c r="AQ21" s="76">
        <v>0.44</v>
      </c>
      <c r="AR21" s="76">
        <v>0</v>
      </c>
    </row>
    <row r="22" spans="1:44" x14ac:dyDescent="0.2">
      <c r="A22" s="88"/>
      <c r="B22" s="35" t="s">
        <v>3</v>
      </c>
      <c r="C22" s="38">
        <v>1.1599999999999999</v>
      </c>
      <c r="D22" s="38">
        <v>0.38</v>
      </c>
      <c r="E22" s="38">
        <f t="shared" si="0"/>
        <v>0.44079999999999997</v>
      </c>
      <c r="F22" s="38">
        <v>1.04</v>
      </c>
      <c r="G22" s="38">
        <v>0.49</v>
      </c>
      <c r="H22" s="38">
        <f t="shared" si="1"/>
        <v>0.50960000000000005</v>
      </c>
      <c r="I22" s="38">
        <v>1.06</v>
      </c>
      <c r="J22" s="38">
        <v>0.52</v>
      </c>
      <c r="K22" s="38">
        <f t="shared" si="2"/>
        <v>0.55120000000000002</v>
      </c>
      <c r="L22" s="38">
        <v>1.08</v>
      </c>
      <c r="M22" s="38">
        <v>0.49</v>
      </c>
      <c r="N22" s="38">
        <f t="shared" si="3"/>
        <v>0.5292</v>
      </c>
      <c r="P22" s="88"/>
      <c r="Q22" s="75" t="s">
        <v>51</v>
      </c>
      <c r="R22" s="76">
        <v>0</v>
      </c>
      <c r="S22" s="76">
        <v>0</v>
      </c>
      <c r="T22" s="76">
        <v>0</v>
      </c>
      <c r="U22" s="76">
        <v>0</v>
      </c>
      <c r="V22" s="76">
        <v>0.16</v>
      </c>
      <c r="W22" s="76">
        <v>0.28999999999999998</v>
      </c>
      <c r="X22" s="76">
        <v>0.41</v>
      </c>
      <c r="Y22" s="76">
        <v>0.35</v>
      </c>
      <c r="Z22" s="76">
        <v>0.54</v>
      </c>
      <c r="AA22" s="76">
        <v>0.5</v>
      </c>
      <c r="AB22" s="76">
        <v>0.51</v>
      </c>
      <c r="AC22" s="76">
        <v>0.54</v>
      </c>
      <c r="AD22" s="76">
        <v>0.47</v>
      </c>
      <c r="AE22" s="76">
        <v>0.49</v>
      </c>
      <c r="AF22" s="76">
        <v>0.53</v>
      </c>
      <c r="AG22" s="76">
        <v>0.49</v>
      </c>
      <c r="AH22" s="76">
        <v>0.45</v>
      </c>
      <c r="AI22" s="76">
        <v>0.37</v>
      </c>
      <c r="AJ22" s="76">
        <v>0.42</v>
      </c>
      <c r="AK22" s="76">
        <v>0.38</v>
      </c>
      <c r="AL22" s="76">
        <v>0.47</v>
      </c>
      <c r="AM22" s="76">
        <v>0.45</v>
      </c>
      <c r="AN22" s="76">
        <v>0.4</v>
      </c>
      <c r="AO22" s="76">
        <v>0.36</v>
      </c>
      <c r="AP22" s="76">
        <v>0.27</v>
      </c>
      <c r="AQ22" s="76">
        <v>0.18</v>
      </c>
      <c r="AR22" s="76">
        <v>0</v>
      </c>
    </row>
    <row r="23" spans="1:44" x14ac:dyDescent="0.2">
      <c r="A23" s="88"/>
      <c r="B23" s="35" t="s">
        <v>4</v>
      </c>
      <c r="C23" s="38">
        <v>1.26</v>
      </c>
      <c r="D23" s="38">
        <v>0.38</v>
      </c>
      <c r="E23" s="38">
        <f t="shared" si="0"/>
        <v>0.4788</v>
      </c>
      <c r="F23" s="38">
        <v>1.18</v>
      </c>
      <c r="G23" s="38">
        <v>0.41</v>
      </c>
      <c r="H23" s="38">
        <f t="shared" si="1"/>
        <v>0.48379999999999995</v>
      </c>
      <c r="I23" s="38">
        <v>1.1599999999999999</v>
      </c>
      <c r="J23" s="38">
        <v>0.36</v>
      </c>
      <c r="K23" s="38">
        <f t="shared" si="2"/>
        <v>0.41759999999999997</v>
      </c>
      <c r="L23" s="38">
        <v>1.1599999999999999</v>
      </c>
      <c r="M23" s="38">
        <v>0.37</v>
      </c>
      <c r="N23" s="38">
        <f t="shared" si="3"/>
        <v>0.42919999999999997</v>
      </c>
      <c r="P23" s="88"/>
      <c r="Q23" s="77" t="s">
        <v>37</v>
      </c>
      <c r="R23" s="76">
        <v>0</v>
      </c>
      <c r="S23" s="76">
        <v>0</v>
      </c>
      <c r="T23" s="76">
        <v>0</v>
      </c>
      <c r="U23" s="76">
        <v>4.5600000000000009E-2</v>
      </c>
      <c r="V23" s="76">
        <v>0.16424999999999998</v>
      </c>
      <c r="W23" s="76">
        <v>0.27649999999999997</v>
      </c>
      <c r="X23" s="76">
        <v>0.30020000000000002</v>
      </c>
      <c r="Y23" s="76">
        <v>0.35600000000000004</v>
      </c>
      <c r="Z23" s="76">
        <v>0.43680000000000002</v>
      </c>
      <c r="AA23" s="76">
        <v>0.42924999999999996</v>
      </c>
      <c r="AB23" s="76">
        <v>0.43050000000000005</v>
      </c>
      <c r="AC23" s="76">
        <v>0.40905000000000002</v>
      </c>
      <c r="AD23" s="76">
        <v>0.40799999999999997</v>
      </c>
      <c r="AE23" s="76">
        <v>0.46409999999999996</v>
      </c>
      <c r="AF23" s="76">
        <v>0.48449999999999999</v>
      </c>
      <c r="AG23" s="76">
        <v>0.45589999999999997</v>
      </c>
      <c r="AH23" s="76">
        <v>0.40180000000000005</v>
      </c>
      <c r="AI23" s="76">
        <v>0.39105000000000001</v>
      </c>
      <c r="AJ23" s="76">
        <v>0.38400000000000001</v>
      </c>
      <c r="AK23" s="76">
        <v>0.374</v>
      </c>
      <c r="AL23" s="76">
        <v>0.39559999999999995</v>
      </c>
      <c r="AM23" s="76">
        <v>0.3570000000000001</v>
      </c>
      <c r="AN23" s="76">
        <v>0.29260000000000003</v>
      </c>
      <c r="AO23" s="76">
        <v>0.21105000000000002</v>
      </c>
      <c r="AP23" s="76">
        <v>0.11700000000000001</v>
      </c>
      <c r="AQ23" s="76">
        <v>1.9799999999999998E-2</v>
      </c>
      <c r="AR23" s="76">
        <v>0</v>
      </c>
    </row>
    <row r="24" spans="1:44" x14ac:dyDescent="0.2">
      <c r="A24" s="88"/>
      <c r="B24" s="35" t="s">
        <v>5</v>
      </c>
      <c r="C24" s="38">
        <v>0.98</v>
      </c>
      <c r="D24" s="38">
        <v>0.48</v>
      </c>
      <c r="E24" s="38">
        <f t="shared" si="0"/>
        <v>0.47039999999999998</v>
      </c>
      <c r="F24" s="38">
        <v>1.02</v>
      </c>
      <c r="G24" s="38">
        <v>0.41</v>
      </c>
      <c r="H24" s="38">
        <f t="shared" si="1"/>
        <v>0.41819999999999996</v>
      </c>
      <c r="I24" s="38">
        <v>1.02</v>
      </c>
      <c r="J24" s="38">
        <v>0.4</v>
      </c>
      <c r="K24" s="38">
        <f t="shared" si="2"/>
        <v>0.40800000000000003</v>
      </c>
      <c r="L24" s="38">
        <v>1.02</v>
      </c>
      <c r="M24" s="38">
        <v>0.41</v>
      </c>
      <c r="N24" s="38">
        <f t="shared" si="3"/>
        <v>0.41819999999999996</v>
      </c>
      <c r="P24" s="88"/>
      <c r="Q24" s="80" t="s">
        <v>38</v>
      </c>
      <c r="R24" s="79">
        <v>0.68</v>
      </c>
      <c r="S24" s="76"/>
      <c r="T24" s="76"/>
      <c r="U24" s="78" t="s">
        <v>42</v>
      </c>
      <c r="V24" s="79">
        <v>7.6045499999999997</v>
      </c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81"/>
    </row>
    <row r="25" spans="1:44" x14ac:dyDescent="0.2">
      <c r="A25" s="40">
        <v>40317</v>
      </c>
      <c r="B25" s="35"/>
      <c r="C25" s="90" t="s">
        <v>50</v>
      </c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P25" s="40">
        <v>40317</v>
      </c>
      <c r="Q25" s="90" t="s">
        <v>50</v>
      </c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</row>
    <row r="26" spans="1:44" x14ac:dyDescent="0.2">
      <c r="A26" s="88">
        <v>40318</v>
      </c>
      <c r="B26" s="35" t="s">
        <v>1</v>
      </c>
      <c r="C26" s="38">
        <v>0.7</v>
      </c>
      <c r="D26" s="38">
        <v>0.30000000000000004</v>
      </c>
      <c r="E26" s="38">
        <f t="shared" si="0"/>
        <v>0.21000000000000002</v>
      </c>
      <c r="F26" s="38">
        <v>0.55000000000000004</v>
      </c>
      <c r="G26" s="38">
        <v>0.45</v>
      </c>
      <c r="H26" s="38">
        <f t="shared" si="1"/>
        <v>0.24750000000000003</v>
      </c>
      <c r="I26" s="38">
        <v>0.59</v>
      </c>
      <c r="J26" s="38">
        <v>0.31</v>
      </c>
      <c r="K26" s="38">
        <f t="shared" si="2"/>
        <v>0.18289999999999998</v>
      </c>
      <c r="L26" s="38">
        <v>0.62</v>
      </c>
      <c r="M26" s="38">
        <v>0.26</v>
      </c>
      <c r="N26" s="38">
        <f t="shared" si="3"/>
        <v>0.16120000000000001</v>
      </c>
      <c r="P26" s="88">
        <v>40318</v>
      </c>
      <c r="Q26" s="75" t="s">
        <v>35</v>
      </c>
      <c r="R26" s="76">
        <v>0</v>
      </c>
      <c r="S26" s="76">
        <v>1</v>
      </c>
      <c r="T26" s="76">
        <v>2</v>
      </c>
      <c r="U26" s="76">
        <v>3</v>
      </c>
      <c r="V26" s="76">
        <v>4</v>
      </c>
      <c r="W26" s="76">
        <v>5</v>
      </c>
      <c r="X26" s="76">
        <v>6</v>
      </c>
      <c r="Y26" s="76">
        <v>7</v>
      </c>
      <c r="Z26" s="76">
        <v>8</v>
      </c>
      <c r="AA26" s="76">
        <v>9</v>
      </c>
      <c r="AB26" s="76">
        <v>10</v>
      </c>
      <c r="AC26" s="76">
        <v>11</v>
      </c>
      <c r="AD26" s="76">
        <v>12</v>
      </c>
      <c r="AE26" s="76">
        <v>13</v>
      </c>
      <c r="AF26" s="76">
        <v>14</v>
      </c>
      <c r="AG26" s="76">
        <v>15</v>
      </c>
      <c r="AH26" s="76">
        <v>16</v>
      </c>
      <c r="AI26" s="76">
        <v>17</v>
      </c>
      <c r="AJ26" s="76">
        <v>18</v>
      </c>
      <c r="AK26" s="76">
        <v>19</v>
      </c>
      <c r="AL26" s="76">
        <v>20</v>
      </c>
      <c r="AM26" s="76">
        <v>21</v>
      </c>
      <c r="AN26" s="76">
        <v>22</v>
      </c>
      <c r="AO26" s="76">
        <v>23</v>
      </c>
      <c r="AP26" s="76">
        <v>23.32</v>
      </c>
      <c r="AQ26" s="76"/>
      <c r="AR26" s="76"/>
    </row>
    <row r="27" spans="1:44" x14ac:dyDescent="0.2">
      <c r="A27" s="88"/>
      <c r="B27" s="35" t="s">
        <v>2</v>
      </c>
      <c r="C27" s="38">
        <v>0.76</v>
      </c>
      <c r="D27" s="38">
        <v>0.48</v>
      </c>
      <c r="E27" s="38">
        <f t="shared" si="0"/>
        <v>0.36480000000000001</v>
      </c>
      <c r="F27" s="38">
        <v>0.78</v>
      </c>
      <c r="G27" s="38">
        <v>0.37</v>
      </c>
      <c r="H27" s="38">
        <f t="shared" si="1"/>
        <v>0.28860000000000002</v>
      </c>
      <c r="I27" s="38">
        <v>0.82</v>
      </c>
      <c r="J27" s="38">
        <v>0.26</v>
      </c>
      <c r="K27" s="38">
        <f t="shared" si="2"/>
        <v>0.2132</v>
      </c>
      <c r="L27" s="38">
        <v>0.81</v>
      </c>
      <c r="M27" s="38">
        <v>0.38</v>
      </c>
      <c r="N27" s="38">
        <f t="shared" si="3"/>
        <v>0.30780000000000002</v>
      </c>
      <c r="P27" s="88"/>
      <c r="Q27" s="75" t="s">
        <v>14</v>
      </c>
      <c r="R27" s="76">
        <v>0</v>
      </c>
      <c r="S27" s="76">
        <v>0.14000000000000001</v>
      </c>
      <c r="T27" s="76">
        <v>0.42</v>
      </c>
      <c r="U27" s="76">
        <v>0.52</v>
      </c>
      <c r="V27" s="76">
        <v>0.54</v>
      </c>
      <c r="W27" s="76">
        <v>0.53</v>
      </c>
      <c r="X27" s="76">
        <v>0.56000000000000005</v>
      </c>
      <c r="Y27" s="76">
        <v>0.60000000000000009</v>
      </c>
      <c r="Z27" s="76">
        <v>0.60000000000000009</v>
      </c>
      <c r="AA27" s="76">
        <v>0.55000000000000004</v>
      </c>
      <c r="AB27" s="76">
        <v>0.56000000000000005</v>
      </c>
      <c r="AC27" s="76">
        <v>0.64</v>
      </c>
      <c r="AD27" s="76">
        <v>0.68</v>
      </c>
      <c r="AE27" s="76">
        <v>0.7</v>
      </c>
      <c r="AF27" s="76">
        <v>0.74</v>
      </c>
      <c r="AG27" s="76">
        <v>0.74</v>
      </c>
      <c r="AH27" s="76">
        <v>0.74</v>
      </c>
      <c r="AI27" s="76">
        <v>0.68</v>
      </c>
      <c r="AJ27" s="76">
        <v>0.52</v>
      </c>
      <c r="AK27" s="76">
        <v>0.62</v>
      </c>
      <c r="AL27" s="76">
        <v>0.55000000000000004</v>
      </c>
      <c r="AM27" s="76">
        <v>0.54</v>
      </c>
      <c r="AN27" s="76">
        <v>0.36</v>
      </c>
      <c r="AO27" s="76">
        <v>0.22</v>
      </c>
      <c r="AP27" s="76">
        <v>0</v>
      </c>
      <c r="AQ27" s="76"/>
      <c r="AR27" s="76"/>
    </row>
    <row r="28" spans="1:44" x14ac:dyDescent="0.2">
      <c r="A28" s="88"/>
      <c r="B28" s="35" t="s">
        <v>3</v>
      </c>
      <c r="C28" s="38">
        <v>0.89</v>
      </c>
      <c r="D28" s="38">
        <v>0.46</v>
      </c>
      <c r="E28" s="38">
        <f t="shared" si="0"/>
        <v>0.40940000000000004</v>
      </c>
      <c r="F28" s="38">
        <v>0.8</v>
      </c>
      <c r="G28" s="38">
        <v>0.4</v>
      </c>
      <c r="H28" s="38">
        <f t="shared" si="1"/>
        <v>0.32000000000000006</v>
      </c>
      <c r="I28" s="38">
        <v>0.8</v>
      </c>
      <c r="J28" s="38">
        <v>0.39</v>
      </c>
      <c r="K28" s="38">
        <f t="shared" si="2"/>
        <v>0.31200000000000006</v>
      </c>
      <c r="L28" s="38">
        <v>0.82</v>
      </c>
      <c r="M28" s="38">
        <v>0.34</v>
      </c>
      <c r="N28" s="38">
        <f t="shared" si="3"/>
        <v>0.27879999999999999</v>
      </c>
      <c r="P28" s="88"/>
      <c r="Q28" s="75" t="s">
        <v>51</v>
      </c>
      <c r="R28" s="76">
        <v>0</v>
      </c>
      <c r="S28" s="76">
        <v>0.42</v>
      </c>
      <c r="T28" s="76">
        <v>0.02</v>
      </c>
      <c r="U28" s="76">
        <v>0.09</v>
      </c>
      <c r="V28" s="76">
        <v>0.25</v>
      </c>
      <c r="W28" s="76">
        <v>0.26</v>
      </c>
      <c r="X28" s="76">
        <v>0.38</v>
      </c>
      <c r="Y28" s="76">
        <v>0.41</v>
      </c>
      <c r="Z28" s="76">
        <v>0.36</v>
      </c>
      <c r="AA28" s="76">
        <v>0.44</v>
      </c>
      <c r="AB28" s="76">
        <v>0.47</v>
      </c>
      <c r="AC28" s="76">
        <v>0.36</v>
      </c>
      <c r="AD28" s="76">
        <v>0.42</v>
      </c>
      <c r="AE28" s="76">
        <v>0.42</v>
      </c>
      <c r="AF28" s="76">
        <v>0.4</v>
      </c>
      <c r="AG28" s="76">
        <v>0.33</v>
      </c>
      <c r="AH28" s="76">
        <v>0.38</v>
      </c>
      <c r="AI28" s="76">
        <v>0.33</v>
      </c>
      <c r="AJ28" s="76">
        <v>0.41</v>
      </c>
      <c r="AK28" s="76">
        <v>0.34</v>
      </c>
      <c r="AL28" s="76">
        <v>0.33</v>
      </c>
      <c r="AM28" s="76">
        <v>0.30000000000000004</v>
      </c>
      <c r="AN28" s="76">
        <v>0.2</v>
      </c>
      <c r="AO28" s="76">
        <v>0.09</v>
      </c>
      <c r="AP28" s="76">
        <v>0</v>
      </c>
      <c r="AQ28" s="76"/>
      <c r="AR28" s="76"/>
    </row>
    <row r="29" spans="1:44" x14ac:dyDescent="0.2">
      <c r="A29" s="88"/>
      <c r="B29" s="35" t="s">
        <v>4</v>
      </c>
      <c r="C29" s="38">
        <v>1</v>
      </c>
      <c r="D29" s="38">
        <v>0.39</v>
      </c>
      <c r="E29" s="38">
        <f t="shared" si="0"/>
        <v>0.39</v>
      </c>
      <c r="F29" s="38">
        <v>0.89</v>
      </c>
      <c r="G29" s="38">
        <v>0.33</v>
      </c>
      <c r="H29" s="38">
        <f t="shared" si="1"/>
        <v>0.29370000000000002</v>
      </c>
      <c r="I29" s="38">
        <v>0.9</v>
      </c>
      <c r="J29" s="38">
        <v>0.31</v>
      </c>
      <c r="K29" s="38">
        <f t="shared" si="2"/>
        <v>0.27900000000000003</v>
      </c>
      <c r="L29" s="38">
        <v>0.9</v>
      </c>
      <c r="M29" s="38">
        <v>0.27</v>
      </c>
      <c r="N29" s="38">
        <f t="shared" si="3"/>
        <v>0.24300000000000002</v>
      </c>
      <c r="P29" s="88"/>
      <c r="Q29" s="77" t="s">
        <v>37</v>
      </c>
      <c r="R29" s="76">
        <v>1.4700000000000001E-2</v>
      </c>
      <c r="S29" s="76">
        <v>6.1600000000000009E-2</v>
      </c>
      <c r="T29" s="76">
        <v>2.5849999999999998E-2</v>
      </c>
      <c r="U29" s="76">
        <v>9.01E-2</v>
      </c>
      <c r="V29" s="76">
        <v>0.13642500000000002</v>
      </c>
      <c r="W29" s="76">
        <v>0.17440000000000003</v>
      </c>
      <c r="X29" s="76">
        <v>0.22910000000000003</v>
      </c>
      <c r="Y29" s="76">
        <v>0.23100000000000004</v>
      </c>
      <c r="Z29" s="76">
        <v>0.23000000000000004</v>
      </c>
      <c r="AA29" s="76">
        <v>0.252525</v>
      </c>
      <c r="AB29" s="76">
        <v>0.24900000000000003</v>
      </c>
      <c r="AC29" s="76">
        <v>0.25740000000000002</v>
      </c>
      <c r="AD29" s="76">
        <v>0.28979999999999995</v>
      </c>
      <c r="AE29" s="76">
        <v>0.29520000000000002</v>
      </c>
      <c r="AF29" s="76">
        <v>0.27010000000000001</v>
      </c>
      <c r="AG29" s="76">
        <v>0.26269999999999999</v>
      </c>
      <c r="AH29" s="76">
        <v>0.25205</v>
      </c>
      <c r="AI29" s="76">
        <v>0.22200000000000003</v>
      </c>
      <c r="AJ29" s="76">
        <v>0.21375000000000002</v>
      </c>
      <c r="AK29" s="76">
        <v>0.19597500000000001</v>
      </c>
      <c r="AL29" s="76">
        <v>0.17167500000000005</v>
      </c>
      <c r="AM29" s="76">
        <v>0.1125</v>
      </c>
      <c r="AN29" s="76">
        <v>4.2050000000000004E-2</v>
      </c>
      <c r="AO29" s="76">
        <v>1.5840000000000012E-3</v>
      </c>
      <c r="AP29" s="76">
        <v>0</v>
      </c>
      <c r="AQ29" s="76"/>
      <c r="AR29" s="76"/>
    </row>
    <row r="30" spans="1:44" x14ac:dyDescent="0.2">
      <c r="A30" s="88"/>
      <c r="B30" s="35" t="s">
        <v>5</v>
      </c>
      <c r="C30" s="38">
        <v>0.82</v>
      </c>
      <c r="D30" s="38">
        <v>0.34</v>
      </c>
      <c r="E30" s="38">
        <f t="shared" si="0"/>
        <v>0.27879999999999999</v>
      </c>
      <c r="F30" s="38">
        <v>0.8</v>
      </c>
      <c r="G30" s="38">
        <v>0.33</v>
      </c>
      <c r="H30" s="38">
        <f t="shared" si="1"/>
        <v>0.26400000000000001</v>
      </c>
      <c r="I30" s="38">
        <v>0.7</v>
      </c>
      <c r="J30" s="38">
        <v>0.35</v>
      </c>
      <c r="K30" s="38">
        <f t="shared" si="2"/>
        <v>0.24499999999999997</v>
      </c>
      <c r="L30" s="38">
        <v>0.68</v>
      </c>
      <c r="M30" s="38">
        <v>0.28999999999999998</v>
      </c>
      <c r="N30" s="38">
        <f t="shared" si="3"/>
        <v>0.19720000000000001</v>
      </c>
      <c r="P30" s="88"/>
      <c r="Q30" s="80" t="s">
        <v>38</v>
      </c>
      <c r="R30" s="79">
        <v>0.54</v>
      </c>
      <c r="S30" s="76"/>
      <c r="T30" s="76"/>
      <c r="U30" s="78" t="s">
        <v>42</v>
      </c>
      <c r="V30" s="79">
        <v>4.2814840000000007</v>
      </c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81"/>
    </row>
    <row r="31" spans="1:44" x14ac:dyDescent="0.2">
      <c r="A31" s="88">
        <v>40319</v>
      </c>
      <c r="B31" s="35" t="s">
        <v>1</v>
      </c>
      <c r="C31" s="38">
        <v>0.78</v>
      </c>
      <c r="D31" s="38">
        <v>0.43</v>
      </c>
      <c r="E31" s="38">
        <f t="shared" si="0"/>
        <v>0.33540000000000003</v>
      </c>
      <c r="F31" s="38">
        <v>0.64</v>
      </c>
      <c r="G31" s="38">
        <v>0.38</v>
      </c>
      <c r="H31" s="38">
        <f t="shared" si="1"/>
        <v>0.2432</v>
      </c>
      <c r="I31" s="38">
        <v>0.7</v>
      </c>
      <c r="J31" s="38">
        <v>0.32</v>
      </c>
      <c r="K31" s="38">
        <f t="shared" si="2"/>
        <v>0.22399999999999998</v>
      </c>
      <c r="L31" s="38">
        <v>0.7</v>
      </c>
      <c r="M31" s="38">
        <v>0.35</v>
      </c>
      <c r="N31" s="38">
        <f t="shared" si="3"/>
        <v>0.24499999999999997</v>
      </c>
      <c r="P31" s="88">
        <v>40319</v>
      </c>
      <c r="Q31" s="75" t="s">
        <v>35</v>
      </c>
      <c r="R31" s="76">
        <v>0</v>
      </c>
      <c r="S31" s="76">
        <v>1</v>
      </c>
      <c r="T31" s="76">
        <v>2</v>
      </c>
      <c r="U31" s="76">
        <v>3</v>
      </c>
      <c r="V31" s="76">
        <v>4</v>
      </c>
      <c r="W31" s="76">
        <v>5</v>
      </c>
      <c r="X31" s="76">
        <v>6</v>
      </c>
      <c r="Y31" s="76">
        <v>7</v>
      </c>
      <c r="Z31" s="76">
        <v>8</v>
      </c>
      <c r="AA31" s="76">
        <v>9</v>
      </c>
      <c r="AB31" s="76">
        <v>10</v>
      </c>
      <c r="AC31" s="76">
        <v>11</v>
      </c>
      <c r="AD31" s="76">
        <v>12</v>
      </c>
      <c r="AE31" s="76">
        <v>13</v>
      </c>
      <c r="AF31" s="76">
        <v>14</v>
      </c>
      <c r="AG31" s="76">
        <v>15</v>
      </c>
      <c r="AH31" s="76">
        <v>16</v>
      </c>
      <c r="AI31" s="76">
        <v>17</v>
      </c>
      <c r="AJ31" s="76">
        <v>18</v>
      </c>
      <c r="AK31" s="76">
        <v>19</v>
      </c>
      <c r="AL31" s="76">
        <v>20</v>
      </c>
      <c r="AM31" s="76">
        <v>21</v>
      </c>
      <c r="AN31" s="76">
        <v>22</v>
      </c>
      <c r="AO31" s="76">
        <v>23</v>
      </c>
      <c r="AP31" s="76">
        <v>24</v>
      </c>
      <c r="AQ31" s="76">
        <v>24.8</v>
      </c>
      <c r="AR31" s="76"/>
    </row>
    <row r="32" spans="1:44" x14ac:dyDescent="0.2">
      <c r="A32" s="88"/>
      <c r="B32" s="35" t="s">
        <v>2</v>
      </c>
      <c r="C32" s="38">
        <v>0.84</v>
      </c>
      <c r="D32" s="38">
        <v>0.28999999999999998</v>
      </c>
      <c r="E32" s="38">
        <f t="shared" si="0"/>
        <v>0.24359999999999998</v>
      </c>
      <c r="F32" s="38">
        <v>0.86</v>
      </c>
      <c r="G32" s="38">
        <v>0.34</v>
      </c>
      <c r="H32" s="38">
        <f t="shared" si="1"/>
        <v>0.29239999999999999</v>
      </c>
      <c r="I32" s="38">
        <v>0.9</v>
      </c>
      <c r="J32" s="38">
        <v>0.39</v>
      </c>
      <c r="K32" s="38">
        <f t="shared" si="2"/>
        <v>0.35100000000000003</v>
      </c>
      <c r="L32" s="38">
        <v>0.92</v>
      </c>
      <c r="M32" s="38">
        <v>0.26</v>
      </c>
      <c r="N32" s="38">
        <f t="shared" si="3"/>
        <v>0.23920000000000002</v>
      </c>
      <c r="P32" s="88"/>
      <c r="Q32" s="75" t="s">
        <v>14</v>
      </c>
      <c r="R32" s="76">
        <v>0</v>
      </c>
      <c r="S32" s="76">
        <v>0.06</v>
      </c>
      <c r="T32" s="76">
        <v>0.32</v>
      </c>
      <c r="U32" s="76">
        <v>0.56000000000000005</v>
      </c>
      <c r="V32" s="76">
        <v>0.60000000000000009</v>
      </c>
      <c r="W32" s="76">
        <v>0.62</v>
      </c>
      <c r="X32" s="76">
        <v>0.62</v>
      </c>
      <c r="Y32" s="76">
        <v>0.64</v>
      </c>
      <c r="Z32" s="76">
        <v>0.68</v>
      </c>
      <c r="AA32" s="76">
        <v>0.68</v>
      </c>
      <c r="AB32" s="76">
        <v>0.66</v>
      </c>
      <c r="AC32" s="76">
        <v>0.66</v>
      </c>
      <c r="AD32" s="76">
        <v>0.72</v>
      </c>
      <c r="AE32" s="76">
        <v>0.76</v>
      </c>
      <c r="AF32" s="76">
        <v>0.78</v>
      </c>
      <c r="AG32" s="76">
        <v>0.82</v>
      </c>
      <c r="AH32" s="76">
        <v>0.82</v>
      </c>
      <c r="AI32" s="76">
        <v>0.82</v>
      </c>
      <c r="AJ32" s="76">
        <v>0.76</v>
      </c>
      <c r="AK32" s="76">
        <v>0.64</v>
      </c>
      <c r="AL32" s="76">
        <v>0.72</v>
      </c>
      <c r="AM32" s="76">
        <v>0.64</v>
      </c>
      <c r="AN32" s="76">
        <v>0.62</v>
      </c>
      <c r="AO32" s="76">
        <v>0.44</v>
      </c>
      <c r="AP32" s="76">
        <v>0.30000000000000004</v>
      </c>
      <c r="AQ32" s="76">
        <v>0</v>
      </c>
      <c r="AR32" s="76"/>
    </row>
    <row r="33" spans="1:44" x14ac:dyDescent="0.2">
      <c r="A33" s="88"/>
      <c r="B33" s="35" t="s">
        <v>3</v>
      </c>
      <c r="C33" s="38">
        <v>0.98</v>
      </c>
      <c r="D33" s="38">
        <v>0.36</v>
      </c>
      <c r="E33" s="38">
        <f t="shared" si="0"/>
        <v>0.3528</v>
      </c>
      <c r="F33" s="38">
        <v>0.88</v>
      </c>
      <c r="G33" s="38">
        <v>0.28000000000000003</v>
      </c>
      <c r="H33" s="38">
        <f t="shared" si="1"/>
        <v>0.24640000000000004</v>
      </c>
      <c r="I33" s="38">
        <v>0.9</v>
      </c>
      <c r="J33" s="38">
        <v>0.32</v>
      </c>
      <c r="K33" s="38">
        <f t="shared" si="2"/>
        <v>0.28800000000000003</v>
      </c>
      <c r="L33" s="38">
        <v>0.9</v>
      </c>
      <c r="M33" s="38">
        <v>0.37</v>
      </c>
      <c r="N33" s="38">
        <f t="shared" si="3"/>
        <v>0.33300000000000002</v>
      </c>
      <c r="P33" s="88"/>
      <c r="Q33" s="75" t="s">
        <v>51</v>
      </c>
      <c r="R33" s="76">
        <v>0</v>
      </c>
      <c r="S33" s="76">
        <v>0.25</v>
      </c>
      <c r="T33" s="76">
        <v>0</v>
      </c>
      <c r="U33" s="76">
        <v>0.12</v>
      </c>
      <c r="V33" s="76">
        <v>0.11</v>
      </c>
      <c r="W33" s="76">
        <v>0.21</v>
      </c>
      <c r="X33" s="76">
        <v>0.25</v>
      </c>
      <c r="Y33" s="76">
        <v>0.25</v>
      </c>
      <c r="Z33" s="76">
        <v>0.38</v>
      </c>
      <c r="AA33" s="76">
        <v>0.41</v>
      </c>
      <c r="AB33" s="76">
        <v>0.45</v>
      </c>
      <c r="AC33" s="76">
        <v>0.43</v>
      </c>
      <c r="AD33" s="76">
        <v>0.41</v>
      </c>
      <c r="AE33" s="76">
        <v>0.41</v>
      </c>
      <c r="AF33" s="76">
        <v>0.36</v>
      </c>
      <c r="AG33" s="76">
        <v>0.36</v>
      </c>
      <c r="AH33" s="76">
        <v>0.33</v>
      </c>
      <c r="AI33" s="76">
        <v>0.38</v>
      </c>
      <c r="AJ33" s="76">
        <v>0.36</v>
      </c>
      <c r="AK33" s="76">
        <v>0.37</v>
      </c>
      <c r="AL33" s="76">
        <v>0.31</v>
      </c>
      <c r="AM33" s="76">
        <v>0.28000000000000003</v>
      </c>
      <c r="AN33" s="76">
        <v>0.28000000000000003</v>
      </c>
      <c r="AO33" s="76">
        <v>0.19</v>
      </c>
      <c r="AP33" s="76">
        <v>0.14000000000000001</v>
      </c>
      <c r="AQ33" s="76">
        <v>0</v>
      </c>
      <c r="AR33" s="76"/>
    </row>
    <row r="34" spans="1:44" x14ac:dyDescent="0.2">
      <c r="A34" s="88"/>
      <c r="B34" s="35" t="s">
        <v>4</v>
      </c>
      <c r="C34" s="38">
        <v>1.04</v>
      </c>
      <c r="D34" s="38">
        <v>0.36</v>
      </c>
      <c r="E34" s="38">
        <f t="shared" si="0"/>
        <v>0.37440000000000001</v>
      </c>
      <c r="F34" s="38">
        <v>1</v>
      </c>
      <c r="G34" s="38">
        <v>0.47</v>
      </c>
      <c r="H34" s="38">
        <f t="shared" si="1"/>
        <v>0.47</v>
      </c>
      <c r="I34" s="38">
        <v>1</v>
      </c>
      <c r="J34" s="38">
        <v>0.33</v>
      </c>
      <c r="K34" s="38">
        <f t="shared" si="2"/>
        <v>0.33</v>
      </c>
      <c r="L34" s="38">
        <v>1</v>
      </c>
      <c r="M34" s="38">
        <v>0.32</v>
      </c>
      <c r="N34" s="38">
        <f t="shared" si="3"/>
        <v>0.32</v>
      </c>
      <c r="P34" s="88"/>
      <c r="Q34" s="77" t="s">
        <v>37</v>
      </c>
      <c r="R34" s="76">
        <v>3.7499999999999999E-3</v>
      </c>
      <c r="S34" s="76">
        <v>2.375E-2</v>
      </c>
      <c r="T34" s="76">
        <v>2.6400000000000003E-2</v>
      </c>
      <c r="U34" s="76">
        <v>6.6700000000000009E-2</v>
      </c>
      <c r="V34" s="76">
        <v>9.760000000000002E-2</v>
      </c>
      <c r="W34" s="76">
        <v>0.14259999999999998</v>
      </c>
      <c r="X34" s="76">
        <v>0.1575</v>
      </c>
      <c r="Y34" s="76">
        <v>0.2079</v>
      </c>
      <c r="Z34" s="76">
        <v>0.26860000000000001</v>
      </c>
      <c r="AA34" s="76">
        <v>0.28810000000000002</v>
      </c>
      <c r="AB34" s="76">
        <v>0.29039999999999999</v>
      </c>
      <c r="AC34" s="76">
        <v>0.28979999999999995</v>
      </c>
      <c r="AD34" s="76">
        <v>0.3034</v>
      </c>
      <c r="AE34" s="76">
        <v>0.29644999999999999</v>
      </c>
      <c r="AF34" s="76">
        <v>0.28799999999999998</v>
      </c>
      <c r="AG34" s="76">
        <v>0.28289999999999998</v>
      </c>
      <c r="AH34" s="76">
        <v>0.29109999999999997</v>
      </c>
      <c r="AI34" s="76">
        <v>0.2923</v>
      </c>
      <c r="AJ34" s="76">
        <v>0.2555</v>
      </c>
      <c r="AK34" s="76">
        <v>0.23119999999999996</v>
      </c>
      <c r="AL34" s="76">
        <v>0.2006</v>
      </c>
      <c r="AM34" s="76">
        <v>0.17640000000000003</v>
      </c>
      <c r="AN34" s="76">
        <v>0.12455000000000001</v>
      </c>
      <c r="AO34" s="76">
        <v>6.105E-2</v>
      </c>
      <c r="AP34" s="76">
        <v>8.4000000000000099E-3</v>
      </c>
      <c r="AQ34" s="76">
        <v>0</v>
      </c>
      <c r="AR34" s="76"/>
    </row>
    <row r="35" spans="1:44" x14ac:dyDescent="0.2">
      <c r="A35" s="88"/>
      <c r="B35" s="35" t="s">
        <v>5</v>
      </c>
      <c r="C35" s="38">
        <v>0.86</v>
      </c>
      <c r="D35" s="38">
        <v>0.38</v>
      </c>
      <c r="E35" s="38">
        <f t="shared" si="0"/>
        <v>0.32679999999999998</v>
      </c>
      <c r="F35" s="38">
        <v>0.72</v>
      </c>
      <c r="G35" s="38">
        <v>0.39</v>
      </c>
      <c r="H35" s="38">
        <f t="shared" si="1"/>
        <v>0.28079999999999999</v>
      </c>
      <c r="I35" s="38">
        <v>0.7</v>
      </c>
      <c r="J35" s="38">
        <v>0.42</v>
      </c>
      <c r="K35" s="38">
        <f t="shared" si="2"/>
        <v>0.29399999999999998</v>
      </c>
      <c r="L35" s="38">
        <v>0.7</v>
      </c>
      <c r="M35" s="38">
        <v>0.38</v>
      </c>
      <c r="N35" s="38">
        <f t="shared" si="3"/>
        <v>0.26599999999999996</v>
      </c>
      <c r="P35" s="88"/>
      <c r="Q35" s="80" t="s">
        <v>38</v>
      </c>
      <c r="R35" s="79">
        <v>0.54</v>
      </c>
      <c r="S35" s="76"/>
      <c r="T35" s="76"/>
      <c r="U35" s="78" t="s">
        <v>42</v>
      </c>
      <c r="V35" s="79">
        <v>4.6749499999999999</v>
      </c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81"/>
    </row>
    <row r="36" spans="1:44" x14ac:dyDescent="0.2">
      <c r="A36" s="88">
        <v>40320</v>
      </c>
      <c r="B36" s="35" t="s">
        <v>1</v>
      </c>
      <c r="C36" s="38">
        <v>0.72</v>
      </c>
      <c r="D36" s="38">
        <v>0.47</v>
      </c>
      <c r="E36" s="38">
        <f t="shared" si="0"/>
        <v>0.33839999999999998</v>
      </c>
      <c r="F36" s="38">
        <v>0.57999999999999996</v>
      </c>
      <c r="G36" s="38">
        <v>0.47</v>
      </c>
      <c r="H36" s="38">
        <f t="shared" si="1"/>
        <v>0.27259999999999995</v>
      </c>
      <c r="I36" s="38">
        <v>0.62</v>
      </c>
      <c r="J36" s="38">
        <v>0.36</v>
      </c>
      <c r="K36" s="38">
        <f t="shared" si="2"/>
        <v>0.22319999999999998</v>
      </c>
      <c r="L36" s="38">
        <v>0.64</v>
      </c>
      <c r="M36" s="38">
        <v>0.35</v>
      </c>
      <c r="N36" s="38">
        <f t="shared" si="3"/>
        <v>0.22399999999999998</v>
      </c>
      <c r="P36" s="88">
        <v>40320</v>
      </c>
      <c r="Q36" s="75" t="s">
        <v>35</v>
      </c>
      <c r="R36" s="76">
        <v>0</v>
      </c>
      <c r="S36" s="76">
        <v>1</v>
      </c>
      <c r="T36" s="76">
        <v>2</v>
      </c>
      <c r="U36" s="76">
        <v>3</v>
      </c>
      <c r="V36" s="76">
        <v>4</v>
      </c>
      <c r="W36" s="76">
        <v>5</v>
      </c>
      <c r="X36" s="76">
        <v>6</v>
      </c>
      <c r="Y36" s="76">
        <v>7</v>
      </c>
      <c r="Z36" s="76">
        <v>8</v>
      </c>
      <c r="AA36" s="76">
        <v>9</v>
      </c>
      <c r="AB36" s="76">
        <v>10</v>
      </c>
      <c r="AC36" s="76">
        <v>11</v>
      </c>
      <c r="AD36" s="76">
        <v>12</v>
      </c>
      <c r="AE36" s="76">
        <v>13</v>
      </c>
      <c r="AF36" s="76">
        <v>14</v>
      </c>
      <c r="AG36" s="76">
        <v>15</v>
      </c>
      <c r="AH36" s="76">
        <v>16</v>
      </c>
      <c r="AI36" s="76">
        <v>17</v>
      </c>
      <c r="AJ36" s="76">
        <v>18</v>
      </c>
      <c r="AK36" s="76">
        <v>19</v>
      </c>
      <c r="AL36" s="76">
        <v>20</v>
      </c>
      <c r="AM36" s="76">
        <v>21</v>
      </c>
      <c r="AN36" s="76">
        <v>22</v>
      </c>
      <c r="AO36" s="76">
        <v>23</v>
      </c>
      <c r="AP36" s="76">
        <v>23.2</v>
      </c>
      <c r="AQ36" s="76"/>
      <c r="AR36" s="76"/>
    </row>
    <row r="37" spans="1:44" x14ac:dyDescent="0.2">
      <c r="A37" s="88"/>
      <c r="B37" s="35" t="s">
        <v>2</v>
      </c>
      <c r="C37" s="38">
        <v>0.78</v>
      </c>
      <c r="D37" s="38">
        <v>0.49</v>
      </c>
      <c r="E37" s="38">
        <f t="shared" si="0"/>
        <v>0.38219999999999998</v>
      </c>
      <c r="F37" s="38">
        <v>0.78</v>
      </c>
      <c r="G37" s="38">
        <v>0.39</v>
      </c>
      <c r="H37" s="38">
        <f t="shared" si="1"/>
        <v>0.30420000000000003</v>
      </c>
      <c r="I37" s="38">
        <v>0.82</v>
      </c>
      <c r="J37" s="38">
        <v>0.37</v>
      </c>
      <c r="K37" s="38">
        <f t="shared" si="2"/>
        <v>0.3034</v>
      </c>
      <c r="L37" s="38">
        <v>0.78</v>
      </c>
      <c r="M37" s="38">
        <v>0.36</v>
      </c>
      <c r="N37" s="38">
        <f t="shared" si="3"/>
        <v>0.28079999999999999</v>
      </c>
      <c r="P37" s="88"/>
      <c r="Q37" s="75" t="s">
        <v>14</v>
      </c>
      <c r="R37" s="76">
        <v>0</v>
      </c>
      <c r="S37" s="76">
        <v>0.18</v>
      </c>
      <c r="T37" s="76">
        <v>0.44</v>
      </c>
      <c r="U37" s="76">
        <v>0.54</v>
      </c>
      <c r="V37" s="76">
        <v>0.57999999999999996</v>
      </c>
      <c r="W37" s="76">
        <v>0.56000000000000005</v>
      </c>
      <c r="X37" s="76">
        <v>0.57999999999999996</v>
      </c>
      <c r="Y37" s="76">
        <v>0.60000000000000009</v>
      </c>
      <c r="Z37" s="76">
        <v>0.60000000000000009</v>
      </c>
      <c r="AA37" s="76">
        <v>0.57999999999999996</v>
      </c>
      <c r="AB37" s="76">
        <v>0.57999999999999996</v>
      </c>
      <c r="AC37" s="76">
        <v>0.65</v>
      </c>
      <c r="AD37" s="76">
        <v>0.7</v>
      </c>
      <c r="AE37" s="76">
        <v>0.72</v>
      </c>
      <c r="AF37" s="76">
        <v>0.75</v>
      </c>
      <c r="AG37" s="76">
        <v>0.76</v>
      </c>
      <c r="AH37" s="76">
        <v>0.76</v>
      </c>
      <c r="AI37" s="76">
        <v>0.7</v>
      </c>
      <c r="AJ37" s="76">
        <v>0.57999999999999996</v>
      </c>
      <c r="AK37" s="76">
        <v>0.66</v>
      </c>
      <c r="AL37" s="76">
        <v>0.57999999999999996</v>
      </c>
      <c r="AM37" s="76">
        <v>0.55000000000000004</v>
      </c>
      <c r="AN37" s="76">
        <v>0.37</v>
      </c>
      <c r="AO37" s="76">
        <v>0.2</v>
      </c>
      <c r="AP37" s="76">
        <v>0</v>
      </c>
      <c r="AQ37" s="76"/>
      <c r="AR37" s="76"/>
    </row>
    <row r="38" spans="1:44" x14ac:dyDescent="0.2">
      <c r="A38" s="88"/>
      <c r="B38" s="35" t="s">
        <v>3</v>
      </c>
      <c r="C38" s="38">
        <v>0.9</v>
      </c>
      <c r="D38" s="38">
        <v>0.54</v>
      </c>
      <c r="E38" s="38">
        <f t="shared" si="0"/>
        <v>0.48600000000000004</v>
      </c>
      <c r="F38" s="38">
        <v>0.8</v>
      </c>
      <c r="G38" s="38">
        <v>0.51</v>
      </c>
      <c r="H38" s="38">
        <f t="shared" si="1"/>
        <v>0.40800000000000003</v>
      </c>
      <c r="I38" s="38">
        <v>0.86</v>
      </c>
      <c r="J38" s="38">
        <v>0.41</v>
      </c>
      <c r="K38" s="38">
        <f t="shared" si="2"/>
        <v>0.35259999999999997</v>
      </c>
      <c r="L38" s="38">
        <v>0.88</v>
      </c>
      <c r="M38" s="38">
        <v>0.4</v>
      </c>
      <c r="N38" s="38">
        <f t="shared" si="3"/>
        <v>0.35200000000000004</v>
      </c>
      <c r="P38" s="88"/>
      <c r="Q38" s="75" t="s">
        <v>51</v>
      </c>
      <c r="R38" s="76">
        <v>0</v>
      </c>
      <c r="S38" s="76">
        <v>0</v>
      </c>
      <c r="T38" s="76">
        <v>0.01</v>
      </c>
      <c r="U38" s="76">
        <v>0.11</v>
      </c>
      <c r="V38" s="76">
        <v>0.24</v>
      </c>
      <c r="W38" s="76">
        <v>0.26</v>
      </c>
      <c r="X38" s="76">
        <v>0.36</v>
      </c>
      <c r="Y38" s="76">
        <v>0.41</v>
      </c>
      <c r="Z38" s="76">
        <v>0.43</v>
      </c>
      <c r="AA38" s="76">
        <v>0.47</v>
      </c>
      <c r="AB38" s="76">
        <v>0.49</v>
      </c>
      <c r="AC38" s="76">
        <v>0.41</v>
      </c>
      <c r="AD38" s="76">
        <v>0.44</v>
      </c>
      <c r="AE38" s="76">
        <v>0.44</v>
      </c>
      <c r="AF38" s="76">
        <v>0.39</v>
      </c>
      <c r="AG38" s="76">
        <v>0.39</v>
      </c>
      <c r="AH38" s="76">
        <v>0.39</v>
      </c>
      <c r="AI38" s="76">
        <v>0.36</v>
      </c>
      <c r="AJ38" s="76">
        <v>0.4</v>
      </c>
      <c r="AK38" s="76">
        <v>0.36</v>
      </c>
      <c r="AL38" s="76">
        <v>0.33</v>
      </c>
      <c r="AM38" s="76">
        <v>0.28999999999999998</v>
      </c>
      <c r="AN38" s="76">
        <v>0.21</v>
      </c>
      <c r="AO38" s="76">
        <v>0.12</v>
      </c>
      <c r="AP38" s="76">
        <v>0</v>
      </c>
      <c r="AQ38" s="76"/>
      <c r="AR38" s="76"/>
    </row>
    <row r="39" spans="1:44" x14ac:dyDescent="0.2">
      <c r="A39" s="88"/>
      <c r="B39" s="35" t="s">
        <v>4</v>
      </c>
      <c r="C39" s="38">
        <v>1</v>
      </c>
      <c r="D39" s="38">
        <v>0.32</v>
      </c>
      <c r="E39" s="38">
        <f t="shared" si="0"/>
        <v>0.32</v>
      </c>
      <c r="F39" s="38">
        <v>0.89</v>
      </c>
      <c r="G39" s="38">
        <v>0.32</v>
      </c>
      <c r="H39" s="38">
        <f t="shared" si="1"/>
        <v>0.2848</v>
      </c>
      <c r="I39" s="38">
        <v>0.89</v>
      </c>
      <c r="J39" s="38">
        <v>0.33</v>
      </c>
      <c r="K39" s="38">
        <f t="shared" si="2"/>
        <v>0.29370000000000002</v>
      </c>
      <c r="L39" s="38">
        <v>0.9</v>
      </c>
      <c r="M39" s="38">
        <v>0.30000000000000004</v>
      </c>
      <c r="N39" s="38">
        <f t="shared" si="3"/>
        <v>0.27000000000000007</v>
      </c>
      <c r="P39" s="88"/>
      <c r="Q39" s="77" t="s">
        <v>37</v>
      </c>
      <c r="R39" s="76">
        <v>0</v>
      </c>
      <c r="S39" s="76">
        <v>1.5499999999999999E-3</v>
      </c>
      <c r="T39" s="76">
        <v>2.9399999999999999E-2</v>
      </c>
      <c r="U39" s="76">
        <v>9.8000000000000004E-2</v>
      </c>
      <c r="V39" s="76">
        <v>0.14250000000000002</v>
      </c>
      <c r="W39" s="76">
        <v>0.17670000000000002</v>
      </c>
      <c r="X39" s="76">
        <v>0.22715000000000005</v>
      </c>
      <c r="Y39" s="76">
        <v>0.252</v>
      </c>
      <c r="Z39" s="76">
        <v>0.26550000000000001</v>
      </c>
      <c r="AA39" s="76">
        <v>0.27839999999999998</v>
      </c>
      <c r="AB39" s="76">
        <v>0.27675</v>
      </c>
      <c r="AC39" s="76">
        <v>0.28687499999999999</v>
      </c>
      <c r="AD39" s="76">
        <v>0.31240000000000001</v>
      </c>
      <c r="AE39" s="76">
        <v>0.30502500000000005</v>
      </c>
      <c r="AF39" s="76">
        <v>0.29444999999999999</v>
      </c>
      <c r="AG39" s="76">
        <v>0.2964</v>
      </c>
      <c r="AH39" s="76">
        <v>0.27374999999999999</v>
      </c>
      <c r="AI39" s="76">
        <v>0.24319999999999997</v>
      </c>
      <c r="AJ39" s="76">
        <v>0.2356</v>
      </c>
      <c r="AK39" s="76">
        <v>0.21389999999999998</v>
      </c>
      <c r="AL39" s="76">
        <v>0.17514999999999997</v>
      </c>
      <c r="AM39" s="76">
        <v>0.115</v>
      </c>
      <c r="AN39" s="76">
        <v>4.7024999999999997E-2</v>
      </c>
      <c r="AO39" s="76">
        <v>1.1999999999999958E-3</v>
      </c>
      <c r="AP39" s="76">
        <v>0</v>
      </c>
      <c r="AQ39" s="76"/>
      <c r="AR39" s="76"/>
    </row>
    <row r="40" spans="1:44" x14ac:dyDescent="0.2">
      <c r="A40" s="88"/>
      <c r="B40" s="35" t="s">
        <v>5</v>
      </c>
      <c r="C40" s="38">
        <v>0.88</v>
      </c>
      <c r="D40" s="38">
        <v>0.33</v>
      </c>
      <c r="E40" s="38">
        <f t="shared" si="0"/>
        <v>0.29039999999999999</v>
      </c>
      <c r="F40" s="38">
        <v>0.84</v>
      </c>
      <c r="G40" s="38">
        <v>0.32</v>
      </c>
      <c r="H40" s="38">
        <f t="shared" si="1"/>
        <v>0.26879999999999998</v>
      </c>
      <c r="I40" s="38">
        <v>0.8</v>
      </c>
      <c r="J40" s="38">
        <v>0.34</v>
      </c>
      <c r="K40" s="38">
        <f t="shared" si="2"/>
        <v>0.27200000000000002</v>
      </c>
      <c r="L40" s="38">
        <v>0.8</v>
      </c>
      <c r="M40" s="38">
        <v>0.32</v>
      </c>
      <c r="N40" s="38">
        <f t="shared" si="3"/>
        <v>0.25600000000000001</v>
      </c>
      <c r="P40" s="88"/>
      <c r="Q40" s="80" t="s">
        <v>38</v>
      </c>
      <c r="R40" s="79">
        <v>0.43</v>
      </c>
      <c r="S40" s="76"/>
      <c r="T40" s="76"/>
      <c r="U40" s="78" t="s">
        <v>42</v>
      </c>
      <c r="V40" s="79">
        <v>4.5479250000000002</v>
      </c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81"/>
    </row>
    <row r="41" spans="1:44" x14ac:dyDescent="0.2">
      <c r="A41" s="88">
        <v>40321</v>
      </c>
      <c r="B41" s="35" t="s">
        <v>1</v>
      </c>
      <c r="C41" s="38">
        <v>0.72</v>
      </c>
      <c r="D41" s="38">
        <v>0.46</v>
      </c>
      <c r="E41" s="38">
        <f t="shared" si="0"/>
        <v>0.33119999999999999</v>
      </c>
      <c r="F41" s="38">
        <v>0.60000000000000009</v>
      </c>
      <c r="G41" s="38">
        <v>0.33</v>
      </c>
      <c r="H41" s="38">
        <f t="shared" si="1"/>
        <v>0.19800000000000004</v>
      </c>
      <c r="I41" s="38">
        <v>0.62</v>
      </c>
      <c r="J41" s="38">
        <v>0.32</v>
      </c>
      <c r="K41" s="38">
        <f t="shared" si="2"/>
        <v>0.19839999999999999</v>
      </c>
      <c r="L41" s="38">
        <v>0.66</v>
      </c>
      <c r="M41" s="38">
        <v>0.31</v>
      </c>
      <c r="N41" s="38">
        <f t="shared" si="3"/>
        <v>0.2046</v>
      </c>
      <c r="P41" s="88">
        <v>40321</v>
      </c>
      <c r="Q41" s="75" t="s">
        <v>35</v>
      </c>
      <c r="R41" s="76">
        <v>0</v>
      </c>
      <c r="S41" s="76">
        <v>1</v>
      </c>
      <c r="T41" s="76">
        <v>2</v>
      </c>
      <c r="U41" s="76">
        <v>3</v>
      </c>
      <c r="V41" s="76">
        <v>4</v>
      </c>
      <c r="W41" s="76">
        <v>5</v>
      </c>
      <c r="X41" s="76">
        <v>6</v>
      </c>
      <c r="Y41" s="76">
        <v>7</v>
      </c>
      <c r="Z41" s="76">
        <v>8</v>
      </c>
      <c r="AA41" s="76">
        <v>9</v>
      </c>
      <c r="AB41" s="76">
        <v>10</v>
      </c>
      <c r="AC41" s="76">
        <v>11</v>
      </c>
      <c r="AD41" s="76">
        <v>12</v>
      </c>
      <c r="AE41" s="76">
        <v>13</v>
      </c>
      <c r="AF41" s="76">
        <v>14</v>
      </c>
      <c r="AG41" s="76">
        <v>15</v>
      </c>
      <c r="AH41" s="76">
        <v>16</v>
      </c>
      <c r="AI41" s="76">
        <v>17</v>
      </c>
      <c r="AJ41" s="76">
        <v>18</v>
      </c>
      <c r="AK41" s="76">
        <v>19</v>
      </c>
      <c r="AL41" s="76">
        <v>20</v>
      </c>
      <c r="AM41" s="76">
        <v>21</v>
      </c>
      <c r="AN41" s="76">
        <v>22</v>
      </c>
      <c r="AO41" s="76">
        <v>23</v>
      </c>
      <c r="AP41" s="76">
        <v>23.3</v>
      </c>
      <c r="AQ41" s="76"/>
      <c r="AR41" s="76"/>
    </row>
    <row r="42" spans="1:44" x14ac:dyDescent="0.2">
      <c r="A42" s="88"/>
      <c r="B42" s="35" t="s">
        <v>2</v>
      </c>
      <c r="C42" s="38">
        <v>0.78</v>
      </c>
      <c r="D42" s="38">
        <v>0.53</v>
      </c>
      <c r="E42" s="38">
        <f t="shared" si="0"/>
        <v>0.41340000000000005</v>
      </c>
      <c r="F42" s="38">
        <v>0.79</v>
      </c>
      <c r="G42" s="38">
        <v>0.33</v>
      </c>
      <c r="H42" s="38">
        <f t="shared" si="1"/>
        <v>0.26070000000000004</v>
      </c>
      <c r="I42" s="38">
        <v>0.8</v>
      </c>
      <c r="J42" s="38">
        <v>0.35</v>
      </c>
      <c r="K42" s="38">
        <f t="shared" si="2"/>
        <v>0.27999999999999997</v>
      </c>
      <c r="L42" s="38">
        <v>0.8</v>
      </c>
      <c r="M42" s="38">
        <v>0.34</v>
      </c>
      <c r="N42" s="38">
        <f t="shared" si="3"/>
        <v>0.27200000000000002</v>
      </c>
      <c r="P42" s="88"/>
      <c r="Q42" s="75" t="s">
        <v>14</v>
      </c>
      <c r="R42" s="76">
        <v>0</v>
      </c>
      <c r="S42" s="76">
        <v>0.15</v>
      </c>
      <c r="T42" s="76">
        <v>0.42</v>
      </c>
      <c r="U42" s="76">
        <v>0.54</v>
      </c>
      <c r="V42" s="76">
        <v>0.57000000000000006</v>
      </c>
      <c r="W42" s="76">
        <v>0.56000000000000005</v>
      </c>
      <c r="X42" s="76">
        <v>0.57999999999999996</v>
      </c>
      <c r="Y42" s="76">
        <v>0.60000000000000009</v>
      </c>
      <c r="Z42" s="76">
        <v>0.62</v>
      </c>
      <c r="AA42" s="76">
        <v>0.60000000000000009</v>
      </c>
      <c r="AB42" s="76">
        <v>0.57999999999999996</v>
      </c>
      <c r="AC42" s="76">
        <v>0.64</v>
      </c>
      <c r="AD42" s="76">
        <v>0.7</v>
      </c>
      <c r="AE42" s="76">
        <v>0.72</v>
      </c>
      <c r="AF42" s="76">
        <v>0.74</v>
      </c>
      <c r="AG42" s="76">
        <v>0.68</v>
      </c>
      <c r="AH42" s="76">
        <v>0.76</v>
      </c>
      <c r="AI42" s="76">
        <v>0.7</v>
      </c>
      <c r="AJ42" s="76">
        <v>0.57000000000000006</v>
      </c>
      <c r="AK42" s="76">
        <v>0.66</v>
      </c>
      <c r="AL42" s="76">
        <v>0.62</v>
      </c>
      <c r="AM42" s="76">
        <v>0.55000000000000004</v>
      </c>
      <c r="AN42" s="76">
        <v>0.37</v>
      </c>
      <c r="AO42" s="76">
        <v>0.24</v>
      </c>
      <c r="AP42" s="76">
        <v>0</v>
      </c>
      <c r="AQ42" s="76"/>
      <c r="AR42" s="76"/>
    </row>
    <row r="43" spans="1:44" x14ac:dyDescent="0.2">
      <c r="A43" s="88"/>
      <c r="B43" s="35" t="s">
        <v>3</v>
      </c>
      <c r="C43" s="38">
        <v>0.91</v>
      </c>
      <c r="D43" s="38">
        <v>0.52</v>
      </c>
      <c r="E43" s="38">
        <f t="shared" si="0"/>
        <v>0.47320000000000001</v>
      </c>
      <c r="F43" s="38">
        <v>0.82</v>
      </c>
      <c r="G43" s="38">
        <v>0.37</v>
      </c>
      <c r="H43" s="38">
        <f t="shared" si="1"/>
        <v>0.3034</v>
      </c>
      <c r="I43" s="38">
        <v>0.84</v>
      </c>
      <c r="J43" s="38">
        <v>0.36</v>
      </c>
      <c r="K43" s="38">
        <f t="shared" si="2"/>
        <v>0.3024</v>
      </c>
      <c r="L43" s="38">
        <v>0.85</v>
      </c>
      <c r="M43" s="38">
        <v>0.35</v>
      </c>
      <c r="N43" s="38">
        <f t="shared" si="3"/>
        <v>0.29749999999999999</v>
      </c>
      <c r="P43" s="88"/>
      <c r="Q43" s="75" t="s">
        <v>51</v>
      </c>
      <c r="R43" s="76">
        <v>0</v>
      </c>
      <c r="S43" s="76">
        <v>0</v>
      </c>
      <c r="T43" s="76">
        <v>0</v>
      </c>
      <c r="U43" s="76">
        <v>0.1</v>
      </c>
      <c r="V43" s="76">
        <v>0.21</v>
      </c>
      <c r="W43" s="76">
        <v>0.25</v>
      </c>
      <c r="X43" s="76">
        <v>0.39</v>
      </c>
      <c r="Y43" s="76">
        <v>0.45</v>
      </c>
      <c r="Z43" s="76">
        <v>0.42</v>
      </c>
      <c r="AA43" s="76">
        <v>0.44</v>
      </c>
      <c r="AB43" s="76">
        <v>0.46</v>
      </c>
      <c r="AC43" s="76">
        <v>0.46</v>
      </c>
      <c r="AD43" s="76">
        <v>0.47</v>
      </c>
      <c r="AE43" s="76">
        <v>0.46</v>
      </c>
      <c r="AF43" s="76">
        <v>0.43</v>
      </c>
      <c r="AG43" s="76">
        <v>0.36</v>
      </c>
      <c r="AH43" s="76">
        <v>0.35</v>
      </c>
      <c r="AI43" s="76">
        <v>0.35</v>
      </c>
      <c r="AJ43" s="76">
        <v>0.39</v>
      </c>
      <c r="AK43" s="76">
        <v>0.35</v>
      </c>
      <c r="AL43" s="76">
        <v>0.36</v>
      </c>
      <c r="AM43" s="76">
        <v>0.35</v>
      </c>
      <c r="AN43" s="76">
        <v>0.27</v>
      </c>
      <c r="AO43" s="76">
        <v>0.18</v>
      </c>
      <c r="AP43" s="76">
        <v>0</v>
      </c>
      <c r="AQ43" s="76"/>
      <c r="AR43" s="76"/>
    </row>
    <row r="44" spans="1:44" x14ac:dyDescent="0.2">
      <c r="A44" s="88"/>
      <c r="B44" s="35" t="s">
        <v>4</v>
      </c>
      <c r="C44" s="38">
        <v>1</v>
      </c>
      <c r="D44" s="38">
        <v>0.44</v>
      </c>
      <c r="E44" s="38">
        <f t="shared" si="0"/>
        <v>0.44</v>
      </c>
      <c r="F44" s="38">
        <v>0.92</v>
      </c>
      <c r="G44" s="38">
        <v>0.35</v>
      </c>
      <c r="H44" s="38">
        <f t="shared" si="1"/>
        <v>0.32200000000000001</v>
      </c>
      <c r="I44" s="38">
        <v>0.92</v>
      </c>
      <c r="J44" s="38">
        <v>0.33</v>
      </c>
      <c r="K44" s="38">
        <f t="shared" si="2"/>
        <v>0.30360000000000004</v>
      </c>
      <c r="L44" s="38">
        <v>0.92</v>
      </c>
      <c r="M44" s="38">
        <v>0.2</v>
      </c>
      <c r="N44" s="38">
        <f t="shared" si="3"/>
        <v>0.18400000000000002</v>
      </c>
      <c r="P44" s="88"/>
      <c r="Q44" s="77" t="s">
        <v>37</v>
      </c>
      <c r="R44" s="76">
        <v>0</v>
      </c>
      <c r="S44" s="76">
        <v>0</v>
      </c>
      <c r="T44" s="76">
        <v>2.4E-2</v>
      </c>
      <c r="U44" s="76">
        <v>8.6025000000000004E-2</v>
      </c>
      <c r="V44" s="76">
        <v>0.12995000000000001</v>
      </c>
      <c r="W44" s="76">
        <v>0.18240000000000003</v>
      </c>
      <c r="X44" s="76">
        <v>0.24780000000000005</v>
      </c>
      <c r="Y44" s="76">
        <v>0.26535000000000003</v>
      </c>
      <c r="Z44" s="76">
        <v>0.26230000000000003</v>
      </c>
      <c r="AA44" s="76">
        <v>0.26550000000000007</v>
      </c>
      <c r="AB44" s="76">
        <v>0.28060000000000002</v>
      </c>
      <c r="AC44" s="76">
        <v>0.31154999999999994</v>
      </c>
      <c r="AD44" s="76">
        <v>0.33014999999999994</v>
      </c>
      <c r="AE44" s="76">
        <v>0.32484999999999997</v>
      </c>
      <c r="AF44" s="76">
        <v>0.28044999999999998</v>
      </c>
      <c r="AG44" s="76">
        <v>0.25559999999999999</v>
      </c>
      <c r="AH44" s="76">
        <v>0.2555</v>
      </c>
      <c r="AI44" s="76">
        <v>0.23494999999999999</v>
      </c>
      <c r="AJ44" s="76">
        <v>0.22755</v>
      </c>
      <c r="AK44" s="76">
        <v>0.22719999999999999</v>
      </c>
      <c r="AL44" s="76">
        <v>0.20767499999999997</v>
      </c>
      <c r="AM44" s="76">
        <v>0.1426</v>
      </c>
      <c r="AN44" s="76">
        <v>6.8625000000000005E-2</v>
      </c>
      <c r="AO44" s="76">
        <v>3.2400000000000072E-3</v>
      </c>
      <c r="AP44" s="76">
        <v>0</v>
      </c>
      <c r="AQ44" s="76"/>
      <c r="AR44" s="76"/>
    </row>
    <row r="45" spans="1:44" x14ac:dyDescent="0.2">
      <c r="A45" s="88"/>
      <c r="B45" s="35" t="s">
        <v>5</v>
      </c>
      <c r="C45" s="38">
        <v>0.88</v>
      </c>
      <c r="D45" s="38">
        <v>0.28999999999999998</v>
      </c>
      <c r="E45" s="38">
        <f t="shared" si="0"/>
        <v>0.25519999999999998</v>
      </c>
      <c r="F45" s="38">
        <v>0.8</v>
      </c>
      <c r="G45" s="38">
        <v>0.44</v>
      </c>
      <c r="H45" s="38">
        <f t="shared" si="1"/>
        <v>0.35200000000000004</v>
      </c>
      <c r="I45" s="38">
        <v>0.87</v>
      </c>
      <c r="J45" s="38">
        <v>0.33</v>
      </c>
      <c r="K45" s="38">
        <f t="shared" si="2"/>
        <v>0.28710000000000002</v>
      </c>
      <c r="L45" s="38">
        <v>0.84</v>
      </c>
      <c r="M45" s="38">
        <v>0.31</v>
      </c>
      <c r="N45" s="38">
        <f t="shared" si="3"/>
        <v>0.26039999999999996</v>
      </c>
      <c r="P45" s="88"/>
      <c r="Q45" s="80" t="s">
        <v>38</v>
      </c>
      <c r="R45" s="79">
        <v>0.47</v>
      </c>
      <c r="S45" s="76"/>
      <c r="T45" s="76"/>
      <c r="U45" s="78" t="s">
        <v>42</v>
      </c>
      <c r="V45" s="79">
        <v>4.6138649999999997</v>
      </c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81"/>
    </row>
    <row r="46" spans="1:44" x14ac:dyDescent="0.2">
      <c r="A46" s="88">
        <v>40322</v>
      </c>
      <c r="B46" s="35" t="s">
        <v>1</v>
      </c>
      <c r="C46" s="38">
        <v>0.78</v>
      </c>
      <c r="D46" s="38">
        <v>0.39</v>
      </c>
      <c r="E46" s="38">
        <f t="shared" si="0"/>
        <v>0.30420000000000003</v>
      </c>
      <c r="F46" s="38">
        <v>0.64</v>
      </c>
      <c r="G46" s="38">
        <v>0.44</v>
      </c>
      <c r="H46" s="38">
        <f t="shared" si="1"/>
        <v>0.28160000000000002</v>
      </c>
      <c r="I46" s="38">
        <v>0.68</v>
      </c>
      <c r="J46" s="38">
        <v>0.34</v>
      </c>
      <c r="K46" s="38">
        <f t="shared" si="2"/>
        <v>0.23120000000000004</v>
      </c>
      <c r="L46" s="38">
        <v>0.68</v>
      </c>
      <c r="M46" s="38">
        <v>0.41</v>
      </c>
      <c r="N46" s="38">
        <f t="shared" si="3"/>
        <v>0.27879999999999999</v>
      </c>
      <c r="P46" s="88">
        <v>40322</v>
      </c>
      <c r="Q46" s="75" t="s">
        <v>35</v>
      </c>
      <c r="R46" s="76">
        <v>0</v>
      </c>
      <c r="S46" s="76">
        <v>1</v>
      </c>
      <c r="T46" s="76">
        <v>2</v>
      </c>
      <c r="U46" s="76">
        <v>3</v>
      </c>
      <c r="V46" s="76">
        <v>4</v>
      </c>
      <c r="W46" s="76">
        <v>5</v>
      </c>
      <c r="X46" s="76">
        <v>6</v>
      </c>
      <c r="Y46" s="76">
        <v>7</v>
      </c>
      <c r="Z46" s="76">
        <v>8</v>
      </c>
      <c r="AA46" s="76">
        <v>9</v>
      </c>
      <c r="AB46" s="76">
        <v>10</v>
      </c>
      <c r="AC46" s="76">
        <v>11</v>
      </c>
      <c r="AD46" s="76">
        <v>12</v>
      </c>
      <c r="AE46" s="76">
        <v>13</v>
      </c>
      <c r="AF46" s="76">
        <v>14</v>
      </c>
      <c r="AG46" s="76">
        <v>15</v>
      </c>
      <c r="AH46" s="76">
        <v>16</v>
      </c>
      <c r="AI46" s="76">
        <v>17</v>
      </c>
      <c r="AJ46" s="76">
        <v>18</v>
      </c>
      <c r="AK46" s="76">
        <v>19</v>
      </c>
      <c r="AL46" s="76">
        <v>20</v>
      </c>
      <c r="AM46" s="76">
        <v>21</v>
      </c>
      <c r="AN46" s="76">
        <v>22</v>
      </c>
      <c r="AO46" s="76">
        <v>23</v>
      </c>
      <c r="AP46" s="76">
        <v>23.3</v>
      </c>
      <c r="AQ46" s="76"/>
      <c r="AR46" s="76"/>
    </row>
    <row r="47" spans="1:44" x14ac:dyDescent="0.2">
      <c r="A47" s="88"/>
      <c r="B47" s="35" t="s">
        <v>2</v>
      </c>
      <c r="C47" s="38">
        <v>0.84</v>
      </c>
      <c r="D47" s="38">
        <v>0.49</v>
      </c>
      <c r="E47" s="38">
        <f t="shared" si="0"/>
        <v>0.41159999999999997</v>
      </c>
      <c r="F47" s="38">
        <v>0.82</v>
      </c>
      <c r="G47" s="38">
        <v>0.42</v>
      </c>
      <c r="H47" s="38">
        <f t="shared" si="1"/>
        <v>0.34439999999999998</v>
      </c>
      <c r="I47" s="38">
        <v>0.82</v>
      </c>
      <c r="J47" s="38">
        <v>0.37</v>
      </c>
      <c r="K47" s="38">
        <f t="shared" si="2"/>
        <v>0.3034</v>
      </c>
      <c r="L47" s="38">
        <v>0.84</v>
      </c>
      <c r="M47" s="38">
        <v>0.32</v>
      </c>
      <c r="N47" s="38">
        <f t="shared" si="3"/>
        <v>0.26879999999999998</v>
      </c>
      <c r="P47" s="88"/>
      <c r="Q47" s="75" t="s">
        <v>14</v>
      </c>
      <c r="R47" s="76">
        <v>0</v>
      </c>
      <c r="S47" s="76">
        <v>0.08</v>
      </c>
      <c r="T47" s="76">
        <v>0.46</v>
      </c>
      <c r="U47" s="76">
        <v>0.60000000000000009</v>
      </c>
      <c r="V47" s="76">
        <v>0.62</v>
      </c>
      <c r="W47" s="76">
        <v>0.60000000000000009</v>
      </c>
      <c r="X47" s="76">
        <v>0.64</v>
      </c>
      <c r="Y47" s="76">
        <v>0.66</v>
      </c>
      <c r="Z47" s="76">
        <v>0.66</v>
      </c>
      <c r="AA47" s="76">
        <v>0.62</v>
      </c>
      <c r="AB47" s="76">
        <v>0.64</v>
      </c>
      <c r="AC47" s="76">
        <v>0.72</v>
      </c>
      <c r="AD47" s="76">
        <v>0.72</v>
      </c>
      <c r="AE47" s="76">
        <v>0.76</v>
      </c>
      <c r="AF47" s="76">
        <v>0.78</v>
      </c>
      <c r="AG47" s="76">
        <v>0.8</v>
      </c>
      <c r="AH47" s="76">
        <v>0.82</v>
      </c>
      <c r="AI47" s="76">
        <v>0.72</v>
      </c>
      <c r="AJ47" s="76">
        <v>0.60000000000000009</v>
      </c>
      <c r="AK47" s="76">
        <v>0.66</v>
      </c>
      <c r="AL47" s="76">
        <v>0.64</v>
      </c>
      <c r="AM47" s="76">
        <v>0.62</v>
      </c>
      <c r="AN47" s="76">
        <v>0.44</v>
      </c>
      <c r="AO47" s="76">
        <v>0.26</v>
      </c>
      <c r="AP47" s="76">
        <v>0</v>
      </c>
      <c r="AQ47" s="76"/>
      <c r="AR47" s="76"/>
    </row>
    <row r="48" spans="1:44" x14ac:dyDescent="0.2">
      <c r="A48" s="88"/>
      <c r="B48" s="35" t="s">
        <v>3</v>
      </c>
      <c r="C48" s="38">
        <v>0.96</v>
      </c>
      <c r="D48" s="38">
        <v>0.47</v>
      </c>
      <c r="E48" s="38">
        <f t="shared" si="0"/>
        <v>0.45119999999999993</v>
      </c>
      <c r="F48" s="38">
        <v>0.86</v>
      </c>
      <c r="G48" s="38">
        <v>0.45</v>
      </c>
      <c r="H48" s="38">
        <f t="shared" si="1"/>
        <v>0.38700000000000001</v>
      </c>
      <c r="I48" s="38">
        <v>0.88</v>
      </c>
      <c r="J48" s="38">
        <v>0.39</v>
      </c>
      <c r="K48" s="38">
        <f t="shared" si="2"/>
        <v>0.34320000000000001</v>
      </c>
      <c r="L48" s="38">
        <v>0.8</v>
      </c>
      <c r="M48" s="38">
        <v>0.39</v>
      </c>
      <c r="N48" s="38">
        <f t="shared" si="3"/>
        <v>0.31200000000000006</v>
      </c>
      <c r="P48" s="88"/>
      <c r="Q48" s="75" t="s">
        <v>51</v>
      </c>
      <c r="R48" s="76">
        <v>0</v>
      </c>
      <c r="S48" s="76">
        <v>0</v>
      </c>
      <c r="T48" s="76">
        <v>0.1</v>
      </c>
      <c r="U48" s="76">
        <v>0.13</v>
      </c>
      <c r="V48" s="76">
        <v>0.30000000000000004</v>
      </c>
      <c r="W48" s="76">
        <v>0.28000000000000003</v>
      </c>
      <c r="X48" s="76">
        <v>0.37</v>
      </c>
      <c r="Y48" s="76">
        <v>0.37</v>
      </c>
      <c r="Z48" s="76">
        <v>0.39</v>
      </c>
      <c r="AA48" s="76">
        <v>0.47</v>
      </c>
      <c r="AB48" s="76">
        <v>0.37</v>
      </c>
      <c r="AC48" s="76">
        <v>0.36</v>
      </c>
      <c r="AD48" s="76">
        <v>0.42</v>
      </c>
      <c r="AE48" s="76">
        <v>0.38</v>
      </c>
      <c r="AF48" s="76">
        <v>0.36</v>
      </c>
      <c r="AG48" s="76">
        <v>0.35</v>
      </c>
      <c r="AH48" s="76">
        <v>0.33</v>
      </c>
      <c r="AI48" s="76">
        <v>0.32</v>
      </c>
      <c r="AJ48" s="76">
        <v>0.36</v>
      </c>
      <c r="AK48" s="76">
        <v>0.32</v>
      </c>
      <c r="AL48" s="76">
        <v>0.30000000000000004</v>
      </c>
      <c r="AM48" s="76">
        <v>0.30000000000000004</v>
      </c>
      <c r="AN48" s="76">
        <v>0.21</v>
      </c>
      <c r="AO48" s="76">
        <v>0.16</v>
      </c>
      <c r="AP48" s="76">
        <v>0</v>
      </c>
      <c r="AQ48" s="76"/>
      <c r="AR48" s="76"/>
    </row>
    <row r="49" spans="1:44" x14ac:dyDescent="0.2">
      <c r="A49" s="88"/>
      <c r="B49" s="35" t="s">
        <v>4</v>
      </c>
      <c r="C49" s="38">
        <v>1.06</v>
      </c>
      <c r="D49" s="38">
        <v>0.75</v>
      </c>
      <c r="E49" s="38">
        <f t="shared" si="0"/>
        <v>0.79500000000000004</v>
      </c>
      <c r="F49" s="38">
        <v>0.86</v>
      </c>
      <c r="G49" s="38">
        <v>0.37</v>
      </c>
      <c r="H49" s="38">
        <f t="shared" si="1"/>
        <v>0.31819999999999998</v>
      </c>
      <c r="I49" s="38">
        <v>0.86</v>
      </c>
      <c r="J49" s="38">
        <v>0.32</v>
      </c>
      <c r="K49" s="38">
        <f t="shared" si="2"/>
        <v>0.2752</v>
      </c>
      <c r="L49" s="38">
        <v>0.86</v>
      </c>
      <c r="M49" s="38">
        <v>0.27</v>
      </c>
      <c r="N49" s="38">
        <f t="shared" si="3"/>
        <v>0.23220000000000002</v>
      </c>
      <c r="P49" s="88"/>
      <c r="Q49" s="77" t="s">
        <v>37</v>
      </c>
      <c r="R49" s="76">
        <v>0</v>
      </c>
      <c r="S49" s="76">
        <v>1.3500000000000002E-2</v>
      </c>
      <c r="T49" s="76">
        <v>6.0950000000000004E-2</v>
      </c>
      <c r="U49" s="76">
        <v>0.13115000000000004</v>
      </c>
      <c r="V49" s="76">
        <v>0.17690000000000006</v>
      </c>
      <c r="W49" s="76">
        <v>0.20150000000000004</v>
      </c>
      <c r="X49" s="76">
        <v>0.24049999999999999</v>
      </c>
      <c r="Y49" s="76">
        <v>0.25080000000000002</v>
      </c>
      <c r="Z49" s="76">
        <v>0.2752</v>
      </c>
      <c r="AA49" s="76">
        <v>0.2646</v>
      </c>
      <c r="AB49" s="76">
        <v>0.24819999999999998</v>
      </c>
      <c r="AC49" s="76">
        <v>0.28079999999999999</v>
      </c>
      <c r="AD49" s="76">
        <v>0.29599999999999999</v>
      </c>
      <c r="AE49" s="76">
        <v>0.28489999999999999</v>
      </c>
      <c r="AF49" s="76">
        <v>0.28044999999999998</v>
      </c>
      <c r="AG49" s="76">
        <v>0.27539999999999998</v>
      </c>
      <c r="AH49" s="76">
        <v>0.25025000000000003</v>
      </c>
      <c r="AI49" s="76">
        <v>0.22439999999999999</v>
      </c>
      <c r="AJ49" s="76">
        <v>0.21420000000000003</v>
      </c>
      <c r="AK49" s="76">
        <v>0.20150000000000004</v>
      </c>
      <c r="AL49" s="76">
        <v>0.18900000000000003</v>
      </c>
      <c r="AM49" s="76">
        <v>0.13515000000000002</v>
      </c>
      <c r="AN49" s="76">
        <v>6.4750000000000002E-2</v>
      </c>
      <c r="AO49" s="76">
        <v>3.1200000000000077E-3</v>
      </c>
      <c r="AP49" s="76">
        <v>0</v>
      </c>
      <c r="AQ49" s="76"/>
      <c r="AR49" s="76"/>
    </row>
    <row r="50" spans="1:44" x14ac:dyDescent="0.2">
      <c r="A50" s="88"/>
      <c r="B50" s="35" t="s">
        <v>5</v>
      </c>
      <c r="C50" s="38">
        <v>0.92</v>
      </c>
      <c r="D50" s="38">
        <v>0.42</v>
      </c>
      <c r="E50" s="38">
        <f t="shared" si="0"/>
        <v>0.38640000000000002</v>
      </c>
      <c r="F50" s="38">
        <v>0.88</v>
      </c>
      <c r="G50" s="38">
        <v>0.39</v>
      </c>
      <c r="H50" s="38">
        <f t="shared" si="1"/>
        <v>0.34320000000000001</v>
      </c>
      <c r="I50" s="38">
        <v>0.88</v>
      </c>
      <c r="J50" s="38">
        <v>0.35</v>
      </c>
      <c r="K50" s="38">
        <f t="shared" si="2"/>
        <v>0.308</v>
      </c>
      <c r="L50" s="38">
        <v>0.84</v>
      </c>
      <c r="M50" s="38">
        <v>0.35</v>
      </c>
      <c r="N50" s="38">
        <f t="shared" si="3"/>
        <v>0.29399999999999998</v>
      </c>
      <c r="P50" s="88"/>
      <c r="Q50" s="80" t="s">
        <v>38</v>
      </c>
      <c r="R50" s="79">
        <v>0.5</v>
      </c>
      <c r="S50" s="76"/>
      <c r="T50" s="76"/>
      <c r="U50" s="78" t="s">
        <v>42</v>
      </c>
      <c r="V50" s="79">
        <v>4.5632200000000003</v>
      </c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81"/>
    </row>
    <row r="51" spans="1:44" x14ac:dyDescent="0.2">
      <c r="A51" s="88">
        <v>40323</v>
      </c>
      <c r="B51" s="35" t="s">
        <v>1</v>
      </c>
      <c r="C51" s="38">
        <v>0.7</v>
      </c>
      <c r="D51" s="38">
        <v>0.34</v>
      </c>
      <c r="E51" s="38">
        <f t="shared" si="0"/>
        <v>0.23799999999999999</v>
      </c>
      <c r="F51" s="38">
        <v>0.54</v>
      </c>
      <c r="G51" s="38">
        <v>0.30000000000000004</v>
      </c>
      <c r="H51" s="38">
        <f t="shared" si="1"/>
        <v>0.16200000000000003</v>
      </c>
      <c r="I51" s="38">
        <v>0.56000000000000005</v>
      </c>
      <c r="J51" s="38">
        <v>0.31</v>
      </c>
      <c r="K51" s="38">
        <f t="shared" si="2"/>
        <v>0.1736</v>
      </c>
      <c r="L51" s="38">
        <v>0.60000000000000009</v>
      </c>
      <c r="M51" s="38">
        <v>0.28000000000000003</v>
      </c>
      <c r="N51" s="38">
        <f t="shared" si="3"/>
        <v>0.16800000000000004</v>
      </c>
      <c r="P51" s="88">
        <v>40323</v>
      </c>
      <c r="Q51" s="75" t="s">
        <v>35</v>
      </c>
      <c r="R51" s="76">
        <v>0</v>
      </c>
      <c r="S51" s="76">
        <v>1</v>
      </c>
      <c r="T51" s="76">
        <v>2</v>
      </c>
      <c r="U51" s="76">
        <v>3</v>
      </c>
      <c r="V51" s="76">
        <v>4</v>
      </c>
      <c r="W51" s="76">
        <v>5</v>
      </c>
      <c r="X51" s="76">
        <v>6</v>
      </c>
      <c r="Y51" s="76">
        <v>7</v>
      </c>
      <c r="Z51" s="76">
        <v>8</v>
      </c>
      <c r="AA51" s="76">
        <v>9</v>
      </c>
      <c r="AB51" s="76">
        <v>10</v>
      </c>
      <c r="AC51" s="76">
        <v>11</v>
      </c>
      <c r="AD51" s="76">
        <v>12</v>
      </c>
      <c r="AE51" s="76">
        <v>13</v>
      </c>
      <c r="AF51" s="76">
        <v>14</v>
      </c>
      <c r="AG51" s="76">
        <v>15</v>
      </c>
      <c r="AH51" s="76">
        <v>16</v>
      </c>
      <c r="AI51" s="76">
        <v>17</v>
      </c>
      <c r="AJ51" s="76">
        <v>18</v>
      </c>
      <c r="AK51" s="76">
        <v>19</v>
      </c>
      <c r="AL51" s="76">
        <v>20</v>
      </c>
      <c r="AM51" s="76">
        <v>21</v>
      </c>
      <c r="AN51" s="76">
        <v>22</v>
      </c>
      <c r="AO51" s="76">
        <v>23</v>
      </c>
      <c r="AP51" s="76">
        <v>24</v>
      </c>
      <c r="AQ51" s="76"/>
      <c r="AR51" s="76"/>
    </row>
    <row r="52" spans="1:44" x14ac:dyDescent="0.2">
      <c r="A52" s="88"/>
      <c r="B52" s="35" t="s">
        <v>2</v>
      </c>
      <c r="C52" s="38">
        <v>0.78</v>
      </c>
      <c r="D52" s="38">
        <v>0.41</v>
      </c>
      <c r="E52" s="38">
        <f t="shared" si="0"/>
        <v>0.31979999999999997</v>
      </c>
      <c r="F52" s="38">
        <v>0.76</v>
      </c>
      <c r="G52" s="38">
        <v>0.36</v>
      </c>
      <c r="H52" s="38">
        <f t="shared" si="1"/>
        <v>0.27360000000000001</v>
      </c>
      <c r="I52" s="38">
        <v>0.8</v>
      </c>
      <c r="J52" s="38">
        <v>0.34</v>
      </c>
      <c r="K52" s="38">
        <f t="shared" si="2"/>
        <v>0.27200000000000002</v>
      </c>
      <c r="L52" s="38">
        <v>0.78</v>
      </c>
      <c r="M52" s="38">
        <v>0.36</v>
      </c>
      <c r="N52" s="38">
        <f t="shared" si="3"/>
        <v>0.28079999999999999</v>
      </c>
      <c r="P52" s="88"/>
      <c r="Q52" s="75" t="s">
        <v>14</v>
      </c>
      <c r="R52" s="76">
        <v>0</v>
      </c>
      <c r="S52" s="76">
        <v>0.1</v>
      </c>
      <c r="T52" s="76">
        <v>0.4</v>
      </c>
      <c r="U52" s="76">
        <v>0.5</v>
      </c>
      <c r="V52" s="76">
        <v>0.52</v>
      </c>
      <c r="W52" s="76">
        <v>0.5</v>
      </c>
      <c r="X52" s="76">
        <v>0.54</v>
      </c>
      <c r="Y52" s="76">
        <v>0.57999999999999996</v>
      </c>
      <c r="Z52" s="76">
        <v>0.56000000000000005</v>
      </c>
      <c r="AA52" s="76">
        <v>0.54</v>
      </c>
      <c r="AB52" s="76">
        <v>0.54</v>
      </c>
      <c r="AC52" s="76">
        <v>0.52</v>
      </c>
      <c r="AD52" s="76">
        <v>0.56000000000000005</v>
      </c>
      <c r="AE52" s="76">
        <v>0.57999999999999996</v>
      </c>
      <c r="AF52" s="76">
        <v>0.7</v>
      </c>
      <c r="AG52" s="76">
        <v>0.72</v>
      </c>
      <c r="AH52" s="76">
        <v>0.72</v>
      </c>
      <c r="AI52" s="76">
        <v>0.66</v>
      </c>
      <c r="AJ52" s="76">
        <v>0.5</v>
      </c>
      <c r="AK52" s="76">
        <v>0.54</v>
      </c>
      <c r="AL52" s="76">
        <v>0.56000000000000005</v>
      </c>
      <c r="AM52" s="76">
        <v>0.5</v>
      </c>
      <c r="AN52" s="76">
        <v>0.32</v>
      </c>
      <c r="AO52" s="76">
        <v>0.2</v>
      </c>
      <c r="AP52" s="76">
        <v>0</v>
      </c>
      <c r="AQ52" s="76"/>
      <c r="AR52" s="76"/>
    </row>
    <row r="53" spans="1:44" x14ac:dyDescent="0.2">
      <c r="A53" s="88"/>
      <c r="B53" s="35" t="s">
        <v>3</v>
      </c>
      <c r="C53" s="38">
        <v>0.88</v>
      </c>
      <c r="D53" s="38">
        <v>0.46</v>
      </c>
      <c r="E53" s="38">
        <f t="shared" si="0"/>
        <v>0.40479999999999999</v>
      </c>
      <c r="F53" s="38">
        <v>0.78</v>
      </c>
      <c r="G53" s="38">
        <v>0.38</v>
      </c>
      <c r="H53" s="38">
        <f t="shared" si="1"/>
        <v>0.2964</v>
      </c>
      <c r="I53" s="38">
        <v>0.78</v>
      </c>
      <c r="J53" s="38">
        <v>0.37</v>
      </c>
      <c r="K53" s="38">
        <f t="shared" si="2"/>
        <v>0.28860000000000002</v>
      </c>
      <c r="L53" s="38">
        <v>0.8</v>
      </c>
      <c r="M53" s="38">
        <v>0.38</v>
      </c>
      <c r="N53" s="38">
        <f t="shared" si="3"/>
        <v>0.30400000000000005</v>
      </c>
      <c r="P53" s="88"/>
      <c r="Q53" s="75" t="s">
        <v>51</v>
      </c>
      <c r="R53" s="76">
        <v>0</v>
      </c>
      <c r="S53" s="76">
        <v>0</v>
      </c>
      <c r="T53" s="76">
        <v>0.1</v>
      </c>
      <c r="U53" s="76">
        <v>0.13</v>
      </c>
      <c r="V53" s="76">
        <v>0.18</v>
      </c>
      <c r="W53" s="76">
        <v>0.24</v>
      </c>
      <c r="X53" s="76">
        <v>0.39</v>
      </c>
      <c r="Y53" s="76">
        <v>0.4</v>
      </c>
      <c r="Z53" s="76">
        <v>0.39</v>
      </c>
      <c r="AA53" s="76">
        <v>0.46</v>
      </c>
      <c r="AB53" s="76">
        <v>0.45</v>
      </c>
      <c r="AC53" s="76">
        <v>0.48</v>
      </c>
      <c r="AD53" s="76">
        <v>0.49</v>
      </c>
      <c r="AE53" s="76">
        <v>0.48</v>
      </c>
      <c r="AF53" s="76">
        <v>0.44</v>
      </c>
      <c r="AG53" s="76">
        <v>0.38</v>
      </c>
      <c r="AH53" s="76">
        <v>0.39</v>
      </c>
      <c r="AI53" s="76">
        <v>0.35</v>
      </c>
      <c r="AJ53" s="76">
        <v>0.4</v>
      </c>
      <c r="AK53" s="76">
        <v>0.37</v>
      </c>
      <c r="AL53" s="76">
        <v>0.34</v>
      </c>
      <c r="AM53" s="76">
        <v>0.32</v>
      </c>
      <c r="AN53" s="76">
        <v>0.22</v>
      </c>
      <c r="AO53" s="76">
        <v>0.04</v>
      </c>
      <c r="AP53" s="76">
        <v>0</v>
      </c>
      <c r="AQ53" s="76"/>
      <c r="AR53" s="76"/>
    </row>
    <row r="54" spans="1:44" x14ac:dyDescent="0.2">
      <c r="A54" s="88"/>
      <c r="B54" s="35" t="s">
        <v>4</v>
      </c>
      <c r="C54" s="38">
        <v>0.98</v>
      </c>
      <c r="D54" s="38">
        <v>0.34</v>
      </c>
      <c r="E54" s="38">
        <f t="shared" si="0"/>
        <v>0.3332</v>
      </c>
      <c r="F54" s="38">
        <v>0.9</v>
      </c>
      <c r="G54" s="38">
        <v>0.32</v>
      </c>
      <c r="H54" s="38">
        <f t="shared" si="1"/>
        <v>0.28800000000000003</v>
      </c>
      <c r="I54" s="38">
        <v>0.9</v>
      </c>
      <c r="J54" s="38">
        <v>0.32</v>
      </c>
      <c r="K54" s="38">
        <f t="shared" si="2"/>
        <v>0.28800000000000003</v>
      </c>
      <c r="L54" s="38">
        <v>0.9</v>
      </c>
      <c r="M54" s="38">
        <v>0.32</v>
      </c>
      <c r="N54" s="38">
        <f t="shared" si="3"/>
        <v>0.28800000000000003</v>
      </c>
      <c r="P54" s="88"/>
      <c r="Q54" s="77" t="s">
        <v>37</v>
      </c>
      <c r="R54" s="76">
        <v>0</v>
      </c>
      <c r="S54" s="76">
        <v>1.2500000000000001E-2</v>
      </c>
      <c r="T54" s="76">
        <v>5.1750000000000004E-2</v>
      </c>
      <c r="U54" s="76">
        <v>7.9049999999999995E-2</v>
      </c>
      <c r="V54" s="76">
        <v>0.1071</v>
      </c>
      <c r="W54" s="76">
        <v>0.1638</v>
      </c>
      <c r="X54" s="76">
        <v>0.22120000000000004</v>
      </c>
      <c r="Y54" s="76">
        <v>0.22515000000000004</v>
      </c>
      <c r="Z54" s="76">
        <v>0.23375000000000004</v>
      </c>
      <c r="AA54" s="76">
        <v>0.24570000000000003</v>
      </c>
      <c r="AB54" s="76">
        <v>0.24645</v>
      </c>
      <c r="AC54" s="76">
        <v>0.26190000000000002</v>
      </c>
      <c r="AD54" s="76">
        <v>0.27645000000000003</v>
      </c>
      <c r="AE54" s="76">
        <v>0.29439999999999994</v>
      </c>
      <c r="AF54" s="76">
        <v>0.29110000000000003</v>
      </c>
      <c r="AG54" s="76">
        <v>0.2772</v>
      </c>
      <c r="AH54" s="76">
        <v>0.25529999999999997</v>
      </c>
      <c r="AI54" s="76">
        <v>0.21750000000000003</v>
      </c>
      <c r="AJ54" s="76">
        <v>0.20020000000000002</v>
      </c>
      <c r="AK54" s="76">
        <v>0.19525000000000001</v>
      </c>
      <c r="AL54" s="76">
        <v>0.17490000000000003</v>
      </c>
      <c r="AM54" s="76">
        <v>0.11070000000000002</v>
      </c>
      <c r="AN54" s="76">
        <v>3.3800000000000004E-2</v>
      </c>
      <c r="AO54" s="76">
        <v>2E-3</v>
      </c>
      <c r="AP54" s="76">
        <v>0</v>
      </c>
      <c r="AQ54" s="76"/>
      <c r="AR54" s="76"/>
    </row>
    <row r="55" spans="1:44" x14ac:dyDescent="0.2">
      <c r="A55" s="88"/>
      <c r="B55" s="35" t="s">
        <v>5</v>
      </c>
      <c r="C55" s="38">
        <v>0.84</v>
      </c>
      <c r="D55" s="38">
        <v>0.36</v>
      </c>
      <c r="E55" s="38">
        <f t="shared" si="0"/>
        <v>0.3024</v>
      </c>
      <c r="F55" s="38">
        <v>0.84</v>
      </c>
      <c r="G55" s="38">
        <v>0.35</v>
      </c>
      <c r="H55" s="38">
        <f t="shared" si="1"/>
        <v>0.29399999999999998</v>
      </c>
      <c r="I55" s="38">
        <v>0.82</v>
      </c>
      <c r="J55" s="38">
        <v>0.35</v>
      </c>
      <c r="K55" s="38">
        <f t="shared" si="2"/>
        <v>0.28699999999999998</v>
      </c>
      <c r="L55" s="38">
        <v>0.78</v>
      </c>
      <c r="M55" s="38">
        <v>0.34</v>
      </c>
      <c r="N55" s="38">
        <f t="shared" si="3"/>
        <v>0.26520000000000005</v>
      </c>
      <c r="P55" s="88"/>
      <c r="Q55" s="80" t="s">
        <v>38</v>
      </c>
      <c r="R55" s="79">
        <v>0.41</v>
      </c>
      <c r="S55" s="76"/>
      <c r="T55" s="76"/>
      <c r="U55" s="78" t="s">
        <v>42</v>
      </c>
      <c r="V55" s="79">
        <v>4.177150000000001</v>
      </c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81"/>
    </row>
    <row r="56" spans="1:44" x14ac:dyDescent="0.2">
      <c r="A56" s="88">
        <v>40324</v>
      </c>
      <c r="B56" s="35" t="s">
        <v>1</v>
      </c>
      <c r="C56" s="38">
        <v>0.76</v>
      </c>
      <c r="D56" s="38">
        <v>0.39</v>
      </c>
      <c r="E56" s="38">
        <f t="shared" si="0"/>
        <v>0.2964</v>
      </c>
      <c r="F56" s="38">
        <v>0.60000000000000009</v>
      </c>
      <c r="G56" s="38">
        <v>0.38</v>
      </c>
      <c r="H56" s="38">
        <f t="shared" si="1"/>
        <v>0.22800000000000004</v>
      </c>
      <c r="I56" s="38">
        <v>0.64</v>
      </c>
      <c r="J56" s="38">
        <v>0.42</v>
      </c>
      <c r="K56" s="38">
        <f t="shared" si="2"/>
        <v>0.26879999999999998</v>
      </c>
      <c r="L56" s="38">
        <v>0.66</v>
      </c>
      <c r="M56" s="38">
        <v>0.45</v>
      </c>
      <c r="N56" s="38">
        <f t="shared" si="3"/>
        <v>0.29700000000000004</v>
      </c>
      <c r="P56" s="88">
        <v>40324</v>
      </c>
      <c r="Q56" s="75" t="s">
        <v>35</v>
      </c>
      <c r="R56" s="76">
        <v>0</v>
      </c>
      <c r="S56" s="76">
        <v>1</v>
      </c>
      <c r="T56" s="76">
        <v>2</v>
      </c>
      <c r="U56" s="76">
        <v>3</v>
      </c>
      <c r="V56" s="76">
        <v>4</v>
      </c>
      <c r="W56" s="76">
        <v>5</v>
      </c>
      <c r="X56" s="76">
        <v>6</v>
      </c>
      <c r="Y56" s="76">
        <v>7</v>
      </c>
      <c r="Z56" s="76">
        <v>8</v>
      </c>
      <c r="AA56" s="76">
        <v>9</v>
      </c>
      <c r="AB56" s="76">
        <v>10</v>
      </c>
      <c r="AC56" s="76">
        <v>11</v>
      </c>
      <c r="AD56" s="76">
        <v>12</v>
      </c>
      <c r="AE56" s="76">
        <v>13</v>
      </c>
      <c r="AF56" s="76">
        <v>14</v>
      </c>
      <c r="AG56" s="76">
        <v>15</v>
      </c>
      <c r="AH56" s="76">
        <v>16</v>
      </c>
      <c r="AI56" s="76">
        <v>17</v>
      </c>
      <c r="AJ56" s="76">
        <v>18</v>
      </c>
      <c r="AK56" s="76">
        <v>19</v>
      </c>
      <c r="AL56" s="76">
        <v>20</v>
      </c>
      <c r="AM56" s="76">
        <v>21</v>
      </c>
      <c r="AN56" s="76">
        <v>22</v>
      </c>
      <c r="AO56" s="76">
        <v>23</v>
      </c>
      <c r="AP56" s="76">
        <v>24</v>
      </c>
      <c r="AQ56" s="76"/>
      <c r="AR56" s="76"/>
    </row>
    <row r="57" spans="1:44" x14ac:dyDescent="0.2">
      <c r="A57" s="88"/>
      <c r="B57" s="35" t="s">
        <v>2</v>
      </c>
      <c r="C57" s="38">
        <v>0.8</v>
      </c>
      <c r="D57" s="38">
        <v>0.48</v>
      </c>
      <c r="E57" s="38">
        <f t="shared" si="0"/>
        <v>0.38400000000000001</v>
      </c>
      <c r="F57" s="38">
        <v>0.8</v>
      </c>
      <c r="G57" s="38">
        <v>0.41</v>
      </c>
      <c r="H57" s="38">
        <f t="shared" si="1"/>
        <v>0.32800000000000001</v>
      </c>
      <c r="I57" s="38">
        <v>0.8</v>
      </c>
      <c r="J57" s="38">
        <v>0.4</v>
      </c>
      <c r="K57" s="38">
        <f t="shared" si="2"/>
        <v>0.32000000000000006</v>
      </c>
      <c r="L57" s="38">
        <v>0.82</v>
      </c>
      <c r="M57" s="38">
        <v>0.43</v>
      </c>
      <c r="N57" s="38">
        <f t="shared" si="3"/>
        <v>0.35259999999999997</v>
      </c>
      <c r="P57" s="88"/>
      <c r="Q57" s="75" t="s">
        <v>14</v>
      </c>
      <c r="R57" s="76">
        <v>0</v>
      </c>
      <c r="S57" s="76">
        <v>0.08</v>
      </c>
      <c r="T57" s="76">
        <v>0.38</v>
      </c>
      <c r="U57" s="76">
        <v>0.56000000000000005</v>
      </c>
      <c r="V57" s="76">
        <v>0.57999999999999996</v>
      </c>
      <c r="W57" s="76">
        <v>0.57999999999999996</v>
      </c>
      <c r="X57" s="76">
        <v>0.60000000000000009</v>
      </c>
      <c r="Y57" s="76">
        <v>0.64</v>
      </c>
      <c r="Z57" s="76">
        <v>0.62</v>
      </c>
      <c r="AA57" s="76">
        <v>0.60000000000000009</v>
      </c>
      <c r="AB57" s="76">
        <v>0.60000000000000009</v>
      </c>
      <c r="AC57" s="76">
        <v>0.68</v>
      </c>
      <c r="AD57" s="76">
        <v>0.72</v>
      </c>
      <c r="AE57" s="76">
        <v>0.74</v>
      </c>
      <c r="AF57" s="76">
        <v>0.78</v>
      </c>
      <c r="AG57" s="76">
        <v>0.78</v>
      </c>
      <c r="AH57" s="76">
        <v>0.8</v>
      </c>
      <c r="AI57" s="76">
        <v>0.72</v>
      </c>
      <c r="AJ57" s="76">
        <v>0.57999999999999996</v>
      </c>
      <c r="AK57" s="76">
        <v>0.66</v>
      </c>
      <c r="AL57" s="76">
        <v>0.62</v>
      </c>
      <c r="AM57" s="76">
        <v>0.56000000000000005</v>
      </c>
      <c r="AN57" s="76">
        <v>0.38</v>
      </c>
      <c r="AO57" s="76">
        <v>0.26</v>
      </c>
      <c r="AP57" s="76">
        <v>0</v>
      </c>
      <c r="AQ57" s="76"/>
      <c r="AR57" s="76"/>
    </row>
    <row r="58" spans="1:44" x14ac:dyDescent="0.2">
      <c r="A58" s="88"/>
      <c r="B58" s="35" t="s">
        <v>3</v>
      </c>
      <c r="C58" s="38">
        <v>0.94</v>
      </c>
      <c r="D58" s="38">
        <v>0.43</v>
      </c>
      <c r="E58" s="38">
        <f t="shared" si="0"/>
        <v>0.40419999999999995</v>
      </c>
      <c r="F58" s="38">
        <v>0.84</v>
      </c>
      <c r="G58" s="38">
        <v>0.4</v>
      </c>
      <c r="H58" s="38">
        <f t="shared" si="1"/>
        <v>0.33600000000000002</v>
      </c>
      <c r="I58" s="38">
        <v>0.86</v>
      </c>
      <c r="J58" s="38">
        <v>0.35</v>
      </c>
      <c r="K58" s="38">
        <f t="shared" si="2"/>
        <v>0.30099999999999999</v>
      </c>
      <c r="L58" s="38">
        <v>0.86</v>
      </c>
      <c r="M58" s="38">
        <v>0.47</v>
      </c>
      <c r="N58" s="38">
        <f t="shared" si="3"/>
        <v>0.40419999999999995</v>
      </c>
      <c r="P58" s="88"/>
      <c r="Q58" s="75" t="s">
        <v>51</v>
      </c>
      <c r="R58" s="76">
        <v>0</v>
      </c>
      <c r="S58" s="76">
        <v>0</v>
      </c>
      <c r="T58" s="76">
        <v>0.03</v>
      </c>
      <c r="U58" s="76">
        <v>0.15</v>
      </c>
      <c r="V58" s="76">
        <v>0.30000000000000004</v>
      </c>
      <c r="W58" s="76">
        <v>0.32</v>
      </c>
      <c r="X58" s="76">
        <v>0.42</v>
      </c>
      <c r="Y58" s="76">
        <v>0.47</v>
      </c>
      <c r="Z58" s="76">
        <v>0.44</v>
      </c>
      <c r="AA58" s="76">
        <v>0.47</v>
      </c>
      <c r="AB58" s="76">
        <v>0.49</v>
      </c>
      <c r="AC58" s="76">
        <v>0.48</v>
      </c>
      <c r="AD58" s="76">
        <v>0.49</v>
      </c>
      <c r="AE58" s="76">
        <v>0.49</v>
      </c>
      <c r="AF58" s="76">
        <v>0.45</v>
      </c>
      <c r="AG58" s="76">
        <v>0.41</v>
      </c>
      <c r="AH58" s="76">
        <v>0.41</v>
      </c>
      <c r="AI58" s="76">
        <v>0.37</v>
      </c>
      <c r="AJ58" s="76">
        <v>0.49</v>
      </c>
      <c r="AK58" s="76">
        <v>0.43</v>
      </c>
      <c r="AL58" s="76">
        <v>0.38</v>
      </c>
      <c r="AM58" s="76">
        <v>0.30000000000000004</v>
      </c>
      <c r="AN58" s="76">
        <v>0.19</v>
      </c>
      <c r="AO58" s="76">
        <v>0.12</v>
      </c>
      <c r="AP58" s="76">
        <v>0</v>
      </c>
      <c r="AQ58" s="76"/>
      <c r="AR58" s="76"/>
    </row>
    <row r="59" spans="1:44" x14ac:dyDescent="0.2">
      <c r="A59" s="88"/>
      <c r="B59" s="35" t="s">
        <v>4</v>
      </c>
      <c r="C59" s="38">
        <v>1.02</v>
      </c>
      <c r="D59" s="38">
        <v>0.39</v>
      </c>
      <c r="E59" s="38">
        <f t="shared" si="0"/>
        <v>0.39780000000000004</v>
      </c>
      <c r="F59" s="38">
        <v>0.96</v>
      </c>
      <c r="G59" s="38">
        <v>0.33</v>
      </c>
      <c r="H59" s="38">
        <f t="shared" si="1"/>
        <v>0.31680000000000003</v>
      </c>
      <c r="I59" s="38">
        <v>0.94</v>
      </c>
      <c r="J59" s="38">
        <v>0.31</v>
      </c>
      <c r="K59" s="38">
        <f t="shared" si="2"/>
        <v>0.29139999999999999</v>
      </c>
      <c r="L59" s="38">
        <v>0.94</v>
      </c>
      <c r="M59" s="38">
        <v>0.31</v>
      </c>
      <c r="N59" s="38">
        <f t="shared" si="3"/>
        <v>0.29139999999999999</v>
      </c>
      <c r="P59" s="88"/>
      <c r="Q59" s="77" t="s">
        <v>37</v>
      </c>
      <c r="R59" s="76">
        <v>0</v>
      </c>
      <c r="S59" s="76">
        <v>3.4499999999999999E-3</v>
      </c>
      <c r="T59" s="76">
        <v>4.2300000000000004E-2</v>
      </c>
      <c r="U59" s="76">
        <v>0.12825000000000003</v>
      </c>
      <c r="V59" s="76">
        <v>0.17980000000000002</v>
      </c>
      <c r="W59" s="76">
        <v>0.21830000000000002</v>
      </c>
      <c r="X59" s="76">
        <v>0.27590000000000003</v>
      </c>
      <c r="Y59" s="76">
        <v>0.28664999999999996</v>
      </c>
      <c r="Z59" s="76">
        <v>0.27755000000000002</v>
      </c>
      <c r="AA59" s="76">
        <v>0.28800000000000003</v>
      </c>
      <c r="AB59" s="76">
        <v>0.31040000000000006</v>
      </c>
      <c r="AC59" s="76">
        <v>0.33949999999999997</v>
      </c>
      <c r="AD59" s="76">
        <v>0.35769999999999996</v>
      </c>
      <c r="AE59" s="76">
        <v>0.35719999999999996</v>
      </c>
      <c r="AF59" s="76">
        <v>0.33540000000000003</v>
      </c>
      <c r="AG59" s="76">
        <v>0.32390000000000002</v>
      </c>
      <c r="AH59" s="76">
        <v>0.2964</v>
      </c>
      <c r="AI59" s="76">
        <v>0.27949999999999997</v>
      </c>
      <c r="AJ59" s="76">
        <v>0.28519999999999995</v>
      </c>
      <c r="AK59" s="76">
        <v>0.25920000000000004</v>
      </c>
      <c r="AL59" s="76">
        <v>0.20060000000000003</v>
      </c>
      <c r="AM59" s="76">
        <v>0.11515000000000002</v>
      </c>
      <c r="AN59" s="76">
        <v>4.9599999999999998E-2</v>
      </c>
      <c r="AO59" s="76">
        <v>7.7999999999999996E-3</v>
      </c>
      <c r="AP59" s="76">
        <v>0</v>
      </c>
      <c r="AQ59" s="76"/>
      <c r="AR59" s="76"/>
    </row>
    <row r="60" spans="1:44" x14ac:dyDescent="0.2">
      <c r="A60" s="88"/>
      <c r="B60" s="35" t="s">
        <v>5</v>
      </c>
      <c r="C60" s="38">
        <v>0.8</v>
      </c>
      <c r="D60" s="38">
        <v>0.43</v>
      </c>
      <c r="E60" s="38">
        <f t="shared" si="0"/>
        <v>0.34400000000000003</v>
      </c>
      <c r="F60" s="38">
        <v>0.88</v>
      </c>
      <c r="G60" s="38">
        <v>0.38</v>
      </c>
      <c r="H60" s="38">
        <f t="shared" si="1"/>
        <v>0.33440000000000003</v>
      </c>
      <c r="I60" s="38">
        <v>0.88</v>
      </c>
      <c r="J60" s="38">
        <v>0.39</v>
      </c>
      <c r="K60" s="38">
        <f t="shared" si="2"/>
        <v>0.34320000000000001</v>
      </c>
      <c r="L60" s="38">
        <v>0.84</v>
      </c>
      <c r="M60" s="38">
        <v>0.37</v>
      </c>
      <c r="N60" s="38">
        <f t="shared" si="3"/>
        <v>0.31079999999999997</v>
      </c>
      <c r="P60" s="88"/>
      <c r="Q60" s="80" t="s">
        <v>38</v>
      </c>
      <c r="R60" s="79">
        <v>0.41</v>
      </c>
      <c r="S60" s="76"/>
      <c r="T60" s="76"/>
      <c r="U60" s="78" t="s">
        <v>42</v>
      </c>
      <c r="V60" s="79">
        <v>5.2177499999999988</v>
      </c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81"/>
    </row>
    <row r="61" spans="1:44" x14ac:dyDescent="0.2">
      <c r="A61" s="88">
        <v>40325</v>
      </c>
      <c r="B61" s="35" t="s">
        <v>1</v>
      </c>
      <c r="C61" s="38">
        <v>0.68</v>
      </c>
      <c r="D61" s="38">
        <v>0.39</v>
      </c>
      <c r="E61" s="38">
        <f t="shared" si="0"/>
        <v>0.26520000000000005</v>
      </c>
      <c r="F61" s="38">
        <v>0.56000000000000005</v>
      </c>
      <c r="G61" s="38">
        <v>0.32</v>
      </c>
      <c r="H61" s="38">
        <f t="shared" si="1"/>
        <v>0.17920000000000003</v>
      </c>
      <c r="I61" s="38">
        <v>0.57999999999999996</v>
      </c>
      <c r="J61" s="38">
        <v>0.35</v>
      </c>
      <c r="K61" s="38">
        <f t="shared" si="2"/>
        <v>0.20299999999999999</v>
      </c>
      <c r="L61" s="38">
        <v>0.62</v>
      </c>
      <c r="M61" s="38">
        <v>0.32</v>
      </c>
      <c r="N61" s="38">
        <f t="shared" si="3"/>
        <v>0.19839999999999999</v>
      </c>
      <c r="P61" s="88">
        <v>40325</v>
      </c>
      <c r="Q61" s="75" t="s">
        <v>35</v>
      </c>
      <c r="R61" s="76">
        <v>0</v>
      </c>
      <c r="S61" s="76">
        <v>1.2</v>
      </c>
      <c r="T61" s="76">
        <f>S61+1</f>
        <v>2.2000000000000002</v>
      </c>
      <c r="U61" s="76">
        <f t="shared" ref="U61:AO61" si="5">T61+1</f>
        <v>3.2</v>
      </c>
      <c r="V61" s="76">
        <f t="shared" si="5"/>
        <v>4.2</v>
      </c>
      <c r="W61" s="76">
        <f t="shared" si="5"/>
        <v>5.2</v>
      </c>
      <c r="X61" s="76">
        <f t="shared" si="5"/>
        <v>6.2</v>
      </c>
      <c r="Y61" s="76">
        <f t="shared" si="5"/>
        <v>7.2</v>
      </c>
      <c r="Z61" s="76">
        <f t="shared" si="5"/>
        <v>8.1999999999999993</v>
      </c>
      <c r="AA61" s="76">
        <f t="shared" si="5"/>
        <v>9.1999999999999993</v>
      </c>
      <c r="AB61" s="76">
        <f t="shared" si="5"/>
        <v>10.199999999999999</v>
      </c>
      <c r="AC61" s="76">
        <f t="shared" si="5"/>
        <v>11.2</v>
      </c>
      <c r="AD61" s="76">
        <f t="shared" si="5"/>
        <v>12.2</v>
      </c>
      <c r="AE61" s="76">
        <f t="shared" si="5"/>
        <v>13.2</v>
      </c>
      <c r="AF61" s="76">
        <f t="shared" si="5"/>
        <v>14.2</v>
      </c>
      <c r="AG61" s="76">
        <f t="shared" si="5"/>
        <v>15.2</v>
      </c>
      <c r="AH61" s="76">
        <f t="shared" si="5"/>
        <v>16.2</v>
      </c>
      <c r="AI61" s="76">
        <f t="shared" si="5"/>
        <v>17.2</v>
      </c>
      <c r="AJ61" s="76">
        <f t="shared" si="5"/>
        <v>18.2</v>
      </c>
      <c r="AK61" s="76">
        <f t="shared" si="5"/>
        <v>19.2</v>
      </c>
      <c r="AL61" s="76">
        <f t="shared" si="5"/>
        <v>20.2</v>
      </c>
      <c r="AM61" s="76">
        <f t="shared" si="5"/>
        <v>21.2</v>
      </c>
      <c r="AN61" s="76">
        <f t="shared" si="5"/>
        <v>22.2</v>
      </c>
      <c r="AO61" s="76">
        <f t="shared" si="5"/>
        <v>23.2</v>
      </c>
      <c r="AP61" s="76">
        <f>AO61+0.26</f>
        <v>23.46</v>
      </c>
      <c r="AQ61" s="76"/>
      <c r="AR61" s="76"/>
    </row>
    <row r="62" spans="1:44" x14ac:dyDescent="0.2">
      <c r="A62" s="88"/>
      <c r="B62" s="35" t="s">
        <v>2</v>
      </c>
      <c r="C62" s="38">
        <v>0.74</v>
      </c>
      <c r="D62" s="38">
        <v>0.4</v>
      </c>
      <c r="E62" s="38">
        <f t="shared" si="0"/>
        <v>0.29599999999999999</v>
      </c>
      <c r="F62" s="38">
        <v>0.68</v>
      </c>
      <c r="G62" s="38">
        <v>0.30000000000000004</v>
      </c>
      <c r="H62" s="38">
        <f t="shared" si="1"/>
        <v>0.20400000000000004</v>
      </c>
      <c r="I62" s="38">
        <v>0.7</v>
      </c>
      <c r="J62" s="38">
        <v>0.31</v>
      </c>
      <c r="K62" s="38">
        <f t="shared" si="2"/>
        <v>0.217</v>
      </c>
      <c r="L62" s="38">
        <v>0.68</v>
      </c>
      <c r="M62" s="38">
        <v>0.35</v>
      </c>
      <c r="N62" s="38">
        <f t="shared" si="3"/>
        <v>0.23799999999999999</v>
      </c>
      <c r="P62" s="88"/>
      <c r="Q62" s="75" t="s">
        <v>14</v>
      </c>
      <c r="R62" s="76">
        <v>0</v>
      </c>
      <c r="S62" s="38">
        <v>0.30000000000000004</v>
      </c>
      <c r="T62" s="38">
        <v>0.48</v>
      </c>
      <c r="U62" s="38">
        <v>0.52</v>
      </c>
      <c r="V62" s="38">
        <v>0.54</v>
      </c>
      <c r="W62" s="38">
        <v>0.52</v>
      </c>
      <c r="X62" s="38">
        <v>0.56000000000000005</v>
      </c>
      <c r="Y62" s="38">
        <v>0.57999999999999996</v>
      </c>
      <c r="Z62" s="38">
        <v>0.57999999999999996</v>
      </c>
      <c r="AA62" s="38">
        <v>0.56000000000000005</v>
      </c>
      <c r="AB62" s="38">
        <v>0.56000000000000005</v>
      </c>
      <c r="AC62" s="38">
        <v>0.62</v>
      </c>
      <c r="AD62" s="38">
        <v>0.66</v>
      </c>
      <c r="AE62" s="38">
        <v>0.7</v>
      </c>
      <c r="AF62" s="38">
        <v>0.72</v>
      </c>
      <c r="AG62" s="38">
        <v>0.74</v>
      </c>
      <c r="AH62" s="38">
        <v>0.72</v>
      </c>
      <c r="AI62" s="38">
        <v>0.68</v>
      </c>
      <c r="AJ62" s="38">
        <v>0.54</v>
      </c>
      <c r="AK62" s="38">
        <v>0.60000000000000009</v>
      </c>
      <c r="AL62" s="38">
        <v>0.56000000000000005</v>
      </c>
      <c r="AM62" s="38">
        <v>0.52</v>
      </c>
      <c r="AN62" s="38">
        <v>0.36</v>
      </c>
      <c r="AO62" s="38">
        <v>0.1</v>
      </c>
      <c r="AP62" s="76">
        <v>0</v>
      </c>
      <c r="AQ62" s="76"/>
      <c r="AR62" s="76"/>
    </row>
    <row r="63" spans="1:44" x14ac:dyDescent="0.2">
      <c r="A63" s="88"/>
      <c r="B63" s="35" t="s">
        <v>3</v>
      </c>
      <c r="C63" s="38">
        <v>0.88</v>
      </c>
      <c r="D63" s="38">
        <v>0.46</v>
      </c>
      <c r="E63" s="38">
        <f t="shared" si="0"/>
        <v>0.40479999999999999</v>
      </c>
      <c r="F63" s="38">
        <v>0.8</v>
      </c>
      <c r="G63" s="38">
        <v>0.41</v>
      </c>
      <c r="H63" s="38">
        <f t="shared" si="1"/>
        <v>0.32800000000000001</v>
      </c>
      <c r="I63" s="38">
        <v>0.82</v>
      </c>
      <c r="J63" s="38">
        <v>0.42</v>
      </c>
      <c r="K63" s="38">
        <f t="shared" si="2"/>
        <v>0.34439999999999998</v>
      </c>
      <c r="L63" s="38">
        <v>0.84</v>
      </c>
      <c r="M63" s="38">
        <v>0.43</v>
      </c>
      <c r="N63" s="38">
        <f t="shared" si="3"/>
        <v>0.36119999999999997</v>
      </c>
      <c r="P63" s="88"/>
      <c r="Q63" s="75" t="s">
        <v>51</v>
      </c>
      <c r="R63" s="76">
        <v>0</v>
      </c>
      <c r="S63" s="38">
        <v>0</v>
      </c>
      <c r="T63" s="38">
        <v>7.0000000000000007E-2</v>
      </c>
      <c r="U63" s="38">
        <v>0.15</v>
      </c>
      <c r="V63" s="38">
        <v>0.24</v>
      </c>
      <c r="W63" s="38">
        <v>0.25</v>
      </c>
      <c r="X63" s="38">
        <v>0.36</v>
      </c>
      <c r="Y63" s="38">
        <v>0.43</v>
      </c>
      <c r="Z63" s="38">
        <v>0.51</v>
      </c>
      <c r="AA63" s="38">
        <v>0.48</v>
      </c>
      <c r="AB63" s="38">
        <v>0.47</v>
      </c>
      <c r="AC63" s="38">
        <v>0.45</v>
      </c>
      <c r="AD63" s="38">
        <v>0.44</v>
      </c>
      <c r="AE63" s="38">
        <v>0.43</v>
      </c>
      <c r="AF63" s="38">
        <v>0.4</v>
      </c>
      <c r="AG63" s="38">
        <v>0.42</v>
      </c>
      <c r="AH63" s="38">
        <v>0.37</v>
      </c>
      <c r="AI63" s="38">
        <v>0.38</v>
      </c>
      <c r="AJ63" s="38">
        <v>0.33</v>
      </c>
      <c r="AK63" s="38">
        <v>0.31</v>
      </c>
      <c r="AL63" s="38">
        <v>0.31</v>
      </c>
      <c r="AM63" s="38">
        <v>0.30000000000000004</v>
      </c>
      <c r="AN63" s="38">
        <v>0.22</v>
      </c>
      <c r="AO63" s="38">
        <v>0</v>
      </c>
      <c r="AP63" s="76">
        <v>0</v>
      </c>
      <c r="AQ63" s="76"/>
      <c r="AR63" s="76"/>
    </row>
    <row r="64" spans="1:44" x14ac:dyDescent="0.2">
      <c r="A64" s="88"/>
      <c r="B64" s="35" t="s">
        <v>4</v>
      </c>
      <c r="C64" s="38">
        <v>0.96</v>
      </c>
      <c r="D64" s="38">
        <v>0.31</v>
      </c>
      <c r="E64" s="38">
        <f t="shared" si="0"/>
        <v>0.29759999999999998</v>
      </c>
      <c r="F64" s="38">
        <v>0.9</v>
      </c>
      <c r="G64" s="38">
        <v>0.47</v>
      </c>
      <c r="H64" s="38">
        <f t="shared" si="1"/>
        <v>0.42299999999999999</v>
      </c>
      <c r="I64" s="38">
        <v>0.9</v>
      </c>
      <c r="J64" s="38">
        <v>0.30000000000000004</v>
      </c>
      <c r="K64" s="38">
        <f t="shared" si="2"/>
        <v>0.27000000000000007</v>
      </c>
      <c r="L64" s="38">
        <v>0.9</v>
      </c>
      <c r="M64" s="38">
        <v>0.28000000000000003</v>
      </c>
      <c r="N64" s="38">
        <f t="shared" si="3"/>
        <v>0.25200000000000006</v>
      </c>
      <c r="P64" s="88"/>
      <c r="Q64" s="77" t="s">
        <v>37</v>
      </c>
      <c r="R64" s="38">
        <f>(S61-R61)*((S62+R62)/2)*((S63+R63)/2)</f>
        <v>0</v>
      </c>
      <c r="S64" s="38">
        <f t="shared" ref="S64:AP64" si="6">(T61-S61)*((T62+S62)/2)*((T63+S63)/2)</f>
        <v>1.3650000000000006E-2</v>
      </c>
      <c r="T64" s="38">
        <f t="shared" si="6"/>
        <v>5.5E-2</v>
      </c>
      <c r="U64" s="38">
        <f t="shared" si="6"/>
        <v>0.10335000000000001</v>
      </c>
      <c r="V64" s="38">
        <f t="shared" si="6"/>
        <v>0.12984999999999999</v>
      </c>
      <c r="W64" s="38">
        <f t="shared" si="6"/>
        <v>0.16470000000000001</v>
      </c>
      <c r="X64" s="38">
        <f t="shared" si="6"/>
        <v>0.22515000000000004</v>
      </c>
      <c r="Y64" s="38">
        <f t="shared" si="6"/>
        <v>0.27259999999999973</v>
      </c>
      <c r="Z64" s="38">
        <f t="shared" si="6"/>
        <v>0.28215000000000001</v>
      </c>
      <c r="AA64" s="38">
        <f t="shared" si="6"/>
        <v>0.26600000000000001</v>
      </c>
      <c r="AB64" s="38">
        <f t="shared" si="6"/>
        <v>0.27140000000000003</v>
      </c>
      <c r="AC64" s="38">
        <f t="shared" si="6"/>
        <v>0.2848</v>
      </c>
      <c r="AD64" s="38">
        <f t="shared" si="6"/>
        <v>0.29579999999999995</v>
      </c>
      <c r="AE64" s="38">
        <f t="shared" si="6"/>
        <v>0.29465000000000002</v>
      </c>
      <c r="AF64" s="38">
        <f t="shared" si="6"/>
        <v>0.29930000000000001</v>
      </c>
      <c r="AG64" s="38">
        <f t="shared" si="6"/>
        <v>0.28835</v>
      </c>
      <c r="AH64" s="38">
        <f t="shared" si="6"/>
        <v>0.26249999999999996</v>
      </c>
      <c r="AI64" s="38">
        <f t="shared" si="6"/>
        <v>0.21655000000000002</v>
      </c>
      <c r="AJ64" s="38">
        <f t="shared" si="6"/>
        <v>0.18240000000000003</v>
      </c>
      <c r="AK64" s="38">
        <f t="shared" si="6"/>
        <v>0.17980000000000002</v>
      </c>
      <c r="AL64" s="38">
        <f t="shared" si="6"/>
        <v>0.16470000000000004</v>
      </c>
      <c r="AM64" s="38">
        <f t="shared" si="6"/>
        <v>0.1144</v>
      </c>
      <c r="AN64" s="38">
        <f t="shared" si="6"/>
        <v>2.53E-2</v>
      </c>
      <c r="AO64" s="38">
        <f t="shared" si="6"/>
        <v>0</v>
      </c>
      <c r="AP64" s="38">
        <f t="shared" si="6"/>
        <v>0</v>
      </c>
      <c r="AQ64" s="76"/>
      <c r="AR64" s="76"/>
    </row>
    <row r="65" spans="1:44" x14ac:dyDescent="0.2">
      <c r="A65" s="88"/>
      <c r="B65" s="35" t="s">
        <v>5</v>
      </c>
      <c r="C65" s="38">
        <v>0.84</v>
      </c>
      <c r="D65" s="38">
        <v>0.41</v>
      </c>
      <c r="E65" s="38">
        <f t="shared" si="0"/>
        <v>0.34439999999999998</v>
      </c>
      <c r="F65" s="38">
        <v>0.8</v>
      </c>
      <c r="G65" s="38">
        <v>0.4</v>
      </c>
      <c r="H65" s="38">
        <f t="shared" si="1"/>
        <v>0.32000000000000006</v>
      </c>
      <c r="I65" s="38">
        <v>0.8</v>
      </c>
      <c r="J65" s="38">
        <v>0.33</v>
      </c>
      <c r="K65" s="38">
        <f t="shared" si="2"/>
        <v>0.26400000000000001</v>
      </c>
      <c r="L65" s="38">
        <v>0.78</v>
      </c>
      <c r="M65" s="38">
        <v>0.33</v>
      </c>
      <c r="N65" s="38">
        <f t="shared" si="3"/>
        <v>0.25740000000000002</v>
      </c>
      <c r="P65" s="88"/>
      <c r="Q65" s="80" t="s">
        <v>38</v>
      </c>
      <c r="R65" s="79">
        <v>0.53</v>
      </c>
      <c r="S65" s="76"/>
      <c r="T65" s="76"/>
      <c r="U65" s="78" t="s">
        <v>42</v>
      </c>
      <c r="V65" s="79">
        <f>SUM(R64:AP64)</f>
        <v>4.3923999999999985</v>
      </c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81"/>
    </row>
    <row r="66" spans="1:44" x14ac:dyDescent="0.2">
      <c r="A66" s="88">
        <v>40326</v>
      </c>
      <c r="B66" s="35" t="s">
        <v>1</v>
      </c>
      <c r="C66" s="38">
        <v>0.68</v>
      </c>
      <c r="D66" s="38">
        <v>0.34</v>
      </c>
      <c r="E66" s="38">
        <f t="shared" si="0"/>
        <v>0.23120000000000004</v>
      </c>
      <c r="F66" s="38">
        <v>0.55000000000000004</v>
      </c>
      <c r="G66" s="38">
        <v>0.39</v>
      </c>
      <c r="H66" s="38">
        <f t="shared" si="1"/>
        <v>0.21450000000000002</v>
      </c>
      <c r="I66" s="38">
        <v>0.60000000000000009</v>
      </c>
      <c r="J66" s="38">
        <v>0.31</v>
      </c>
      <c r="K66" s="38">
        <f t="shared" si="2"/>
        <v>0.18600000000000003</v>
      </c>
      <c r="L66" s="38">
        <v>0.64</v>
      </c>
      <c r="M66" s="38">
        <v>0.35</v>
      </c>
      <c r="N66" s="38">
        <f t="shared" si="3"/>
        <v>0.22399999999999998</v>
      </c>
      <c r="P66" s="88">
        <v>40326</v>
      </c>
      <c r="Q66" s="75" t="s">
        <v>35</v>
      </c>
      <c r="R66" s="76">
        <v>0</v>
      </c>
      <c r="S66" s="76">
        <v>1</v>
      </c>
      <c r="T66" s="76">
        <v>2</v>
      </c>
      <c r="U66" s="76">
        <v>3</v>
      </c>
      <c r="V66" s="76">
        <v>4</v>
      </c>
      <c r="W66" s="76">
        <v>5</v>
      </c>
      <c r="X66" s="76">
        <v>6</v>
      </c>
      <c r="Y66" s="76">
        <v>7</v>
      </c>
      <c r="Z66" s="76">
        <v>8</v>
      </c>
      <c r="AA66" s="76">
        <v>9</v>
      </c>
      <c r="AB66" s="76">
        <v>10</v>
      </c>
      <c r="AC66" s="76">
        <v>11</v>
      </c>
      <c r="AD66" s="76">
        <v>12</v>
      </c>
      <c r="AE66" s="76">
        <v>13</v>
      </c>
      <c r="AF66" s="76">
        <v>14</v>
      </c>
      <c r="AG66" s="76">
        <v>15</v>
      </c>
      <c r="AH66" s="76">
        <v>16</v>
      </c>
      <c r="AI66" s="76">
        <v>17</v>
      </c>
      <c r="AJ66" s="76">
        <v>18</v>
      </c>
      <c r="AK66" s="76">
        <v>19</v>
      </c>
      <c r="AL66" s="76">
        <v>20</v>
      </c>
      <c r="AM66" s="76">
        <v>21</v>
      </c>
      <c r="AN66" s="76">
        <v>22</v>
      </c>
      <c r="AO66" s="76">
        <v>23</v>
      </c>
      <c r="AP66" s="76">
        <v>23.3</v>
      </c>
      <c r="AQ66" s="76"/>
      <c r="AR66" s="76"/>
    </row>
    <row r="67" spans="1:44" x14ac:dyDescent="0.2">
      <c r="A67" s="88"/>
      <c r="B67" s="35" t="s">
        <v>2</v>
      </c>
      <c r="C67" s="38">
        <v>0.75</v>
      </c>
      <c r="D67" s="38">
        <v>0.4</v>
      </c>
      <c r="E67" s="38">
        <f t="shared" si="0"/>
        <v>0.30000000000000004</v>
      </c>
      <c r="F67" s="38">
        <v>0.78</v>
      </c>
      <c r="G67" s="38">
        <v>0.39</v>
      </c>
      <c r="H67" s="38">
        <f t="shared" si="1"/>
        <v>0.30420000000000003</v>
      </c>
      <c r="I67" s="38">
        <v>0.8</v>
      </c>
      <c r="J67" s="38">
        <v>0.39</v>
      </c>
      <c r="K67" s="38">
        <f t="shared" si="2"/>
        <v>0.31200000000000006</v>
      </c>
      <c r="L67" s="38">
        <v>0.76</v>
      </c>
      <c r="M67" s="38">
        <v>0.41</v>
      </c>
      <c r="N67" s="38">
        <f t="shared" si="3"/>
        <v>0.31159999999999999</v>
      </c>
      <c r="P67" s="88"/>
      <c r="Q67" s="75" t="s">
        <v>14</v>
      </c>
      <c r="R67" s="76">
        <v>0</v>
      </c>
      <c r="S67" s="76">
        <v>0.2</v>
      </c>
      <c r="T67" s="76">
        <v>0.38</v>
      </c>
      <c r="U67" s="76">
        <v>0.5</v>
      </c>
      <c r="V67" s="76">
        <v>0.52</v>
      </c>
      <c r="W67" s="76">
        <v>0.51</v>
      </c>
      <c r="X67" s="76">
        <v>0.54</v>
      </c>
      <c r="Y67" s="76">
        <v>0.56000000000000005</v>
      </c>
      <c r="Z67" s="76">
        <v>0.56000000000000005</v>
      </c>
      <c r="AA67" s="76">
        <v>0.53</v>
      </c>
      <c r="AB67" s="76">
        <v>0.56000000000000005</v>
      </c>
      <c r="AC67" s="76">
        <v>0.62</v>
      </c>
      <c r="AD67" s="76">
        <v>0.66</v>
      </c>
      <c r="AE67" s="76">
        <v>0.68</v>
      </c>
      <c r="AF67" s="76">
        <v>0.72</v>
      </c>
      <c r="AG67" s="76">
        <v>0.73</v>
      </c>
      <c r="AH67" s="76">
        <v>0.71</v>
      </c>
      <c r="AI67" s="76">
        <v>0.66</v>
      </c>
      <c r="AJ67" s="76">
        <v>0.52</v>
      </c>
      <c r="AK67" s="76">
        <v>0.60000000000000009</v>
      </c>
      <c r="AL67" s="76">
        <v>0.66</v>
      </c>
      <c r="AM67" s="76">
        <v>0.61</v>
      </c>
      <c r="AN67" s="76">
        <v>0.33</v>
      </c>
      <c r="AO67" s="76">
        <v>0.21</v>
      </c>
      <c r="AP67" s="76">
        <v>0</v>
      </c>
      <c r="AQ67" s="76"/>
      <c r="AR67" s="76"/>
    </row>
    <row r="68" spans="1:44" x14ac:dyDescent="0.2">
      <c r="A68" s="88"/>
      <c r="B68" s="35" t="s">
        <v>3</v>
      </c>
      <c r="C68" s="38">
        <v>0.88</v>
      </c>
      <c r="D68" s="38">
        <v>0.43</v>
      </c>
      <c r="E68" s="38">
        <f t="shared" si="0"/>
        <v>0.37840000000000001</v>
      </c>
      <c r="F68" s="38">
        <v>0.8</v>
      </c>
      <c r="G68" s="38">
        <v>0.42</v>
      </c>
      <c r="H68" s="38">
        <f t="shared" si="1"/>
        <v>0.33600000000000002</v>
      </c>
      <c r="I68" s="38">
        <v>0.88</v>
      </c>
      <c r="J68" s="38">
        <v>0.45</v>
      </c>
      <c r="K68" s="38">
        <f t="shared" si="2"/>
        <v>0.39600000000000002</v>
      </c>
      <c r="L68" s="38">
        <v>0.84</v>
      </c>
      <c r="M68" s="38">
        <v>0.45</v>
      </c>
      <c r="N68" s="38">
        <f t="shared" si="3"/>
        <v>0.378</v>
      </c>
      <c r="P68" s="88"/>
      <c r="Q68" s="75" t="s">
        <v>51</v>
      </c>
      <c r="R68" s="76">
        <v>0</v>
      </c>
      <c r="S68" s="76">
        <v>0</v>
      </c>
      <c r="T68" s="76">
        <v>0.02</v>
      </c>
      <c r="U68" s="76">
        <v>7.0000000000000007E-2</v>
      </c>
      <c r="V68" s="76">
        <v>0.14000000000000001</v>
      </c>
      <c r="W68" s="76">
        <v>0.22</v>
      </c>
      <c r="X68" s="76">
        <v>0.28000000000000003</v>
      </c>
      <c r="Y68" s="76">
        <v>0.37</v>
      </c>
      <c r="Z68" s="76">
        <v>0.4</v>
      </c>
      <c r="AA68" s="76">
        <v>0.44</v>
      </c>
      <c r="AB68" s="76">
        <v>0.48</v>
      </c>
      <c r="AC68" s="76">
        <v>0.44</v>
      </c>
      <c r="AD68" s="76">
        <v>0.46</v>
      </c>
      <c r="AE68" s="76">
        <v>0.47</v>
      </c>
      <c r="AF68" s="76">
        <v>0.47</v>
      </c>
      <c r="AG68" s="76">
        <v>0.41</v>
      </c>
      <c r="AH68" s="76">
        <v>0.4</v>
      </c>
      <c r="AI68" s="76">
        <v>0.37</v>
      </c>
      <c r="AJ68" s="76">
        <v>0.4</v>
      </c>
      <c r="AK68" s="76">
        <v>0.38</v>
      </c>
      <c r="AL68" s="76">
        <v>0.36</v>
      </c>
      <c r="AM68" s="76">
        <v>0.35</v>
      </c>
      <c r="AN68" s="76">
        <v>0.24</v>
      </c>
      <c r="AO68" s="76">
        <v>0.14000000000000001</v>
      </c>
      <c r="AP68" s="76">
        <v>0</v>
      </c>
      <c r="AQ68" s="76"/>
      <c r="AR68" s="76"/>
    </row>
    <row r="69" spans="1:44" x14ac:dyDescent="0.2">
      <c r="A69" s="88"/>
      <c r="B69" s="35" t="s">
        <v>4</v>
      </c>
      <c r="C69" s="38">
        <v>0.98</v>
      </c>
      <c r="D69" s="38">
        <v>0.38</v>
      </c>
      <c r="E69" s="38">
        <f t="shared" si="0"/>
        <v>0.37240000000000001</v>
      </c>
      <c r="F69" s="38">
        <v>0.9</v>
      </c>
      <c r="G69" s="38">
        <v>0.32</v>
      </c>
      <c r="H69" s="38">
        <f t="shared" si="1"/>
        <v>0.28800000000000003</v>
      </c>
      <c r="I69" s="38">
        <v>0.89</v>
      </c>
      <c r="J69" s="38">
        <v>0.34</v>
      </c>
      <c r="K69" s="38">
        <f t="shared" si="2"/>
        <v>0.30260000000000004</v>
      </c>
      <c r="L69" s="38">
        <v>0.9</v>
      </c>
      <c r="M69" s="38">
        <v>0.34</v>
      </c>
      <c r="N69" s="38">
        <f t="shared" si="3"/>
        <v>0.30600000000000005</v>
      </c>
      <c r="P69" s="88"/>
      <c r="Q69" s="77" t="s">
        <v>37</v>
      </c>
      <c r="R69" s="76">
        <v>0</v>
      </c>
      <c r="S69" s="76">
        <v>2.9000000000000002E-3</v>
      </c>
      <c r="T69" s="76">
        <v>1.9800000000000002E-2</v>
      </c>
      <c r="U69" s="76">
        <v>5.3550000000000007E-2</v>
      </c>
      <c r="V69" s="76">
        <v>9.2700000000000005E-2</v>
      </c>
      <c r="W69" s="76">
        <v>0.13125000000000001</v>
      </c>
      <c r="X69" s="76">
        <v>0.17875000000000002</v>
      </c>
      <c r="Y69" s="76">
        <v>0.21560000000000001</v>
      </c>
      <c r="Z69" s="76">
        <v>0.22890000000000005</v>
      </c>
      <c r="AA69" s="76">
        <v>0.25069999999999998</v>
      </c>
      <c r="AB69" s="76">
        <v>0.27140000000000003</v>
      </c>
      <c r="AC69" s="76">
        <v>0.28800000000000003</v>
      </c>
      <c r="AD69" s="76">
        <v>0.31154999999999999</v>
      </c>
      <c r="AE69" s="76">
        <v>0.32899999999999996</v>
      </c>
      <c r="AF69" s="76">
        <v>0.31899999999999995</v>
      </c>
      <c r="AG69" s="76">
        <v>0.29160000000000003</v>
      </c>
      <c r="AH69" s="76">
        <v>0.26372500000000004</v>
      </c>
      <c r="AI69" s="76">
        <v>0.22715000000000005</v>
      </c>
      <c r="AJ69" s="76">
        <v>0.21840000000000004</v>
      </c>
      <c r="AK69" s="76">
        <v>0.23310000000000003</v>
      </c>
      <c r="AL69" s="76">
        <v>0.22542499999999999</v>
      </c>
      <c r="AM69" s="76">
        <v>0.13865</v>
      </c>
      <c r="AN69" s="76">
        <v>5.1300000000000005E-2</v>
      </c>
      <c r="AO69" s="76">
        <v>2.2050000000000056E-3</v>
      </c>
      <c r="AP69" s="76">
        <v>0</v>
      </c>
      <c r="AQ69" s="76"/>
      <c r="AR69" s="76"/>
    </row>
    <row r="70" spans="1:44" x14ac:dyDescent="0.2">
      <c r="A70" s="88"/>
      <c r="B70" s="35" t="s">
        <v>5</v>
      </c>
      <c r="C70" s="38">
        <v>0.8</v>
      </c>
      <c r="D70" s="38">
        <v>0.31</v>
      </c>
      <c r="E70" s="38">
        <f t="shared" si="0"/>
        <v>0.248</v>
      </c>
      <c r="F70" s="38">
        <v>0.82</v>
      </c>
      <c r="G70" s="38">
        <v>0.33</v>
      </c>
      <c r="H70" s="38">
        <f t="shared" si="1"/>
        <v>0.27060000000000001</v>
      </c>
      <c r="I70" s="38">
        <v>0.78</v>
      </c>
      <c r="J70" s="38">
        <v>0.30000000000000004</v>
      </c>
      <c r="K70" s="38">
        <f t="shared" si="2"/>
        <v>0.23400000000000004</v>
      </c>
      <c r="L70" s="38">
        <v>0.71</v>
      </c>
      <c r="M70" s="38">
        <v>0.26</v>
      </c>
      <c r="N70" s="38">
        <f t="shared" si="3"/>
        <v>0.18459999999999999</v>
      </c>
      <c r="P70" s="88"/>
      <c r="Q70" s="80" t="s">
        <v>38</v>
      </c>
      <c r="R70" s="79">
        <v>0.42</v>
      </c>
      <c r="S70" s="76"/>
      <c r="T70" s="76"/>
      <c r="U70" s="78" t="s">
        <v>42</v>
      </c>
      <c r="V70" s="79">
        <v>4.3446550000000004</v>
      </c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81"/>
    </row>
    <row r="71" spans="1:44" x14ac:dyDescent="0.2">
      <c r="A71" s="88">
        <v>40327</v>
      </c>
      <c r="B71" s="35" t="s">
        <v>1</v>
      </c>
      <c r="C71" s="38">
        <v>0.64</v>
      </c>
      <c r="D71" s="38">
        <v>0.39</v>
      </c>
      <c r="E71" s="38">
        <f t="shared" ref="E71:E150" si="7">D71*C71</f>
        <v>0.24960000000000002</v>
      </c>
      <c r="F71" s="38">
        <v>0.5</v>
      </c>
      <c r="G71" s="38">
        <v>0.31</v>
      </c>
      <c r="H71" s="38">
        <f t="shared" ref="H71:H150" si="8">G71*F71</f>
        <v>0.155</v>
      </c>
      <c r="I71" s="38">
        <v>0.56000000000000005</v>
      </c>
      <c r="J71" s="38">
        <v>0.30000000000000004</v>
      </c>
      <c r="K71" s="38">
        <f t="shared" ref="K71:K150" si="9">J71*I71</f>
        <v>0.16800000000000004</v>
      </c>
      <c r="L71" s="38">
        <v>0.68</v>
      </c>
      <c r="M71" s="38">
        <v>0.28999999999999998</v>
      </c>
      <c r="N71" s="38">
        <f t="shared" ref="N71:N150" si="10">M71*L71</f>
        <v>0.19720000000000001</v>
      </c>
      <c r="P71" s="88">
        <v>40327</v>
      </c>
      <c r="Q71" s="75" t="s">
        <v>35</v>
      </c>
      <c r="R71" s="76">
        <v>0</v>
      </c>
      <c r="S71" s="76">
        <v>1</v>
      </c>
      <c r="T71" s="76">
        <v>2</v>
      </c>
      <c r="U71" s="76">
        <v>3</v>
      </c>
      <c r="V71" s="76">
        <v>4</v>
      </c>
      <c r="W71" s="76">
        <v>5</v>
      </c>
      <c r="X71" s="76">
        <v>6</v>
      </c>
      <c r="Y71" s="76">
        <v>7</v>
      </c>
      <c r="Z71" s="76">
        <v>8</v>
      </c>
      <c r="AA71" s="76">
        <v>9</v>
      </c>
      <c r="AB71" s="76">
        <v>10</v>
      </c>
      <c r="AC71" s="76">
        <v>11</v>
      </c>
      <c r="AD71" s="76">
        <v>12</v>
      </c>
      <c r="AE71" s="76">
        <v>13</v>
      </c>
      <c r="AF71" s="76">
        <v>14</v>
      </c>
      <c r="AG71" s="76">
        <v>15</v>
      </c>
      <c r="AH71" s="76">
        <v>16</v>
      </c>
      <c r="AI71" s="76">
        <v>17</v>
      </c>
      <c r="AJ71" s="76">
        <v>18</v>
      </c>
      <c r="AK71" s="76">
        <v>19</v>
      </c>
      <c r="AL71" s="76">
        <v>20</v>
      </c>
      <c r="AM71" s="76">
        <v>21</v>
      </c>
      <c r="AN71" s="76">
        <v>22</v>
      </c>
      <c r="AO71" s="76">
        <v>23</v>
      </c>
      <c r="AP71" s="76">
        <v>23.25</v>
      </c>
      <c r="AQ71" s="76"/>
      <c r="AR71" s="76"/>
    </row>
    <row r="72" spans="1:44" x14ac:dyDescent="0.2">
      <c r="A72" s="88"/>
      <c r="B72" s="35" t="s">
        <v>2</v>
      </c>
      <c r="C72" s="38">
        <v>0.71</v>
      </c>
      <c r="D72" s="38">
        <v>0.44</v>
      </c>
      <c r="E72" s="38">
        <f t="shared" si="7"/>
        <v>0.31240000000000001</v>
      </c>
      <c r="F72" s="38">
        <v>0.74</v>
      </c>
      <c r="G72" s="38">
        <v>0.31</v>
      </c>
      <c r="H72" s="38">
        <f t="shared" si="8"/>
        <v>0.22939999999999999</v>
      </c>
      <c r="I72" s="38">
        <v>0.76</v>
      </c>
      <c r="J72" s="38">
        <v>0.33</v>
      </c>
      <c r="K72" s="38">
        <f t="shared" si="9"/>
        <v>0.25080000000000002</v>
      </c>
      <c r="L72" s="38">
        <v>0.76</v>
      </c>
      <c r="M72" s="38">
        <v>0.33</v>
      </c>
      <c r="N72" s="38">
        <f t="shared" si="10"/>
        <v>0.25080000000000002</v>
      </c>
      <c r="P72" s="88"/>
      <c r="Q72" s="75" t="s">
        <v>14</v>
      </c>
      <c r="R72" s="76">
        <v>0</v>
      </c>
      <c r="S72" s="76">
        <v>0.30000000000000004</v>
      </c>
      <c r="T72" s="76">
        <v>0.44</v>
      </c>
      <c r="U72" s="76">
        <v>0.48</v>
      </c>
      <c r="V72" s="76">
        <v>0.5</v>
      </c>
      <c r="W72" s="76">
        <v>0.48</v>
      </c>
      <c r="X72" s="76">
        <v>0.52</v>
      </c>
      <c r="Y72" s="76">
        <v>0.54</v>
      </c>
      <c r="Z72" s="76">
        <v>0.54</v>
      </c>
      <c r="AA72" s="76">
        <v>0.52</v>
      </c>
      <c r="AB72" s="76">
        <v>0.5</v>
      </c>
      <c r="AC72" s="76">
        <v>0.59</v>
      </c>
      <c r="AD72" s="76">
        <v>0.64</v>
      </c>
      <c r="AE72" s="76">
        <v>0.65</v>
      </c>
      <c r="AF72" s="76">
        <v>0.69</v>
      </c>
      <c r="AG72" s="76">
        <v>0.69</v>
      </c>
      <c r="AH72" s="76">
        <v>0.68</v>
      </c>
      <c r="AI72" s="76">
        <v>0.64</v>
      </c>
      <c r="AJ72" s="76">
        <v>0.52</v>
      </c>
      <c r="AK72" s="76">
        <v>0.60000000000000009</v>
      </c>
      <c r="AL72" s="76">
        <v>0.54</v>
      </c>
      <c r="AM72" s="76">
        <v>0.49</v>
      </c>
      <c r="AN72" s="76">
        <v>0.30000000000000004</v>
      </c>
      <c r="AO72" s="76">
        <v>0.18</v>
      </c>
      <c r="AP72" s="76">
        <v>0</v>
      </c>
      <c r="AQ72" s="76"/>
      <c r="AR72" s="76"/>
    </row>
    <row r="73" spans="1:44" x14ac:dyDescent="0.2">
      <c r="A73" s="88"/>
      <c r="B73" s="35" t="s">
        <v>3</v>
      </c>
      <c r="C73" s="38">
        <v>0.84</v>
      </c>
      <c r="D73" s="38">
        <v>0.46</v>
      </c>
      <c r="E73" s="38">
        <f t="shared" si="7"/>
        <v>0.38640000000000002</v>
      </c>
      <c r="F73" s="38">
        <v>0.74</v>
      </c>
      <c r="G73" s="38">
        <v>0.39</v>
      </c>
      <c r="H73" s="38">
        <f t="shared" si="8"/>
        <v>0.28860000000000002</v>
      </c>
      <c r="I73" s="38">
        <v>0.78</v>
      </c>
      <c r="J73" s="38">
        <v>0.36</v>
      </c>
      <c r="K73" s="38">
        <f t="shared" si="9"/>
        <v>0.28079999999999999</v>
      </c>
      <c r="L73" s="38">
        <v>0.78</v>
      </c>
      <c r="M73" s="38">
        <v>0.34</v>
      </c>
      <c r="N73" s="38">
        <f t="shared" si="10"/>
        <v>0.26520000000000005</v>
      </c>
      <c r="P73" s="88"/>
      <c r="Q73" s="75" t="s">
        <v>51</v>
      </c>
      <c r="R73" s="76">
        <v>0</v>
      </c>
      <c r="S73" s="76">
        <v>0</v>
      </c>
      <c r="T73" s="76">
        <v>0.06</v>
      </c>
      <c r="U73" s="76">
        <v>0.11</v>
      </c>
      <c r="V73" s="76">
        <v>0.15</v>
      </c>
      <c r="W73" s="76">
        <v>0.19</v>
      </c>
      <c r="X73" s="76">
        <v>0.45</v>
      </c>
      <c r="Y73" s="76">
        <v>0.47</v>
      </c>
      <c r="Z73" s="76">
        <v>0.36</v>
      </c>
      <c r="AA73" s="76">
        <v>0.47</v>
      </c>
      <c r="AB73" s="76">
        <v>0.46</v>
      </c>
      <c r="AC73" s="76">
        <v>0.43</v>
      </c>
      <c r="AD73" s="76">
        <v>0.43</v>
      </c>
      <c r="AE73" s="76">
        <v>0.48</v>
      </c>
      <c r="AF73" s="76">
        <v>0.42</v>
      </c>
      <c r="AG73" s="76">
        <v>0.28999999999999998</v>
      </c>
      <c r="AH73" s="76">
        <v>0.4</v>
      </c>
      <c r="AI73" s="76">
        <v>0.33</v>
      </c>
      <c r="AJ73" s="76">
        <v>0.39</v>
      </c>
      <c r="AK73" s="76">
        <v>0.37</v>
      </c>
      <c r="AL73" s="76">
        <v>0.35</v>
      </c>
      <c r="AM73" s="76">
        <v>0.33</v>
      </c>
      <c r="AN73" s="76">
        <v>0.23</v>
      </c>
      <c r="AO73" s="76">
        <v>0.09</v>
      </c>
      <c r="AP73" s="76">
        <v>0</v>
      </c>
      <c r="AQ73" s="76"/>
      <c r="AR73" s="76"/>
    </row>
    <row r="74" spans="1:44" x14ac:dyDescent="0.2">
      <c r="A74" s="88"/>
      <c r="B74" s="35" t="s">
        <v>4</v>
      </c>
      <c r="C74" s="38">
        <v>0.95</v>
      </c>
      <c r="D74" s="38">
        <v>0.41</v>
      </c>
      <c r="E74" s="38">
        <f t="shared" si="7"/>
        <v>0.38949999999999996</v>
      </c>
      <c r="F74" s="38">
        <v>0.85</v>
      </c>
      <c r="G74" s="38">
        <v>0.32</v>
      </c>
      <c r="H74" s="38">
        <f t="shared" si="8"/>
        <v>0.27200000000000002</v>
      </c>
      <c r="I74" s="38">
        <v>0.86</v>
      </c>
      <c r="J74" s="38">
        <v>0.32</v>
      </c>
      <c r="K74" s="38">
        <f t="shared" si="9"/>
        <v>0.2752</v>
      </c>
      <c r="L74" s="38">
        <v>0.86</v>
      </c>
      <c r="M74" s="38">
        <v>0.31</v>
      </c>
      <c r="N74" s="38">
        <f t="shared" si="10"/>
        <v>0.2666</v>
      </c>
      <c r="P74" s="88"/>
      <c r="Q74" s="77" t="s">
        <v>37</v>
      </c>
      <c r="R74" s="76">
        <v>0</v>
      </c>
      <c r="S74" s="76">
        <v>1.1099999999999999E-2</v>
      </c>
      <c r="T74" s="76">
        <v>3.9099999999999996E-2</v>
      </c>
      <c r="U74" s="76">
        <v>6.3700000000000007E-2</v>
      </c>
      <c r="V74" s="76">
        <v>8.3299999999999985E-2</v>
      </c>
      <c r="W74" s="76">
        <v>0.16</v>
      </c>
      <c r="X74" s="76">
        <v>0.24379999999999999</v>
      </c>
      <c r="Y74" s="76">
        <v>0.22409999999999999</v>
      </c>
      <c r="Z74" s="76">
        <v>0.21995000000000001</v>
      </c>
      <c r="AA74" s="76">
        <v>0.23715</v>
      </c>
      <c r="AB74" s="76">
        <v>0.24252499999999996</v>
      </c>
      <c r="AC74" s="76">
        <v>0.26445000000000002</v>
      </c>
      <c r="AD74" s="76">
        <v>0.29347499999999999</v>
      </c>
      <c r="AE74" s="76">
        <v>0.30149999999999993</v>
      </c>
      <c r="AF74" s="76">
        <v>0.24494999999999997</v>
      </c>
      <c r="AG74" s="76">
        <v>0.23632500000000001</v>
      </c>
      <c r="AH74" s="76">
        <v>0.2409</v>
      </c>
      <c r="AI74" s="76">
        <v>0.20880000000000001</v>
      </c>
      <c r="AJ74" s="76">
        <v>0.21280000000000002</v>
      </c>
      <c r="AK74" s="76">
        <v>0.20520000000000002</v>
      </c>
      <c r="AL74" s="76">
        <v>0.17509999999999998</v>
      </c>
      <c r="AM74" s="76">
        <v>0.11060000000000002</v>
      </c>
      <c r="AN74" s="76">
        <v>3.8400000000000004E-2</v>
      </c>
      <c r="AO74" s="76">
        <v>1.0124999999999999E-3</v>
      </c>
      <c r="AP74" s="76">
        <v>0</v>
      </c>
      <c r="AQ74" s="76"/>
      <c r="AR74" s="76"/>
    </row>
    <row r="75" spans="1:44" x14ac:dyDescent="0.2">
      <c r="A75" s="88"/>
      <c r="B75" s="35" t="s">
        <v>5</v>
      </c>
      <c r="C75" s="38">
        <v>0.72</v>
      </c>
      <c r="D75" s="38">
        <v>0.37</v>
      </c>
      <c r="E75" s="38">
        <f t="shared" si="7"/>
        <v>0.26639999999999997</v>
      </c>
      <c r="F75" s="38">
        <v>0.8</v>
      </c>
      <c r="G75" s="38">
        <v>0.34</v>
      </c>
      <c r="H75" s="38">
        <f t="shared" si="8"/>
        <v>0.27200000000000002</v>
      </c>
      <c r="I75" s="38">
        <v>0.78</v>
      </c>
      <c r="J75" s="38">
        <v>0.33</v>
      </c>
      <c r="K75" s="38">
        <f t="shared" si="9"/>
        <v>0.25740000000000002</v>
      </c>
      <c r="L75" s="38">
        <v>0.74</v>
      </c>
      <c r="M75" s="38">
        <v>0.32</v>
      </c>
      <c r="N75" s="38">
        <f t="shared" si="10"/>
        <v>0.23680000000000001</v>
      </c>
      <c r="P75" s="88"/>
      <c r="Q75" s="80" t="s">
        <v>38</v>
      </c>
      <c r="R75" s="79">
        <v>0.39</v>
      </c>
      <c r="S75" s="76"/>
      <c r="T75" s="76"/>
      <c r="U75" s="78" t="s">
        <v>42</v>
      </c>
      <c r="V75" s="79">
        <v>4.0582374999999997</v>
      </c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81"/>
    </row>
    <row r="76" spans="1:44" x14ac:dyDescent="0.2">
      <c r="A76" s="88">
        <v>40328</v>
      </c>
      <c r="B76" s="35" t="s">
        <v>1</v>
      </c>
      <c r="C76" s="38">
        <v>0.67</v>
      </c>
      <c r="D76" s="38">
        <v>0.43</v>
      </c>
      <c r="E76" s="38">
        <f t="shared" si="7"/>
        <v>0.28810000000000002</v>
      </c>
      <c r="F76" s="38">
        <v>0.59</v>
      </c>
      <c r="G76" s="38">
        <v>0.30000000000000004</v>
      </c>
      <c r="H76" s="38">
        <f t="shared" si="8"/>
        <v>0.17700000000000002</v>
      </c>
      <c r="I76" s="38">
        <v>0.60000000000000009</v>
      </c>
      <c r="J76" s="38">
        <v>0.32</v>
      </c>
      <c r="K76" s="38">
        <f t="shared" si="9"/>
        <v>0.19200000000000003</v>
      </c>
      <c r="L76" s="38">
        <v>0.62</v>
      </c>
      <c r="M76" s="38">
        <v>0.30000000000000004</v>
      </c>
      <c r="N76" s="38">
        <f t="shared" si="10"/>
        <v>0.18600000000000003</v>
      </c>
      <c r="P76" s="88">
        <v>40328</v>
      </c>
      <c r="Q76" s="75" t="s">
        <v>35</v>
      </c>
      <c r="R76" s="76">
        <v>0</v>
      </c>
      <c r="S76" s="76">
        <v>1</v>
      </c>
      <c r="T76" s="76">
        <v>2</v>
      </c>
      <c r="U76" s="76">
        <v>3</v>
      </c>
      <c r="V76" s="76">
        <v>4</v>
      </c>
      <c r="W76" s="76">
        <v>5</v>
      </c>
      <c r="X76" s="76">
        <v>6</v>
      </c>
      <c r="Y76" s="76">
        <v>7</v>
      </c>
      <c r="Z76" s="76">
        <v>8</v>
      </c>
      <c r="AA76" s="76">
        <v>9</v>
      </c>
      <c r="AB76" s="76">
        <v>10</v>
      </c>
      <c r="AC76" s="76">
        <v>11</v>
      </c>
      <c r="AD76" s="76">
        <v>12</v>
      </c>
      <c r="AE76" s="76">
        <v>13</v>
      </c>
      <c r="AF76" s="76">
        <v>14</v>
      </c>
      <c r="AG76" s="76">
        <v>15</v>
      </c>
      <c r="AH76" s="76">
        <v>16</v>
      </c>
      <c r="AI76" s="76">
        <v>17</v>
      </c>
      <c r="AJ76" s="76">
        <v>18</v>
      </c>
      <c r="AK76" s="76">
        <v>19</v>
      </c>
      <c r="AL76" s="76">
        <v>20</v>
      </c>
      <c r="AM76" s="76">
        <v>21</v>
      </c>
      <c r="AN76" s="76">
        <v>22</v>
      </c>
      <c r="AO76" s="76">
        <v>23</v>
      </c>
      <c r="AP76" s="76">
        <v>23.38</v>
      </c>
      <c r="AQ76" s="76"/>
      <c r="AR76" s="76"/>
    </row>
    <row r="77" spans="1:44" x14ac:dyDescent="0.2">
      <c r="A77" s="88"/>
      <c r="B77" s="35" t="s">
        <v>2</v>
      </c>
      <c r="C77" s="38">
        <v>0.72</v>
      </c>
      <c r="D77" s="38">
        <v>0.42</v>
      </c>
      <c r="E77" s="38">
        <f t="shared" si="7"/>
        <v>0.3024</v>
      </c>
      <c r="F77" s="38">
        <v>0.74</v>
      </c>
      <c r="G77" s="38">
        <v>0.36</v>
      </c>
      <c r="H77" s="38">
        <f t="shared" si="8"/>
        <v>0.26639999999999997</v>
      </c>
      <c r="I77" s="38">
        <v>0.75</v>
      </c>
      <c r="J77" s="38">
        <v>0.36</v>
      </c>
      <c r="K77" s="38">
        <f t="shared" si="9"/>
        <v>0.27</v>
      </c>
      <c r="L77" s="38">
        <v>0.76</v>
      </c>
      <c r="M77" s="38">
        <v>0.31</v>
      </c>
      <c r="N77" s="38">
        <f t="shared" si="10"/>
        <v>0.2356</v>
      </c>
      <c r="P77" s="88"/>
      <c r="Q77" s="75" t="s">
        <v>14</v>
      </c>
      <c r="R77" s="76">
        <v>0</v>
      </c>
      <c r="S77" s="76">
        <v>0.30000000000000004</v>
      </c>
      <c r="T77" s="76">
        <v>0.42</v>
      </c>
      <c r="U77" s="76">
        <v>0.5</v>
      </c>
      <c r="V77" s="76">
        <v>0.52</v>
      </c>
      <c r="W77" s="76">
        <v>0.51</v>
      </c>
      <c r="X77" s="76">
        <v>0.52</v>
      </c>
      <c r="Y77" s="76">
        <v>0.55000000000000004</v>
      </c>
      <c r="Z77" s="76">
        <v>0.56000000000000005</v>
      </c>
      <c r="AA77" s="76">
        <v>0.5</v>
      </c>
      <c r="AB77" s="76">
        <v>0.52</v>
      </c>
      <c r="AC77" s="76">
        <v>0.60000000000000009</v>
      </c>
      <c r="AD77" s="76">
        <v>0.62</v>
      </c>
      <c r="AE77" s="76">
        <v>0.66</v>
      </c>
      <c r="AF77" s="76">
        <v>0.68</v>
      </c>
      <c r="AG77" s="76">
        <v>0.69</v>
      </c>
      <c r="AH77" s="76">
        <v>0.7</v>
      </c>
      <c r="AI77" s="76">
        <v>0.62</v>
      </c>
      <c r="AJ77" s="76">
        <v>0.57999999999999996</v>
      </c>
      <c r="AK77" s="76">
        <v>0.57000000000000006</v>
      </c>
      <c r="AL77" s="76">
        <v>0.54</v>
      </c>
      <c r="AM77" s="76">
        <v>0.5</v>
      </c>
      <c r="AN77" s="76">
        <v>0.32</v>
      </c>
      <c r="AO77" s="76">
        <v>0.2</v>
      </c>
      <c r="AP77" s="76">
        <v>0</v>
      </c>
      <c r="AQ77" s="76"/>
      <c r="AR77" s="76"/>
    </row>
    <row r="78" spans="1:44" x14ac:dyDescent="0.2">
      <c r="A78" s="88"/>
      <c r="B78" s="35" t="s">
        <v>3</v>
      </c>
      <c r="C78" s="38">
        <v>0.86</v>
      </c>
      <c r="D78" s="38">
        <v>0.44</v>
      </c>
      <c r="E78" s="38">
        <f t="shared" si="7"/>
        <v>0.37840000000000001</v>
      </c>
      <c r="F78" s="38">
        <v>0.8</v>
      </c>
      <c r="G78" s="38">
        <v>0.35</v>
      </c>
      <c r="H78" s="38">
        <f t="shared" si="8"/>
        <v>0.27999999999999997</v>
      </c>
      <c r="I78" s="38">
        <v>0.78</v>
      </c>
      <c r="J78" s="38">
        <v>0.38</v>
      </c>
      <c r="K78" s="38">
        <f t="shared" si="9"/>
        <v>0.2964</v>
      </c>
      <c r="L78" s="38">
        <v>0.81</v>
      </c>
      <c r="M78" s="38">
        <v>0.35</v>
      </c>
      <c r="N78" s="38">
        <f t="shared" si="10"/>
        <v>0.28349999999999997</v>
      </c>
      <c r="P78" s="88"/>
      <c r="Q78" s="75" t="s">
        <v>51</v>
      </c>
      <c r="R78" s="76">
        <v>0</v>
      </c>
      <c r="S78" s="76">
        <v>0</v>
      </c>
      <c r="T78" s="76">
        <v>0.06</v>
      </c>
      <c r="U78" s="76">
        <v>0.08</v>
      </c>
      <c r="V78" s="76">
        <v>0.14000000000000001</v>
      </c>
      <c r="W78" s="76">
        <v>0.23</v>
      </c>
      <c r="X78" s="76">
        <v>0.30000000000000004</v>
      </c>
      <c r="Y78" s="76">
        <v>0.39</v>
      </c>
      <c r="Z78" s="76">
        <v>0.41</v>
      </c>
      <c r="AA78" s="76">
        <v>0.42</v>
      </c>
      <c r="AB78" s="76">
        <v>0.43</v>
      </c>
      <c r="AC78" s="76">
        <v>0.37</v>
      </c>
      <c r="AD78" s="76">
        <v>0.39</v>
      </c>
      <c r="AE78" s="76">
        <v>0.37</v>
      </c>
      <c r="AF78" s="76">
        <v>0.36</v>
      </c>
      <c r="AG78" s="76">
        <v>0.34</v>
      </c>
      <c r="AH78" s="76">
        <v>0.33</v>
      </c>
      <c r="AI78" s="76">
        <v>0.36</v>
      </c>
      <c r="AJ78" s="76">
        <v>0.35</v>
      </c>
      <c r="AK78" s="76">
        <v>0.34</v>
      </c>
      <c r="AL78" s="76">
        <v>0.32</v>
      </c>
      <c r="AM78" s="76">
        <v>0.28999999999999998</v>
      </c>
      <c r="AN78" s="76">
        <v>0.23</v>
      </c>
      <c r="AO78" s="76">
        <v>0.03</v>
      </c>
      <c r="AP78" s="76">
        <v>0</v>
      </c>
      <c r="AQ78" s="76"/>
      <c r="AR78" s="76"/>
    </row>
    <row r="79" spans="1:44" x14ac:dyDescent="0.2">
      <c r="A79" s="88"/>
      <c r="B79" s="35" t="s">
        <v>4</v>
      </c>
      <c r="C79" s="38">
        <v>0.94</v>
      </c>
      <c r="D79" s="38">
        <v>0.30000000000000004</v>
      </c>
      <c r="E79" s="38">
        <f t="shared" si="7"/>
        <v>0.28200000000000003</v>
      </c>
      <c r="F79" s="38">
        <v>0.87</v>
      </c>
      <c r="G79" s="38">
        <v>0.30000000000000004</v>
      </c>
      <c r="H79" s="38">
        <f t="shared" si="8"/>
        <v>0.26100000000000001</v>
      </c>
      <c r="I79" s="38">
        <v>0.86</v>
      </c>
      <c r="J79" s="38">
        <v>0.28000000000000003</v>
      </c>
      <c r="K79" s="38">
        <f t="shared" si="9"/>
        <v>0.24080000000000001</v>
      </c>
      <c r="L79" s="38">
        <v>0.87</v>
      </c>
      <c r="M79" s="38">
        <v>0.24</v>
      </c>
      <c r="N79" s="38">
        <f t="shared" si="10"/>
        <v>0.20879999999999999</v>
      </c>
      <c r="P79" s="88"/>
      <c r="Q79" s="77" t="s">
        <v>37</v>
      </c>
      <c r="R79" s="76">
        <v>0</v>
      </c>
      <c r="S79" s="76">
        <v>1.0799999999999999E-2</v>
      </c>
      <c r="T79" s="76">
        <v>3.2199999999999999E-2</v>
      </c>
      <c r="U79" s="76">
        <v>5.6100000000000011E-2</v>
      </c>
      <c r="V79" s="76">
        <v>9.5274999999999999E-2</v>
      </c>
      <c r="W79" s="76">
        <v>0.13647500000000001</v>
      </c>
      <c r="X79" s="76">
        <v>0.18457500000000002</v>
      </c>
      <c r="Y79" s="76">
        <v>0.22200000000000003</v>
      </c>
      <c r="Z79" s="76">
        <v>0.21995000000000001</v>
      </c>
      <c r="AA79" s="76">
        <v>0.21675</v>
      </c>
      <c r="AB79" s="76">
        <v>0.22400000000000003</v>
      </c>
      <c r="AC79" s="76">
        <v>0.23180000000000003</v>
      </c>
      <c r="AD79" s="76">
        <v>0.2432</v>
      </c>
      <c r="AE79" s="76">
        <v>0.24455000000000002</v>
      </c>
      <c r="AF79" s="76">
        <v>0.23974999999999999</v>
      </c>
      <c r="AG79" s="76">
        <v>0.232825</v>
      </c>
      <c r="AH79" s="76">
        <v>0.22769999999999996</v>
      </c>
      <c r="AI79" s="76">
        <v>0.21299999999999999</v>
      </c>
      <c r="AJ79" s="76">
        <v>0.19837499999999997</v>
      </c>
      <c r="AK79" s="76">
        <v>0.18315000000000003</v>
      </c>
      <c r="AL79" s="76">
        <v>0.15859999999999999</v>
      </c>
      <c r="AM79" s="76">
        <v>0.10660000000000001</v>
      </c>
      <c r="AN79" s="76">
        <v>3.3800000000000004E-2</v>
      </c>
      <c r="AO79" s="76">
        <v>5.6999999999999846E-4</v>
      </c>
      <c r="AP79" s="76">
        <v>0</v>
      </c>
      <c r="AQ79" s="76"/>
      <c r="AR79" s="76"/>
    </row>
    <row r="80" spans="1:44" x14ac:dyDescent="0.2">
      <c r="A80" s="88"/>
      <c r="B80" s="35" t="s">
        <v>5</v>
      </c>
      <c r="C80" s="38">
        <v>0.69</v>
      </c>
      <c r="D80" s="38">
        <v>0.28000000000000003</v>
      </c>
      <c r="E80" s="38">
        <f t="shared" si="7"/>
        <v>0.19320000000000001</v>
      </c>
      <c r="F80" s="38">
        <v>0.8</v>
      </c>
      <c r="G80" s="38">
        <v>0.33</v>
      </c>
      <c r="H80" s="38">
        <f t="shared" si="8"/>
        <v>0.26400000000000001</v>
      </c>
      <c r="I80" s="38">
        <v>0.79</v>
      </c>
      <c r="J80" s="38">
        <v>0.34</v>
      </c>
      <c r="K80" s="38">
        <f t="shared" si="9"/>
        <v>0.26860000000000001</v>
      </c>
      <c r="L80" s="38">
        <v>0.79</v>
      </c>
      <c r="M80" s="38">
        <v>0.42</v>
      </c>
      <c r="N80" s="38">
        <f t="shared" si="10"/>
        <v>0.33179999999999998</v>
      </c>
      <c r="P80" s="88"/>
      <c r="Q80" s="80" t="s">
        <v>38</v>
      </c>
      <c r="R80" s="79">
        <v>0.39</v>
      </c>
      <c r="S80" s="76"/>
      <c r="T80" s="76"/>
      <c r="U80" s="78" t="s">
        <v>42</v>
      </c>
      <c r="V80" s="79">
        <v>3.7120449999999998</v>
      </c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81"/>
    </row>
    <row r="81" spans="1:44" x14ac:dyDescent="0.2">
      <c r="A81" s="88">
        <v>40329</v>
      </c>
      <c r="B81" s="35" t="s">
        <v>1</v>
      </c>
      <c r="C81" s="38">
        <v>0.57000000000000006</v>
      </c>
      <c r="D81" s="38">
        <v>0.23</v>
      </c>
      <c r="E81" s="38">
        <f t="shared" si="7"/>
        <v>0.13110000000000002</v>
      </c>
      <c r="F81" s="38">
        <v>0.53</v>
      </c>
      <c r="G81" s="38">
        <v>0.30000000000000004</v>
      </c>
      <c r="H81" s="38">
        <f t="shared" si="8"/>
        <v>0.15900000000000003</v>
      </c>
      <c r="I81" s="38">
        <v>0.5</v>
      </c>
      <c r="J81" s="38">
        <v>0.28999999999999998</v>
      </c>
      <c r="K81" s="38">
        <f t="shared" si="9"/>
        <v>0.14499999999999999</v>
      </c>
      <c r="L81" s="38">
        <v>0.46</v>
      </c>
      <c r="M81" s="38">
        <v>0.25</v>
      </c>
      <c r="N81" s="38">
        <f t="shared" si="10"/>
        <v>0.115</v>
      </c>
      <c r="P81" s="88">
        <v>40329</v>
      </c>
      <c r="Q81" s="75" t="s">
        <v>35</v>
      </c>
      <c r="R81" s="76">
        <v>0</v>
      </c>
      <c r="S81" s="76">
        <v>1</v>
      </c>
      <c r="T81" s="76">
        <v>2</v>
      </c>
      <c r="U81" s="76">
        <v>3</v>
      </c>
      <c r="V81" s="76">
        <v>4</v>
      </c>
      <c r="W81" s="76">
        <v>5</v>
      </c>
      <c r="X81" s="76">
        <v>6</v>
      </c>
      <c r="Y81" s="76">
        <v>7</v>
      </c>
      <c r="Z81" s="76">
        <v>8</v>
      </c>
      <c r="AA81" s="76">
        <v>9</v>
      </c>
      <c r="AB81" s="76">
        <v>10</v>
      </c>
      <c r="AC81" s="76">
        <v>11</v>
      </c>
      <c r="AD81" s="76">
        <v>12</v>
      </c>
      <c r="AE81" s="76">
        <v>13</v>
      </c>
      <c r="AF81" s="76">
        <v>14</v>
      </c>
      <c r="AG81" s="76">
        <v>15</v>
      </c>
      <c r="AH81" s="76">
        <v>16</v>
      </c>
      <c r="AI81" s="76">
        <v>17</v>
      </c>
      <c r="AJ81" s="76">
        <v>18</v>
      </c>
      <c r="AK81" s="76">
        <v>19</v>
      </c>
      <c r="AL81" s="76">
        <v>20</v>
      </c>
      <c r="AM81" s="76">
        <v>21</v>
      </c>
      <c r="AN81" s="76">
        <v>22</v>
      </c>
      <c r="AO81" s="76">
        <v>23</v>
      </c>
      <c r="AP81" s="76">
        <v>23.2</v>
      </c>
      <c r="AQ81" s="76"/>
      <c r="AR81" s="76"/>
    </row>
    <row r="82" spans="1:44" x14ac:dyDescent="0.2">
      <c r="A82" s="88"/>
      <c r="B82" s="35" t="s">
        <v>2</v>
      </c>
      <c r="C82" s="38">
        <v>0.62</v>
      </c>
      <c r="D82" s="38">
        <v>0.33</v>
      </c>
      <c r="E82" s="38">
        <f t="shared" si="7"/>
        <v>0.2046</v>
      </c>
      <c r="F82" s="38">
        <v>0.62</v>
      </c>
      <c r="G82" s="38">
        <v>0.28999999999999998</v>
      </c>
      <c r="H82" s="38">
        <f t="shared" si="8"/>
        <v>0.17979999999999999</v>
      </c>
      <c r="I82" s="38">
        <v>0.64</v>
      </c>
      <c r="J82" s="38">
        <v>0.30000000000000004</v>
      </c>
      <c r="K82" s="38">
        <f t="shared" si="9"/>
        <v>0.19200000000000003</v>
      </c>
      <c r="L82" s="38">
        <v>0.63</v>
      </c>
      <c r="M82" s="38">
        <v>0.42</v>
      </c>
      <c r="N82" s="38">
        <f t="shared" si="10"/>
        <v>0.2646</v>
      </c>
      <c r="P82" s="88"/>
      <c r="Q82" s="75" t="s">
        <v>14</v>
      </c>
      <c r="R82" s="76">
        <v>0</v>
      </c>
      <c r="S82" s="76">
        <v>0.2</v>
      </c>
      <c r="T82" s="76">
        <v>0.36</v>
      </c>
      <c r="U82" s="76">
        <v>0.39</v>
      </c>
      <c r="V82" s="76">
        <v>0.41</v>
      </c>
      <c r="W82" s="76">
        <v>0.4</v>
      </c>
      <c r="X82" s="76">
        <v>0.42</v>
      </c>
      <c r="Y82" s="76">
        <v>0.45</v>
      </c>
      <c r="Z82" s="76">
        <v>0.46</v>
      </c>
      <c r="AA82" s="76">
        <v>0.44</v>
      </c>
      <c r="AB82" s="76">
        <v>0.44</v>
      </c>
      <c r="AC82" s="76">
        <v>0.5</v>
      </c>
      <c r="AD82" s="76">
        <v>0.54</v>
      </c>
      <c r="AE82" s="76">
        <v>0.57000000000000006</v>
      </c>
      <c r="AF82" s="76">
        <v>0.59</v>
      </c>
      <c r="AG82" s="76">
        <v>0.60000000000000009</v>
      </c>
      <c r="AH82" s="76">
        <v>0.60000000000000009</v>
      </c>
      <c r="AI82" s="76">
        <v>0.54</v>
      </c>
      <c r="AJ82" s="76">
        <v>0.42</v>
      </c>
      <c r="AK82" s="76">
        <v>0.5</v>
      </c>
      <c r="AL82" s="76">
        <v>0.46</v>
      </c>
      <c r="AM82" s="76">
        <v>0.4</v>
      </c>
      <c r="AN82" s="76">
        <v>0.21</v>
      </c>
      <c r="AO82" s="76">
        <v>0.09</v>
      </c>
      <c r="AP82" s="76">
        <v>0</v>
      </c>
      <c r="AQ82" s="76"/>
      <c r="AR82" s="76"/>
    </row>
    <row r="83" spans="1:44" x14ac:dyDescent="0.2">
      <c r="A83" s="88"/>
      <c r="B83" s="35" t="s">
        <v>3</v>
      </c>
      <c r="C83" s="38">
        <v>0.76</v>
      </c>
      <c r="D83" s="38">
        <v>0.43</v>
      </c>
      <c r="E83" s="38">
        <f t="shared" si="7"/>
        <v>0.32679999999999998</v>
      </c>
      <c r="F83" s="38">
        <v>0.7</v>
      </c>
      <c r="G83" s="38">
        <v>0.31</v>
      </c>
      <c r="H83" s="38">
        <f t="shared" si="8"/>
        <v>0.217</v>
      </c>
      <c r="I83" s="38">
        <v>0.69</v>
      </c>
      <c r="J83" s="38">
        <v>0.33</v>
      </c>
      <c r="K83" s="38">
        <f t="shared" si="9"/>
        <v>0.22769999999999999</v>
      </c>
      <c r="L83" s="38">
        <v>0.68</v>
      </c>
      <c r="M83" s="38">
        <v>0.31</v>
      </c>
      <c r="N83" s="38">
        <f t="shared" si="10"/>
        <v>0.21080000000000002</v>
      </c>
      <c r="P83" s="88"/>
      <c r="Q83" s="75" t="s">
        <v>51</v>
      </c>
      <c r="R83" s="76">
        <v>0</v>
      </c>
      <c r="S83" s="76">
        <v>0</v>
      </c>
      <c r="T83" s="76">
        <v>0</v>
      </c>
      <c r="U83" s="76">
        <v>0.02</v>
      </c>
      <c r="V83" s="76">
        <v>0.08</v>
      </c>
      <c r="W83" s="76">
        <v>0.21</v>
      </c>
      <c r="X83" s="76">
        <v>0.28000000000000003</v>
      </c>
      <c r="Y83" s="76">
        <v>0.39</v>
      </c>
      <c r="Z83" s="76">
        <v>0.37</v>
      </c>
      <c r="AA83" s="76">
        <v>0.38</v>
      </c>
      <c r="AB83" s="76">
        <v>0.43</v>
      </c>
      <c r="AC83" s="76">
        <v>0.41</v>
      </c>
      <c r="AD83" s="76">
        <v>0.38</v>
      </c>
      <c r="AE83" s="76">
        <v>0.42</v>
      </c>
      <c r="AF83" s="76">
        <v>0.43</v>
      </c>
      <c r="AG83" s="76">
        <v>0.36</v>
      </c>
      <c r="AH83" s="76">
        <v>0.38</v>
      </c>
      <c r="AI83" s="76">
        <v>0.34</v>
      </c>
      <c r="AJ83" s="76">
        <v>0.32</v>
      </c>
      <c r="AK83" s="76">
        <v>0.30000000000000004</v>
      </c>
      <c r="AL83" s="76">
        <v>0.31</v>
      </c>
      <c r="AM83" s="76">
        <v>0.27</v>
      </c>
      <c r="AN83" s="76">
        <v>0.17</v>
      </c>
      <c r="AO83" s="76">
        <v>0</v>
      </c>
      <c r="AP83" s="76">
        <v>0</v>
      </c>
      <c r="AQ83" s="76"/>
      <c r="AR83" s="76"/>
    </row>
    <row r="84" spans="1:44" x14ac:dyDescent="0.2">
      <c r="A84" s="88"/>
      <c r="B84" s="35" t="s">
        <v>4</v>
      </c>
      <c r="C84" s="38">
        <v>0.86</v>
      </c>
      <c r="D84" s="38">
        <v>0.36</v>
      </c>
      <c r="E84" s="38">
        <f t="shared" si="7"/>
        <v>0.30959999999999999</v>
      </c>
      <c r="F84" s="38">
        <v>0.77</v>
      </c>
      <c r="G84" s="38">
        <v>0.24</v>
      </c>
      <c r="H84" s="38">
        <f t="shared" si="8"/>
        <v>0.18479999999999999</v>
      </c>
      <c r="I84" s="38">
        <v>0.77</v>
      </c>
      <c r="J84" s="38">
        <v>0.28000000000000003</v>
      </c>
      <c r="K84" s="38">
        <f t="shared" si="9"/>
        <v>0.21560000000000001</v>
      </c>
      <c r="L84" s="38">
        <v>0.76</v>
      </c>
      <c r="M84" s="38">
        <v>0.28999999999999998</v>
      </c>
      <c r="N84" s="38">
        <f t="shared" si="10"/>
        <v>0.22039999999999998</v>
      </c>
      <c r="P84" s="88"/>
      <c r="Q84" s="77" t="s">
        <v>37</v>
      </c>
      <c r="R84" s="76">
        <v>0</v>
      </c>
      <c r="S84" s="76">
        <v>0</v>
      </c>
      <c r="T84" s="76">
        <v>3.7499999999999999E-3</v>
      </c>
      <c r="U84" s="76">
        <v>2.0000000000000004E-2</v>
      </c>
      <c r="V84" s="76">
        <v>5.8724999999999999E-2</v>
      </c>
      <c r="W84" s="76">
        <v>0.10045000000000001</v>
      </c>
      <c r="X84" s="76">
        <v>0.14572500000000002</v>
      </c>
      <c r="Y84" s="76">
        <v>0.1729</v>
      </c>
      <c r="Z84" s="76">
        <v>0.16875000000000001</v>
      </c>
      <c r="AA84" s="76">
        <v>0.17820000000000003</v>
      </c>
      <c r="AB84" s="76">
        <v>0.19739999999999999</v>
      </c>
      <c r="AC84" s="76">
        <v>0.20540000000000003</v>
      </c>
      <c r="AD84" s="76">
        <v>0.22200000000000003</v>
      </c>
      <c r="AE84" s="76">
        <v>0.24650000000000002</v>
      </c>
      <c r="AF84" s="76">
        <v>0.23502500000000001</v>
      </c>
      <c r="AG84" s="76">
        <v>0.22200000000000003</v>
      </c>
      <c r="AH84" s="76">
        <v>0.20520000000000002</v>
      </c>
      <c r="AI84" s="76">
        <v>0.15840000000000001</v>
      </c>
      <c r="AJ84" s="76">
        <v>0.1426</v>
      </c>
      <c r="AK84" s="76">
        <v>0.14640000000000003</v>
      </c>
      <c r="AL84" s="76">
        <v>0.12470000000000003</v>
      </c>
      <c r="AM84" s="76">
        <v>6.7100000000000007E-2</v>
      </c>
      <c r="AN84" s="76">
        <v>1.2750000000000001E-2</v>
      </c>
      <c r="AO84" s="76">
        <v>0</v>
      </c>
      <c r="AP84" s="76">
        <v>0</v>
      </c>
      <c r="AQ84" s="76"/>
      <c r="AR84" s="76"/>
    </row>
    <row r="85" spans="1:44" x14ac:dyDescent="0.2">
      <c r="A85" s="88"/>
      <c r="B85" s="35" t="s">
        <v>5</v>
      </c>
      <c r="C85" s="38">
        <v>0.60000000000000009</v>
      </c>
      <c r="D85" s="38">
        <v>0.27</v>
      </c>
      <c r="E85" s="38">
        <f t="shared" si="7"/>
        <v>0.16200000000000003</v>
      </c>
      <c r="F85" s="38">
        <v>0.62</v>
      </c>
      <c r="G85" s="38">
        <v>0.19</v>
      </c>
      <c r="H85" s="38">
        <f t="shared" si="8"/>
        <v>0.1178</v>
      </c>
      <c r="I85" s="38">
        <v>0.68</v>
      </c>
      <c r="J85" s="38">
        <v>0.23</v>
      </c>
      <c r="K85" s="38">
        <f t="shared" si="9"/>
        <v>0.15640000000000001</v>
      </c>
      <c r="L85" s="38">
        <v>0.72</v>
      </c>
      <c r="M85" s="38">
        <v>0.32</v>
      </c>
      <c r="N85" s="38">
        <f t="shared" si="10"/>
        <v>0.23039999999999999</v>
      </c>
      <c r="P85" s="88"/>
      <c r="Q85" s="80" t="s">
        <v>38</v>
      </c>
      <c r="R85" s="79">
        <v>0.3</v>
      </c>
      <c r="S85" s="76"/>
      <c r="T85" s="76"/>
      <c r="U85" s="78" t="s">
        <v>42</v>
      </c>
      <c r="V85" s="79">
        <v>3.0339749999999994</v>
      </c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81"/>
    </row>
    <row r="86" spans="1:44" x14ac:dyDescent="0.2">
      <c r="A86" s="88">
        <v>40330</v>
      </c>
      <c r="B86" s="35" t="s">
        <v>1</v>
      </c>
      <c r="C86" s="38">
        <v>0.62</v>
      </c>
      <c r="D86" s="38">
        <v>0.28999999999999998</v>
      </c>
      <c r="E86" s="38">
        <f t="shared" si="7"/>
        <v>0.17979999999999999</v>
      </c>
      <c r="F86" s="38">
        <v>0.56000000000000005</v>
      </c>
      <c r="G86" s="38">
        <v>0.32</v>
      </c>
      <c r="H86" s="38">
        <f t="shared" si="8"/>
        <v>0.17920000000000003</v>
      </c>
      <c r="I86" s="38">
        <v>0.54</v>
      </c>
      <c r="J86" s="38">
        <v>0.30000000000000004</v>
      </c>
      <c r="K86" s="38">
        <f t="shared" si="9"/>
        <v>0.16200000000000003</v>
      </c>
      <c r="L86" s="38">
        <v>0.5</v>
      </c>
      <c r="M86" s="38">
        <v>0.27</v>
      </c>
      <c r="N86" s="38">
        <f t="shared" si="10"/>
        <v>0.13500000000000001</v>
      </c>
      <c r="P86" s="88">
        <v>40330</v>
      </c>
      <c r="Q86" s="75" t="s">
        <v>35</v>
      </c>
      <c r="R86" s="76">
        <v>0</v>
      </c>
      <c r="S86" s="76">
        <v>1</v>
      </c>
      <c r="T86" s="76">
        <v>2</v>
      </c>
      <c r="U86" s="76">
        <v>3</v>
      </c>
      <c r="V86" s="76">
        <v>4</v>
      </c>
      <c r="W86" s="76">
        <v>5</v>
      </c>
      <c r="X86" s="76">
        <v>6</v>
      </c>
      <c r="Y86" s="76">
        <v>7</v>
      </c>
      <c r="Z86" s="76">
        <v>8</v>
      </c>
      <c r="AA86" s="76">
        <v>9</v>
      </c>
      <c r="AB86" s="76">
        <v>10</v>
      </c>
      <c r="AC86" s="76">
        <v>11</v>
      </c>
      <c r="AD86" s="76">
        <v>12</v>
      </c>
      <c r="AE86" s="76">
        <v>13</v>
      </c>
      <c r="AF86" s="76">
        <v>14</v>
      </c>
      <c r="AG86" s="76">
        <v>15</v>
      </c>
      <c r="AH86" s="76">
        <v>16</v>
      </c>
      <c r="AI86" s="76">
        <v>17</v>
      </c>
      <c r="AJ86" s="76">
        <v>18</v>
      </c>
      <c r="AK86" s="76">
        <v>19</v>
      </c>
      <c r="AL86" s="76">
        <v>20</v>
      </c>
      <c r="AM86" s="76">
        <v>21</v>
      </c>
      <c r="AN86" s="76">
        <v>22</v>
      </c>
      <c r="AO86" s="76">
        <v>23</v>
      </c>
      <c r="AP86" s="76">
        <v>23.12</v>
      </c>
      <c r="AQ86" s="76"/>
      <c r="AR86" s="76"/>
    </row>
    <row r="87" spans="1:44" x14ac:dyDescent="0.2">
      <c r="A87" s="88"/>
      <c r="B87" s="35" t="s">
        <v>2</v>
      </c>
      <c r="C87" s="38">
        <v>0.7</v>
      </c>
      <c r="D87" s="38">
        <v>0.36</v>
      </c>
      <c r="E87" s="38">
        <f t="shared" si="7"/>
        <v>0.252</v>
      </c>
      <c r="F87" s="38">
        <v>0.7</v>
      </c>
      <c r="G87" s="38">
        <v>0.34</v>
      </c>
      <c r="H87" s="38">
        <f t="shared" si="8"/>
        <v>0.23799999999999999</v>
      </c>
      <c r="I87" s="38">
        <v>0.74</v>
      </c>
      <c r="J87" s="38">
        <v>0.30000000000000004</v>
      </c>
      <c r="K87" s="38">
        <f t="shared" si="9"/>
        <v>0.22200000000000003</v>
      </c>
      <c r="L87" s="38">
        <v>0.72</v>
      </c>
      <c r="M87" s="38">
        <v>0.28999999999999998</v>
      </c>
      <c r="N87" s="38">
        <f t="shared" si="10"/>
        <v>0.20879999999999999</v>
      </c>
      <c r="P87" s="88"/>
      <c r="Q87" s="75" t="s">
        <v>14</v>
      </c>
      <c r="R87" s="76">
        <v>0</v>
      </c>
      <c r="S87" s="76">
        <v>0.08</v>
      </c>
      <c r="T87" s="76">
        <v>0.36</v>
      </c>
      <c r="U87" s="76">
        <v>0.44</v>
      </c>
      <c r="V87" s="76">
        <v>0.46</v>
      </c>
      <c r="W87" s="76">
        <v>0.44</v>
      </c>
      <c r="X87" s="76">
        <v>0.48</v>
      </c>
      <c r="Y87" s="76">
        <v>0.5</v>
      </c>
      <c r="Z87" s="76">
        <v>0.5</v>
      </c>
      <c r="AA87" s="76">
        <v>0.46</v>
      </c>
      <c r="AB87" s="76">
        <v>0.46</v>
      </c>
      <c r="AC87" s="76">
        <v>0.56000000000000005</v>
      </c>
      <c r="AD87" s="76">
        <v>0.60000000000000009</v>
      </c>
      <c r="AE87" s="76">
        <v>0.62</v>
      </c>
      <c r="AF87" s="76">
        <v>0.62</v>
      </c>
      <c r="AG87" s="76">
        <v>0.66</v>
      </c>
      <c r="AH87" s="76">
        <v>0.66</v>
      </c>
      <c r="AI87" s="76">
        <v>0.60000000000000009</v>
      </c>
      <c r="AJ87" s="76">
        <v>0.5</v>
      </c>
      <c r="AK87" s="76">
        <v>0.52</v>
      </c>
      <c r="AL87" s="76">
        <v>0.52</v>
      </c>
      <c r="AM87" s="76">
        <v>0.44</v>
      </c>
      <c r="AN87" s="76">
        <v>0.26</v>
      </c>
      <c r="AO87" s="76">
        <v>0.09</v>
      </c>
      <c r="AP87" s="76">
        <v>0</v>
      </c>
      <c r="AQ87" s="76"/>
      <c r="AR87" s="76"/>
    </row>
    <row r="88" spans="1:44" x14ac:dyDescent="0.2">
      <c r="A88" s="88"/>
      <c r="B88" s="35" t="s">
        <v>3</v>
      </c>
      <c r="C88" s="38">
        <v>0.82</v>
      </c>
      <c r="D88" s="38">
        <v>0.41</v>
      </c>
      <c r="E88" s="38">
        <f t="shared" si="7"/>
        <v>0.33619999999999994</v>
      </c>
      <c r="F88" s="38">
        <v>0.76</v>
      </c>
      <c r="G88" s="38">
        <v>0.36</v>
      </c>
      <c r="H88" s="38">
        <f t="shared" si="8"/>
        <v>0.27360000000000001</v>
      </c>
      <c r="I88" s="38">
        <v>0.74</v>
      </c>
      <c r="J88" s="38">
        <v>0.35</v>
      </c>
      <c r="K88" s="38">
        <f t="shared" si="9"/>
        <v>0.25900000000000001</v>
      </c>
      <c r="L88" s="38">
        <v>0.7</v>
      </c>
      <c r="M88" s="38">
        <v>0.4</v>
      </c>
      <c r="N88" s="38">
        <f t="shared" si="10"/>
        <v>0.27999999999999997</v>
      </c>
      <c r="P88" s="88"/>
      <c r="Q88" s="75" t="s">
        <v>51</v>
      </c>
      <c r="R88" s="76">
        <v>0</v>
      </c>
      <c r="S88" s="76">
        <v>0</v>
      </c>
      <c r="T88" s="76">
        <v>0.12</v>
      </c>
      <c r="U88" s="76">
        <v>0.12</v>
      </c>
      <c r="V88" s="76">
        <v>0.17</v>
      </c>
      <c r="W88" s="76">
        <v>0.25</v>
      </c>
      <c r="X88" s="76">
        <v>0.37</v>
      </c>
      <c r="Y88" s="76">
        <v>0.45</v>
      </c>
      <c r="Z88" s="76">
        <v>0.35</v>
      </c>
      <c r="AA88" s="76">
        <v>0.47</v>
      </c>
      <c r="AB88" s="76">
        <v>0.48</v>
      </c>
      <c r="AC88" s="76">
        <v>0.42</v>
      </c>
      <c r="AD88" s="76">
        <v>0.49</v>
      </c>
      <c r="AE88" s="76">
        <v>0.45</v>
      </c>
      <c r="AF88" s="76">
        <v>0.37</v>
      </c>
      <c r="AG88" s="76">
        <v>0.37</v>
      </c>
      <c r="AH88" s="76">
        <v>0.39</v>
      </c>
      <c r="AI88" s="76">
        <v>0.41</v>
      </c>
      <c r="AJ88" s="76">
        <v>0.31</v>
      </c>
      <c r="AK88" s="76">
        <v>0.30000000000000004</v>
      </c>
      <c r="AL88" s="76">
        <v>0.30000000000000004</v>
      </c>
      <c r="AM88" s="76">
        <v>0.28000000000000003</v>
      </c>
      <c r="AN88" s="76">
        <v>0.13</v>
      </c>
      <c r="AO88" s="76">
        <v>0</v>
      </c>
      <c r="AP88" s="76">
        <v>0</v>
      </c>
      <c r="AQ88" s="76"/>
      <c r="AR88" s="76"/>
    </row>
    <row r="89" spans="1:44" x14ac:dyDescent="0.2">
      <c r="A89" s="88"/>
      <c r="B89" s="35" t="s">
        <v>4</v>
      </c>
      <c r="C89" s="38">
        <v>0.9</v>
      </c>
      <c r="D89" s="38">
        <v>0.30000000000000004</v>
      </c>
      <c r="E89" s="38">
        <f t="shared" si="7"/>
        <v>0.27000000000000007</v>
      </c>
      <c r="F89" s="38">
        <v>0.8</v>
      </c>
      <c r="G89" s="38">
        <v>0.31</v>
      </c>
      <c r="H89" s="38">
        <f t="shared" si="8"/>
        <v>0.248</v>
      </c>
      <c r="I89" s="38">
        <v>0.8</v>
      </c>
      <c r="J89" s="38">
        <v>0.30000000000000004</v>
      </c>
      <c r="K89" s="38">
        <f t="shared" si="9"/>
        <v>0.24000000000000005</v>
      </c>
      <c r="L89" s="38">
        <v>0.8</v>
      </c>
      <c r="M89" s="38">
        <v>0.32</v>
      </c>
      <c r="N89" s="38">
        <f t="shared" si="10"/>
        <v>0.25600000000000001</v>
      </c>
      <c r="P89" s="88"/>
      <c r="Q89" s="77" t="s">
        <v>37</v>
      </c>
      <c r="R89" s="76">
        <v>0</v>
      </c>
      <c r="S89" s="76">
        <v>1.32E-2</v>
      </c>
      <c r="T89" s="76">
        <v>4.8000000000000001E-2</v>
      </c>
      <c r="U89" s="76">
        <v>6.5250000000000016E-2</v>
      </c>
      <c r="V89" s="76">
        <v>9.4500000000000015E-2</v>
      </c>
      <c r="W89" s="76">
        <v>0.14259999999999998</v>
      </c>
      <c r="X89" s="76">
        <v>0.20090000000000002</v>
      </c>
      <c r="Y89" s="76">
        <v>0.2</v>
      </c>
      <c r="Z89" s="76">
        <v>0.19679999999999997</v>
      </c>
      <c r="AA89" s="76">
        <v>0.2185</v>
      </c>
      <c r="AB89" s="76">
        <v>0.22949999999999998</v>
      </c>
      <c r="AC89" s="76">
        <v>0.26390000000000002</v>
      </c>
      <c r="AD89" s="76">
        <v>0.28670000000000001</v>
      </c>
      <c r="AE89" s="76">
        <v>0.25420000000000004</v>
      </c>
      <c r="AF89" s="76">
        <v>0.23680000000000001</v>
      </c>
      <c r="AG89" s="76">
        <v>0.25080000000000002</v>
      </c>
      <c r="AH89" s="76">
        <v>0.25200000000000006</v>
      </c>
      <c r="AI89" s="76">
        <v>0.19800000000000001</v>
      </c>
      <c r="AJ89" s="76">
        <v>0.15555000000000002</v>
      </c>
      <c r="AK89" s="76">
        <v>0.15600000000000003</v>
      </c>
      <c r="AL89" s="76">
        <v>0.13920000000000002</v>
      </c>
      <c r="AM89" s="76">
        <v>7.1749999999999994E-2</v>
      </c>
      <c r="AN89" s="76">
        <v>1.1375E-2</v>
      </c>
      <c r="AO89" s="76">
        <v>0</v>
      </c>
      <c r="AP89" s="76">
        <v>0</v>
      </c>
      <c r="AQ89" s="76"/>
      <c r="AR89" s="76"/>
    </row>
    <row r="90" spans="1:44" x14ac:dyDescent="0.2">
      <c r="A90" s="88"/>
      <c r="B90" s="35" t="s">
        <v>5</v>
      </c>
      <c r="C90" s="38">
        <v>0.66</v>
      </c>
      <c r="D90" s="38">
        <v>0.33</v>
      </c>
      <c r="E90" s="38">
        <f t="shared" si="7"/>
        <v>0.21780000000000002</v>
      </c>
      <c r="F90" s="38">
        <v>0.7</v>
      </c>
      <c r="G90" s="38">
        <v>0.31</v>
      </c>
      <c r="H90" s="38">
        <f t="shared" si="8"/>
        <v>0.217</v>
      </c>
      <c r="I90" s="38">
        <v>0.7</v>
      </c>
      <c r="J90" s="38">
        <v>0.31</v>
      </c>
      <c r="K90" s="38">
        <f t="shared" si="9"/>
        <v>0.217</v>
      </c>
      <c r="L90" s="38">
        <v>0.72</v>
      </c>
      <c r="M90" s="38">
        <v>0.31</v>
      </c>
      <c r="N90" s="38">
        <f t="shared" si="10"/>
        <v>0.22319999999999998</v>
      </c>
      <c r="P90" s="88"/>
      <c r="Q90" s="80" t="s">
        <v>38</v>
      </c>
      <c r="R90" s="79">
        <v>0.26</v>
      </c>
      <c r="S90" s="76"/>
      <c r="T90" s="76"/>
      <c r="U90" s="78" t="s">
        <v>42</v>
      </c>
      <c r="V90" s="79">
        <v>3.6855250000000011</v>
      </c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81"/>
    </row>
    <row r="91" spans="1:44" x14ac:dyDescent="0.2">
      <c r="A91" s="88">
        <v>40331</v>
      </c>
      <c r="B91" s="35" t="s">
        <v>1</v>
      </c>
      <c r="C91" s="38">
        <v>0.64</v>
      </c>
      <c r="D91" s="38">
        <v>0.27</v>
      </c>
      <c r="E91" s="38">
        <f t="shared" si="7"/>
        <v>0.17280000000000001</v>
      </c>
      <c r="F91" s="38">
        <v>0.56000000000000005</v>
      </c>
      <c r="G91" s="38">
        <v>0.31</v>
      </c>
      <c r="H91" s="38">
        <f t="shared" si="8"/>
        <v>0.1736</v>
      </c>
      <c r="I91" s="38">
        <v>0.52</v>
      </c>
      <c r="J91" s="38">
        <v>0.32</v>
      </c>
      <c r="K91" s="38">
        <f t="shared" si="9"/>
        <v>0.16640000000000002</v>
      </c>
      <c r="L91" s="38">
        <v>0.5</v>
      </c>
      <c r="M91" s="38">
        <v>0.33</v>
      </c>
      <c r="N91" s="38">
        <f t="shared" si="10"/>
        <v>0.16500000000000001</v>
      </c>
      <c r="P91" s="88">
        <v>40331</v>
      </c>
      <c r="Q91" s="75" t="s">
        <v>35</v>
      </c>
      <c r="R91" s="76">
        <v>0</v>
      </c>
      <c r="S91" s="76">
        <v>1</v>
      </c>
      <c r="T91" s="76">
        <v>2</v>
      </c>
      <c r="U91" s="76">
        <v>3</v>
      </c>
      <c r="V91" s="76">
        <v>4</v>
      </c>
      <c r="W91" s="76">
        <v>5</v>
      </c>
      <c r="X91" s="76">
        <v>6</v>
      </c>
      <c r="Y91" s="76">
        <v>7</v>
      </c>
      <c r="Z91" s="76">
        <v>8</v>
      </c>
      <c r="AA91" s="76">
        <v>9</v>
      </c>
      <c r="AB91" s="76">
        <v>10</v>
      </c>
      <c r="AC91" s="76">
        <v>11</v>
      </c>
      <c r="AD91" s="76">
        <v>12</v>
      </c>
      <c r="AE91" s="76">
        <v>13</v>
      </c>
      <c r="AF91" s="76">
        <v>14</v>
      </c>
      <c r="AG91" s="76">
        <v>15</v>
      </c>
      <c r="AH91" s="76">
        <v>16</v>
      </c>
      <c r="AI91" s="76">
        <v>17</v>
      </c>
      <c r="AJ91" s="76">
        <v>18</v>
      </c>
      <c r="AK91" s="76">
        <v>19</v>
      </c>
      <c r="AL91" s="76">
        <v>20</v>
      </c>
      <c r="AM91" s="76">
        <v>21</v>
      </c>
      <c r="AN91" s="76">
        <v>22</v>
      </c>
      <c r="AO91" s="76">
        <v>23</v>
      </c>
      <c r="AP91" s="76">
        <v>23.03</v>
      </c>
      <c r="AQ91" s="76"/>
      <c r="AR91" s="76"/>
    </row>
    <row r="92" spans="1:44" x14ac:dyDescent="0.2">
      <c r="A92" s="88"/>
      <c r="B92" s="35" t="s">
        <v>2</v>
      </c>
      <c r="C92" s="38">
        <v>0.74</v>
      </c>
      <c r="D92" s="38">
        <v>0.45</v>
      </c>
      <c r="E92" s="38">
        <f t="shared" si="7"/>
        <v>0.33300000000000002</v>
      </c>
      <c r="F92" s="38">
        <v>0.72</v>
      </c>
      <c r="G92" s="38">
        <v>0.43</v>
      </c>
      <c r="H92" s="38">
        <f t="shared" si="8"/>
        <v>0.30959999999999999</v>
      </c>
      <c r="I92" s="38">
        <v>0.68</v>
      </c>
      <c r="J92" s="38">
        <v>0.41</v>
      </c>
      <c r="K92" s="38">
        <f t="shared" si="9"/>
        <v>0.27879999999999999</v>
      </c>
      <c r="L92" s="38">
        <v>0.7</v>
      </c>
      <c r="M92" s="38">
        <v>0.38</v>
      </c>
      <c r="N92" s="38">
        <f t="shared" si="10"/>
        <v>0.26599999999999996</v>
      </c>
      <c r="P92" s="88"/>
      <c r="Q92" s="75" t="s">
        <v>14</v>
      </c>
      <c r="R92" s="76">
        <v>0</v>
      </c>
      <c r="S92" s="76">
        <v>0.06</v>
      </c>
      <c r="T92" s="76">
        <v>0.42</v>
      </c>
      <c r="U92" s="76">
        <v>0.48</v>
      </c>
      <c r="V92" s="76">
        <v>0.5</v>
      </c>
      <c r="W92" s="76">
        <v>0.48</v>
      </c>
      <c r="X92" s="76">
        <v>0.5</v>
      </c>
      <c r="Y92" s="76">
        <v>0.54</v>
      </c>
      <c r="Z92" s="76">
        <v>0.54</v>
      </c>
      <c r="AA92" s="76">
        <v>0.5</v>
      </c>
      <c r="AB92" s="76">
        <v>0.52</v>
      </c>
      <c r="AC92" s="76">
        <v>0.57999999999999996</v>
      </c>
      <c r="AD92" s="76">
        <v>0.62</v>
      </c>
      <c r="AE92" s="76">
        <v>0.66</v>
      </c>
      <c r="AF92" s="76">
        <v>0.68</v>
      </c>
      <c r="AG92" s="76">
        <v>0.68</v>
      </c>
      <c r="AH92" s="76">
        <v>0.68</v>
      </c>
      <c r="AI92" s="76">
        <v>0.60000000000000009</v>
      </c>
      <c r="AJ92" s="76">
        <v>0.54</v>
      </c>
      <c r="AK92" s="76">
        <v>0.56000000000000005</v>
      </c>
      <c r="AL92" s="76">
        <v>0.54</v>
      </c>
      <c r="AM92" s="76">
        <v>0.46</v>
      </c>
      <c r="AN92" s="76">
        <v>0.30000000000000004</v>
      </c>
      <c r="AO92" s="76">
        <v>0.16</v>
      </c>
      <c r="AP92" s="76">
        <v>0</v>
      </c>
      <c r="AQ92" s="76"/>
      <c r="AR92" s="76"/>
    </row>
    <row r="93" spans="1:44" x14ac:dyDescent="0.2">
      <c r="A93" s="88"/>
      <c r="B93" s="35" t="s">
        <v>3</v>
      </c>
      <c r="C93" s="38">
        <v>0.84</v>
      </c>
      <c r="D93" s="38">
        <v>0.47</v>
      </c>
      <c r="E93" s="38">
        <f t="shared" si="7"/>
        <v>0.39479999999999998</v>
      </c>
      <c r="F93" s="38">
        <v>0.76</v>
      </c>
      <c r="G93" s="38">
        <v>0.45</v>
      </c>
      <c r="H93" s="38">
        <f t="shared" si="8"/>
        <v>0.34200000000000003</v>
      </c>
      <c r="I93" s="38">
        <v>0.76</v>
      </c>
      <c r="J93" s="38">
        <v>0.43</v>
      </c>
      <c r="K93" s="38">
        <f t="shared" si="9"/>
        <v>0.32679999999999998</v>
      </c>
      <c r="L93" s="38">
        <v>0.76</v>
      </c>
      <c r="M93" s="38">
        <v>0.42</v>
      </c>
      <c r="N93" s="38">
        <f t="shared" si="10"/>
        <v>0.31919999999999998</v>
      </c>
      <c r="P93" s="88"/>
      <c r="Q93" s="75" t="s">
        <v>51</v>
      </c>
      <c r="R93" s="76">
        <v>0</v>
      </c>
      <c r="S93" s="76">
        <v>0</v>
      </c>
      <c r="T93" s="76">
        <v>0.1</v>
      </c>
      <c r="U93" s="76">
        <v>0.13</v>
      </c>
      <c r="V93" s="76">
        <v>0.25</v>
      </c>
      <c r="W93" s="76">
        <v>0.27</v>
      </c>
      <c r="X93" s="76">
        <v>0.42</v>
      </c>
      <c r="Y93" s="76">
        <v>0.47</v>
      </c>
      <c r="Z93" s="76">
        <v>0.39</v>
      </c>
      <c r="AA93" s="76">
        <v>0.48</v>
      </c>
      <c r="AB93" s="76">
        <v>0.39</v>
      </c>
      <c r="AC93" s="76">
        <v>0.47</v>
      </c>
      <c r="AD93" s="76">
        <v>0.47</v>
      </c>
      <c r="AE93" s="76">
        <v>0.46</v>
      </c>
      <c r="AF93" s="76">
        <v>0.4</v>
      </c>
      <c r="AG93" s="76">
        <v>0.37</v>
      </c>
      <c r="AH93" s="76">
        <v>0.36</v>
      </c>
      <c r="AI93" s="76">
        <v>0.33</v>
      </c>
      <c r="AJ93" s="76">
        <v>0.33</v>
      </c>
      <c r="AK93" s="76">
        <v>0.32</v>
      </c>
      <c r="AL93" s="76">
        <v>0.31</v>
      </c>
      <c r="AM93" s="76">
        <v>0.24</v>
      </c>
      <c r="AN93" s="76">
        <v>0.14000000000000001</v>
      </c>
      <c r="AO93" s="76">
        <v>0</v>
      </c>
      <c r="AP93" s="76">
        <v>0</v>
      </c>
      <c r="AQ93" s="76"/>
      <c r="AR93" s="76"/>
    </row>
    <row r="94" spans="1:44" x14ac:dyDescent="0.2">
      <c r="A94" s="88"/>
      <c r="B94" s="35" t="s">
        <v>4</v>
      </c>
      <c r="C94" s="38">
        <v>0.94</v>
      </c>
      <c r="D94" s="38">
        <v>0.31</v>
      </c>
      <c r="E94" s="38">
        <f t="shared" si="7"/>
        <v>0.29139999999999999</v>
      </c>
      <c r="F94" s="38">
        <v>0.86</v>
      </c>
      <c r="G94" s="38">
        <v>0.28999999999999998</v>
      </c>
      <c r="H94" s="38">
        <f t="shared" si="8"/>
        <v>0.24939999999999998</v>
      </c>
      <c r="I94" s="38">
        <v>0.86</v>
      </c>
      <c r="J94" s="38">
        <v>0.30000000000000004</v>
      </c>
      <c r="K94" s="38">
        <f t="shared" si="9"/>
        <v>0.25800000000000001</v>
      </c>
      <c r="L94" s="38">
        <v>0.86</v>
      </c>
      <c r="M94" s="38">
        <v>0.31</v>
      </c>
      <c r="N94" s="38">
        <f t="shared" si="10"/>
        <v>0.2666</v>
      </c>
      <c r="P94" s="88"/>
      <c r="Q94" s="77" t="s">
        <v>37</v>
      </c>
      <c r="R94" s="76">
        <v>0</v>
      </c>
      <c r="S94" s="76">
        <v>1.2E-2</v>
      </c>
      <c r="T94" s="76">
        <v>5.1749999999999997E-2</v>
      </c>
      <c r="U94" s="76">
        <v>9.3100000000000002E-2</v>
      </c>
      <c r="V94" s="76">
        <v>0.12740000000000001</v>
      </c>
      <c r="W94" s="76">
        <v>0.16904999999999998</v>
      </c>
      <c r="X94" s="76">
        <v>0.23139999999999999</v>
      </c>
      <c r="Y94" s="76">
        <v>0.23220000000000002</v>
      </c>
      <c r="Z94" s="76">
        <v>0.22620000000000001</v>
      </c>
      <c r="AA94" s="76">
        <v>0.22184999999999999</v>
      </c>
      <c r="AB94" s="76">
        <v>0.23650000000000002</v>
      </c>
      <c r="AC94" s="76">
        <v>0.28199999999999997</v>
      </c>
      <c r="AD94" s="76">
        <v>0.29759999999999998</v>
      </c>
      <c r="AE94" s="76">
        <v>0.28810000000000002</v>
      </c>
      <c r="AF94" s="76">
        <v>0.26180000000000003</v>
      </c>
      <c r="AG94" s="76">
        <v>0.2482</v>
      </c>
      <c r="AH94" s="76">
        <v>0.22080000000000002</v>
      </c>
      <c r="AI94" s="76">
        <v>0.18810000000000002</v>
      </c>
      <c r="AJ94" s="76">
        <v>0.17875000000000002</v>
      </c>
      <c r="AK94" s="76">
        <v>0.17325000000000002</v>
      </c>
      <c r="AL94" s="76">
        <v>0.13750000000000001</v>
      </c>
      <c r="AM94" s="76">
        <v>7.22E-2</v>
      </c>
      <c r="AN94" s="76">
        <v>1.6100000000000003E-2</v>
      </c>
      <c r="AO94" s="76">
        <v>0</v>
      </c>
      <c r="AP94" s="76">
        <v>0</v>
      </c>
      <c r="AQ94" s="76"/>
      <c r="AR94" s="76"/>
    </row>
    <row r="95" spans="1:44" x14ac:dyDescent="0.2">
      <c r="A95" s="88"/>
      <c r="B95" s="35" t="s">
        <v>5</v>
      </c>
      <c r="C95" s="38">
        <v>0.7</v>
      </c>
      <c r="D95" s="38">
        <v>0.33</v>
      </c>
      <c r="E95" s="38">
        <f t="shared" si="7"/>
        <v>0.23099999999999998</v>
      </c>
      <c r="F95" s="38">
        <v>0.72</v>
      </c>
      <c r="G95" s="38">
        <v>0.30000000000000004</v>
      </c>
      <c r="H95" s="38">
        <f t="shared" si="8"/>
        <v>0.21600000000000003</v>
      </c>
      <c r="I95" s="38">
        <v>0.74</v>
      </c>
      <c r="J95" s="38">
        <v>0.32</v>
      </c>
      <c r="K95" s="38">
        <f t="shared" si="9"/>
        <v>0.23680000000000001</v>
      </c>
      <c r="L95" s="38">
        <v>0.78</v>
      </c>
      <c r="M95" s="38">
        <v>0.43</v>
      </c>
      <c r="N95" s="38">
        <f t="shared" si="10"/>
        <v>0.33540000000000003</v>
      </c>
      <c r="P95" s="88"/>
      <c r="Q95" s="80" t="s">
        <v>38</v>
      </c>
      <c r="R95" s="79">
        <v>0.38</v>
      </c>
      <c r="S95" s="76"/>
      <c r="T95" s="76"/>
      <c r="U95" s="78" t="s">
        <v>42</v>
      </c>
      <c r="V95" s="79">
        <v>3.9658500000000005</v>
      </c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81"/>
    </row>
    <row r="96" spans="1:44" x14ac:dyDescent="0.2">
      <c r="A96" s="88">
        <v>40332</v>
      </c>
      <c r="B96" s="35" t="s">
        <v>1</v>
      </c>
      <c r="C96" s="38">
        <v>0.62</v>
      </c>
      <c r="D96" s="38">
        <v>0.41</v>
      </c>
      <c r="E96" s="38">
        <f t="shared" si="7"/>
        <v>0.25419999999999998</v>
      </c>
      <c r="F96" s="38">
        <v>0.56000000000000005</v>
      </c>
      <c r="G96" s="38">
        <v>0.21</v>
      </c>
      <c r="H96" s="38">
        <f t="shared" si="8"/>
        <v>0.11760000000000001</v>
      </c>
      <c r="I96" s="38">
        <v>0.54</v>
      </c>
      <c r="J96" s="38">
        <v>0.27</v>
      </c>
      <c r="K96" s="38">
        <f t="shared" si="9"/>
        <v>0.14580000000000001</v>
      </c>
      <c r="L96" s="38">
        <v>0.5</v>
      </c>
      <c r="M96" s="38">
        <v>0.28000000000000003</v>
      </c>
      <c r="N96" s="38">
        <f t="shared" si="10"/>
        <v>0.14000000000000001</v>
      </c>
      <c r="P96" s="88">
        <v>40332</v>
      </c>
      <c r="Q96" s="75" t="s">
        <v>35</v>
      </c>
      <c r="R96" s="76">
        <v>0</v>
      </c>
      <c r="S96" s="76">
        <v>1</v>
      </c>
      <c r="T96" s="76">
        <v>2</v>
      </c>
      <c r="U96" s="76">
        <v>3</v>
      </c>
      <c r="V96" s="76">
        <v>4</v>
      </c>
      <c r="W96" s="76">
        <v>5</v>
      </c>
      <c r="X96" s="76">
        <v>6</v>
      </c>
      <c r="Y96" s="76">
        <v>7</v>
      </c>
      <c r="Z96" s="76">
        <v>8</v>
      </c>
      <c r="AA96" s="76">
        <v>9</v>
      </c>
      <c r="AB96" s="76">
        <v>10</v>
      </c>
      <c r="AC96" s="76">
        <v>11</v>
      </c>
      <c r="AD96" s="76">
        <v>12</v>
      </c>
      <c r="AE96" s="76">
        <v>13</v>
      </c>
      <c r="AF96" s="76">
        <v>14</v>
      </c>
      <c r="AG96" s="76">
        <v>15</v>
      </c>
      <c r="AH96" s="76">
        <v>16</v>
      </c>
      <c r="AI96" s="76">
        <v>17</v>
      </c>
      <c r="AJ96" s="76">
        <v>18</v>
      </c>
      <c r="AK96" s="76">
        <v>19</v>
      </c>
      <c r="AL96" s="76">
        <v>20</v>
      </c>
      <c r="AM96" s="76">
        <v>21</v>
      </c>
      <c r="AN96" s="76">
        <v>22</v>
      </c>
      <c r="AO96" s="76">
        <v>23</v>
      </c>
      <c r="AP96" s="76">
        <v>24</v>
      </c>
      <c r="AQ96" s="76">
        <v>24.3</v>
      </c>
      <c r="AR96" s="76"/>
    </row>
    <row r="97" spans="1:44" x14ac:dyDescent="0.2">
      <c r="A97" s="88"/>
      <c r="B97" s="35" t="s">
        <v>2</v>
      </c>
      <c r="C97" s="38">
        <v>0.71</v>
      </c>
      <c r="D97" s="38">
        <v>0.43</v>
      </c>
      <c r="E97" s="38">
        <f t="shared" si="7"/>
        <v>0.30529999999999996</v>
      </c>
      <c r="F97" s="38">
        <v>0.74</v>
      </c>
      <c r="G97" s="38">
        <v>0.30000000000000004</v>
      </c>
      <c r="H97" s="38">
        <f t="shared" si="8"/>
        <v>0.22200000000000003</v>
      </c>
      <c r="I97" s="38">
        <v>0.74</v>
      </c>
      <c r="J97" s="38">
        <v>0.36</v>
      </c>
      <c r="K97" s="38">
        <f t="shared" si="9"/>
        <v>0.26639999999999997</v>
      </c>
      <c r="L97" s="38">
        <v>0.74</v>
      </c>
      <c r="M97" s="38">
        <v>0.32</v>
      </c>
      <c r="N97" s="38">
        <f t="shared" si="10"/>
        <v>0.23680000000000001</v>
      </c>
      <c r="P97" s="88"/>
      <c r="Q97" s="75" t="s">
        <v>14</v>
      </c>
      <c r="R97" s="76">
        <v>0</v>
      </c>
      <c r="S97" s="76">
        <v>0.04</v>
      </c>
      <c r="T97" s="76">
        <v>0.34</v>
      </c>
      <c r="U97" s="76">
        <v>0.42</v>
      </c>
      <c r="V97" s="76">
        <v>0.48</v>
      </c>
      <c r="W97" s="76">
        <v>0.48</v>
      </c>
      <c r="X97" s="76">
        <v>0.5</v>
      </c>
      <c r="Y97" s="76">
        <v>0.5</v>
      </c>
      <c r="Z97" s="76">
        <v>0.54</v>
      </c>
      <c r="AA97" s="76">
        <v>0.52</v>
      </c>
      <c r="AB97" s="76">
        <v>0.5</v>
      </c>
      <c r="AC97" s="76">
        <v>0.52</v>
      </c>
      <c r="AD97" s="76">
        <v>0.57999999999999996</v>
      </c>
      <c r="AE97" s="76">
        <v>0.62</v>
      </c>
      <c r="AF97" s="76">
        <v>0.63</v>
      </c>
      <c r="AG97" s="76">
        <v>0.68</v>
      </c>
      <c r="AH97" s="76">
        <v>0.68</v>
      </c>
      <c r="AI97" s="76">
        <v>0.68</v>
      </c>
      <c r="AJ97" s="76">
        <v>0.60000000000000009</v>
      </c>
      <c r="AK97" s="76">
        <v>0.57999999999999996</v>
      </c>
      <c r="AL97" s="76">
        <v>0.54</v>
      </c>
      <c r="AM97" s="76">
        <v>0.52</v>
      </c>
      <c r="AN97" s="76">
        <v>0.46</v>
      </c>
      <c r="AO97" s="76">
        <v>0.28000000000000003</v>
      </c>
      <c r="AP97" s="76">
        <v>0.18</v>
      </c>
      <c r="AQ97" s="76">
        <v>0</v>
      </c>
      <c r="AR97" s="76"/>
    </row>
    <row r="98" spans="1:44" x14ac:dyDescent="0.2">
      <c r="A98" s="88"/>
      <c r="B98" s="35" t="s">
        <v>3</v>
      </c>
      <c r="C98" s="38">
        <v>0.82</v>
      </c>
      <c r="D98" s="38">
        <v>0.38</v>
      </c>
      <c r="E98" s="38">
        <f t="shared" si="7"/>
        <v>0.31159999999999999</v>
      </c>
      <c r="F98" s="38">
        <v>0.76</v>
      </c>
      <c r="G98" s="38">
        <v>0.35</v>
      </c>
      <c r="H98" s="38">
        <f t="shared" si="8"/>
        <v>0.26599999999999996</v>
      </c>
      <c r="I98" s="38">
        <v>0.76</v>
      </c>
      <c r="J98" s="38">
        <v>0.4</v>
      </c>
      <c r="K98" s="38">
        <f t="shared" si="9"/>
        <v>0.30400000000000005</v>
      </c>
      <c r="L98" s="38">
        <v>0.75</v>
      </c>
      <c r="M98" s="38">
        <v>0.4</v>
      </c>
      <c r="N98" s="38">
        <f t="shared" si="10"/>
        <v>0.30000000000000004</v>
      </c>
      <c r="P98" s="88"/>
      <c r="Q98" s="75" t="s">
        <v>51</v>
      </c>
      <c r="R98" s="76">
        <v>0</v>
      </c>
      <c r="S98" s="76">
        <v>0</v>
      </c>
      <c r="T98" s="76">
        <v>0.06</v>
      </c>
      <c r="U98" s="76">
        <v>0.11</v>
      </c>
      <c r="V98" s="76">
        <v>0.14000000000000001</v>
      </c>
      <c r="W98" s="76">
        <v>0.18</v>
      </c>
      <c r="X98" s="76">
        <v>0.25</v>
      </c>
      <c r="Y98" s="76">
        <v>0.38</v>
      </c>
      <c r="Z98" s="76">
        <v>0.44</v>
      </c>
      <c r="AA98" s="76">
        <v>0.44</v>
      </c>
      <c r="AB98" s="76">
        <v>0.57999999999999996</v>
      </c>
      <c r="AC98" s="76">
        <v>0.23</v>
      </c>
      <c r="AD98" s="76">
        <v>0.37</v>
      </c>
      <c r="AE98" s="76">
        <v>0.46</v>
      </c>
      <c r="AF98" s="76">
        <v>0.43</v>
      </c>
      <c r="AG98" s="76">
        <v>0.37</v>
      </c>
      <c r="AH98" s="76">
        <v>0.33</v>
      </c>
      <c r="AI98" s="76">
        <v>0.34</v>
      </c>
      <c r="AJ98" s="76">
        <v>0.33</v>
      </c>
      <c r="AK98" s="76">
        <v>0.28000000000000003</v>
      </c>
      <c r="AL98" s="76">
        <v>0.27</v>
      </c>
      <c r="AM98" s="76">
        <v>0.28999999999999998</v>
      </c>
      <c r="AN98" s="76">
        <v>0.26</v>
      </c>
      <c r="AO98" s="76">
        <v>0.08</v>
      </c>
      <c r="AP98" s="76">
        <v>0.02</v>
      </c>
      <c r="AQ98" s="76">
        <v>0</v>
      </c>
      <c r="AR98" s="76"/>
    </row>
    <row r="99" spans="1:44" x14ac:dyDescent="0.2">
      <c r="A99" s="88"/>
      <c r="B99" s="35" t="s">
        <v>4</v>
      </c>
      <c r="C99" s="38">
        <v>0.92</v>
      </c>
      <c r="D99" s="38">
        <v>0.27</v>
      </c>
      <c r="E99" s="38">
        <f t="shared" si="7"/>
        <v>0.24840000000000004</v>
      </c>
      <c r="F99" s="38">
        <v>0.84</v>
      </c>
      <c r="G99" s="38">
        <v>0.23</v>
      </c>
      <c r="H99" s="38">
        <f t="shared" si="8"/>
        <v>0.19320000000000001</v>
      </c>
      <c r="I99" s="38">
        <v>0.84</v>
      </c>
      <c r="J99" s="38">
        <v>0.30000000000000004</v>
      </c>
      <c r="K99" s="38">
        <f t="shared" si="9"/>
        <v>0.252</v>
      </c>
      <c r="L99" s="38">
        <v>0.84</v>
      </c>
      <c r="M99" s="38">
        <v>0.35</v>
      </c>
      <c r="N99" s="38">
        <f t="shared" si="10"/>
        <v>0.29399999999999998</v>
      </c>
      <c r="P99" s="88"/>
      <c r="Q99" s="77" t="s">
        <v>37</v>
      </c>
      <c r="R99" s="76">
        <v>0</v>
      </c>
      <c r="S99" s="76">
        <v>5.7000000000000002E-3</v>
      </c>
      <c r="T99" s="76">
        <v>3.2299999999999995E-2</v>
      </c>
      <c r="U99" s="76">
        <v>5.6249999999999994E-2</v>
      </c>
      <c r="V99" s="76">
        <v>7.6799999999999993E-2</v>
      </c>
      <c r="W99" s="76">
        <v>0.10535</v>
      </c>
      <c r="X99" s="76">
        <v>0.1575</v>
      </c>
      <c r="Y99" s="76">
        <v>0.21320000000000003</v>
      </c>
      <c r="Z99" s="76">
        <v>0.23320000000000002</v>
      </c>
      <c r="AA99" s="76">
        <v>0.2601</v>
      </c>
      <c r="AB99" s="76">
        <v>0.20654999999999998</v>
      </c>
      <c r="AC99" s="76">
        <v>0.16500000000000001</v>
      </c>
      <c r="AD99" s="76">
        <v>0.249</v>
      </c>
      <c r="AE99" s="76">
        <v>0.27812500000000001</v>
      </c>
      <c r="AF99" s="76">
        <v>0.26200000000000001</v>
      </c>
      <c r="AG99" s="76">
        <v>0.23799999999999999</v>
      </c>
      <c r="AH99" s="76">
        <v>0.22780000000000003</v>
      </c>
      <c r="AI99" s="76">
        <v>0.21440000000000006</v>
      </c>
      <c r="AJ99" s="76">
        <v>0.17995000000000005</v>
      </c>
      <c r="AK99" s="76">
        <v>0.15400000000000003</v>
      </c>
      <c r="AL99" s="76">
        <v>0.14840000000000003</v>
      </c>
      <c r="AM99" s="76">
        <v>0.13475000000000001</v>
      </c>
      <c r="AN99" s="76">
        <v>6.2899999999999998E-2</v>
      </c>
      <c r="AO99" s="76">
        <v>1.1500000000000002E-2</v>
      </c>
      <c r="AP99" s="76">
        <v>2.7000000000000065E-4</v>
      </c>
      <c r="AQ99" s="76">
        <v>0</v>
      </c>
      <c r="AR99" s="76"/>
    </row>
    <row r="100" spans="1:44" x14ac:dyDescent="0.2">
      <c r="A100" s="88"/>
      <c r="B100" s="35" t="s">
        <v>5</v>
      </c>
      <c r="C100" s="38">
        <v>0.68</v>
      </c>
      <c r="D100" s="38">
        <v>0.28999999999999998</v>
      </c>
      <c r="E100" s="38">
        <f t="shared" si="7"/>
        <v>0.19720000000000001</v>
      </c>
      <c r="F100" s="38">
        <v>0.73</v>
      </c>
      <c r="G100" s="38">
        <v>0.32</v>
      </c>
      <c r="H100" s="38">
        <f t="shared" si="8"/>
        <v>0.2336</v>
      </c>
      <c r="I100" s="38">
        <v>0.74</v>
      </c>
      <c r="J100" s="38">
        <v>0.32</v>
      </c>
      <c r="K100" s="38">
        <f t="shared" si="9"/>
        <v>0.23680000000000001</v>
      </c>
      <c r="L100" s="38">
        <v>0.78</v>
      </c>
      <c r="M100" s="38">
        <v>0.31</v>
      </c>
      <c r="N100" s="38">
        <f t="shared" si="10"/>
        <v>0.24180000000000001</v>
      </c>
      <c r="P100" s="88"/>
      <c r="Q100" s="80" t="s">
        <v>38</v>
      </c>
      <c r="R100" s="79">
        <v>0.38</v>
      </c>
      <c r="S100" s="76"/>
      <c r="T100" s="76"/>
      <c r="U100" s="78" t="s">
        <v>42</v>
      </c>
      <c r="V100" s="79">
        <v>3.6730450000000006</v>
      </c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81"/>
    </row>
    <row r="101" spans="1:44" x14ac:dyDescent="0.2">
      <c r="A101" s="88">
        <v>40333</v>
      </c>
      <c r="B101" s="35" t="s">
        <v>1</v>
      </c>
      <c r="C101" s="38">
        <v>0.64</v>
      </c>
      <c r="D101" s="38">
        <v>0.37</v>
      </c>
      <c r="E101" s="38">
        <f t="shared" si="7"/>
        <v>0.23680000000000001</v>
      </c>
      <c r="F101" s="38">
        <v>0.57999999999999996</v>
      </c>
      <c r="G101" s="38">
        <v>0.28000000000000003</v>
      </c>
      <c r="H101" s="38">
        <f t="shared" si="8"/>
        <v>0.16240000000000002</v>
      </c>
      <c r="I101" s="38">
        <v>0.56000000000000005</v>
      </c>
      <c r="J101" s="38">
        <v>0.30000000000000004</v>
      </c>
      <c r="K101" s="38">
        <f t="shared" si="9"/>
        <v>0.16800000000000004</v>
      </c>
      <c r="L101" s="38">
        <v>0.54</v>
      </c>
      <c r="M101" s="38">
        <v>0.31</v>
      </c>
      <c r="N101" s="38">
        <f t="shared" si="10"/>
        <v>0.16740000000000002</v>
      </c>
      <c r="P101" s="88">
        <v>40333</v>
      </c>
      <c r="Q101" s="75" t="s">
        <v>35</v>
      </c>
      <c r="R101" s="76">
        <v>0</v>
      </c>
      <c r="S101" s="76">
        <v>1</v>
      </c>
      <c r="T101" s="76">
        <v>2</v>
      </c>
      <c r="U101" s="76">
        <v>3</v>
      </c>
      <c r="V101" s="76">
        <v>4</v>
      </c>
      <c r="W101" s="76">
        <v>5</v>
      </c>
      <c r="X101" s="76">
        <v>6</v>
      </c>
      <c r="Y101" s="76">
        <v>7</v>
      </c>
      <c r="Z101" s="76">
        <v>8</v>
      </c>
      <c r="AA101" s="76">
        <v>9</v>
      </c>
      <c r="AB101" s="76">
        <v>10</v>
      </c>
      <c r="AC101" s="76">
        <v>11</v>
      </c>
      <c r="AD101" s="76">
        <v>12</v>
      </c>
      <c r="AE101" s="76">
        <v>13</v>
      </c>
      <c r="AF101" s="76">
        <v>14</v>
      </c>
      <c r="AG101" s="76">
        <v>15</v>
      </c>
      <c r="AH101" s="76">
        <v>16</v>
      </c>
      <c r="AI101" s="76">
        <v>17</v>
      </c>
      <c r="AJ101" s="76">
        <v>18</v>
      </c>
      <c r="AK101" s="76">
        <v>19</v>
      </c>
      <c r="AL101" s="76">
        <v>20</v>
      </c>
      <c r="AM101" s="76">
        <v>21</v>
      </c>
      <c r="AN101" s="76">
        <v>22</v>
      </c>
      <c r="AO101" s="76">
        <v>23</v>
      </c>
      <c r="AP101" s="76">
        <v>24</v>
      </c>
      <c r="AQ101" s="76"/>
      <c r="AR101" s="76"/>
    </row>
    <row r="102" spans="1:44" x14ac:dyDescent="0.2">
      <c r="A102" s="88"/>
      <c r="B102" s="35" t="s">
        <v>2</v>
      </c>
      <c r="C102" s="38">
        <v>0.72</v>
      </c>
      <c r="D102" s="38">
        <v>0.36</v>
      </c>
      <c r="E102" s="38">
        <f t="shared" si="7"/>
        <v>0.25919999999999999</v>
      </c>
      <c r="F102" s="38">
        <v>0.72</v>
      </c>
      <c r="G102" s="38">
        <v>0.32</v>
      </c>
      <c r="H102" s="38">
        <f t="shared" si="8"/>
        <v>0.23039999999999999</v>
      </c>
      <c r="I102" s="38">
        <v>0.72</v>
      </c>
      <c r="J102" s="38">
        <v>0.35</v>
      </c>
      <c r="K102" s="38">
        <f t="shared" si="9"/>
        <v>0.252</v>
      </c>
      <c r="L102" s="38">
        <v>0.7</v>
      </c>
      <c r="M102" s="38">
        <v>0.36</v>
      </c>
      <c r="N102" s="38">
        <f t="shared" si="10"/>
        <v>0.252</v>
      </c>
      <c r="P102" s="88"/>
      <c r="Q102" s="75" t="s">
        <v>14</v>
      </c>
      <c r="R102" s="76">
        <v>0</v>
      </c>
      <c r="S102" s="76">
        <v>0.01</v>
      </c>
      <c r="T102" s="76">
        <v>0.38</v>
      </c>
      <c r="U102" s="76">
        <v>0.48</v>
      </c>
      <c r="V102" s="76">
        <v>0.5</v>
      </c>
      <c r="W102" s="76">
        <v>0.48</v>
      </c>
      <c r="X102" s="76">
        <v>0.52</v>
      </c>
      <c r="Y102" s="76">
        <v>0.54</v>
      </c>
      <c r="Z102" s="76">
        <v>0.54</v>
      </c>
      <c r="AA102" s="76">
        <v>0.52</v>
      </c>
      <c r="AB102" s="76">
        <v>0.51</v>
      </c>
      <c r="AC102" s="76">
        <v>0.60000000000000009</v>
      </c>
      <c r="AD102" s="76">
        <v>0.63</v>
      </c>
      <c r="AE102" s="76">
        <v>0.64</v>
      </c>
      <c r="AF102" s="76">
        <v>0.68</v>
      </c>
      <c r="AG102" s="76">
        <v>0.68</v>
      </c>
      <c r="AH102" s="76">
        <v>0.7</v>
      </c>
      <c r="AI102" s="76">
        <v>0.64</v>
      </c>
      <c r="AJ102" s="76">
        <v>0.5</v>
      </c>
      <c r="AK102" s="76">
        <v>0.60000000000000009</v>
      </c>
      <c r="AL102" s="76">
        <v>0.54</v>
      </c>
      <c r="AM102" s="76">
        <v>0.48</v>
      </c>
      <c r="AN102" s="76">
        <v>0.32</v>
      </c>
      <c r="AO102" s="76">
        <v>0.18</v>
      </c>
      <c r="AP102" s="76">
        <v>0.13</v>
      </c>
      <c r="AQ102" s="76"/>
      <c r="AR102" s="76"/>
    </row>
    <row r="103" spans="1:44" x14ac:dyDescent="0.2">
      <c r="A103" s="88"/>
      <c r="B103" s="35" t="s">
        <v>3</v>
      </c>
      <c r="C103" s="38">
        <v>0.84</v>
      </c>
      <c r="D103" s="38">
        <v>0.52</v>
      </c>
      <c r="E103" s="38">
        <f t="shared" si="7"/>
        <v>0.43680000000000002</v>
      </c>
      <c r="F103" s="38">
        <v>0.78</v>
      </c>
      <c r="G103" s="38">
        <v>0.41</v>
      </c>
      <c r="H103" s="38">
        <f t="shared" si="8"/>
        <v>0.31979999999999997</v>
      </c>
      <c r="I103" s="38">
        <v>0.78</v>
      </c>
      <c r="J103" s="38">
        <v>0.44</v>
      </c>
      <c r="K103" s="38">
        <f t="shared" si="9"/>
        <v>0.34320000000000001</v>
      </c>
      <c r="L103" s="38">
        <v>0.76</v>
      </c>
      <c r="M103" s="38">
        <v>0.46</v>
      </c>
      <c r="N103" s="38">
        <f t="shared" si="10"/>
        <v>0.34960000000000002</v>
      </c>
      <c r="P103" s="88"/>
      <c r="Q103" s="75" t="s">
        <v>51</v>
      </c>
      <c r="R103" s="76">
        <v>0</v>
      </c>
      <c r="S103" s="76">
        <v>0</v>
      </c>
      <c r="T103" s="76">
        <v>0.16</v>
      </c>
      <c r="U103" s="76">
        <v>0.1</v>
      </c>
      <c r="V103" s="76">
        <v>0.23</v>
      </c>
      <c r="W103" s="76">
        <v>0.24</v>
      </c>
      <c r="X103" s="76">
        <v>0.32</v>
      </c>
      <c r="Y103" s="76">
        <v>0.35</v>
      </c>
      <c r="Z103" s="76">
        <v>0.38</v>
      </c>
      <c r="AA103" s="76">
        <v>0.45</v>
      </c>
      <c r="AB103" s="76">
        <v>0.46</v>
      </c>
      <c r="AC103" s="76">
        <v>0.43</v>
      </c>
      <c r="AD103" s="76">
        <v>0.44</v>
      </c>
      <c r="AE103" s="76">
        <v>0.43</v>
      </c>
      <c r="AF103" s="76">
        <v>0.35</v>
      </c>
      <c r="AG103" s="76">
        <v>0.24</v>
      </c>
      <c r="AH103" s="76">
        <v>0.28999999999999998</v>
      </c>
      <c r="AI103" s="76">
        <v>0.30000000000000004</v>
      </c>
      <c r="AJ103" s="76">
        <v>0.34</v>
      </c>
      <c r="AK103" s="76">
        <v>0.28000000000000003</v>
      </c>
      <c r="AL103" s="76">
        <v>0.31</v>
      </c>
      <c r="AM103" s="76">
        <v>0.26</v>
      </c>
      <c r="AN103" s="76">
        <v>0.12</v>
      </c>
      <c r="AO103" s="76">
        <v>0</v>
      </c>
      <c r="AP103" s="76">
        <v>0</v>
      </c>
      <c r="AQ103" s="76"/>
      <c r="AR103" s="76"/>
    </row>
    <row r="104" spans="1:44" x14ac:dyDescent="0.2">
      <c r="A104" s="88"/>
      <c r="B104" s="35" t="s">
        <v>4</v>
      </c>
      <c r="C104" s="38">
        <v>0.92</v>
      </c>
      <c r="D104" s="38">
        <v>0.28999999999999998</v>
      </c>
      <c r="E104" s="38">
        <f t="shared" si="7"/>
        <v>0.26679999999999998</v>
      </c>
      <c r="F104" s="38">
        <v>0.86</v>
      </c>
      <c r="G104" s="38">
        <v>0.37</v>
      </c>
      <c r="H104" s="38">
        <f t="shared" si="8"/>
        <v>0.31819999999999998</v>
      </c>
      <c r="I104" s="38">
        <v>0.86</v>
      </c>
      <c r="J104" s="38">
        <v>0.45</v>
      </c>
      <c r="K104" s="38">
        <f t="shared" si="9"/>
        <v>0.38700000000000001</v>
      </c>
      <c r="L104" s="38">
        <v>0.86</v>
      </c>
      <c r="M104" s="38">
        <v>0.34</v>
      </c>
      <c r="N104" s="38">
        <f t="shared" si="10"/>
        <v>0.29239999999999999</v>
      </c>
      <c r="P104" s="88"/>
      <c r="Q104" s="77" t="s">
        <v>37</v>
      </c>
      <c r="R104" s="76">
        <v>0</v>
      </c>
      <c r="S104" s="76">
        <v>1.5600000000000001E-2</v>
      </c>
      <c r="T104" s="76">
        <v>5.5899999999999998E-2</v>
      </c>
      <c r="U104" s="76">
        <v>8.0850000000000005E-2</v>
      </c>
      <c r="V104" s="76">
        <v>0.11514999999999999</v>
      </c>
      <c r="W104" s="76">
        <v>0.14000000000000001</v>
      </c>
      <c r="X104" s="76">
        <v>0.17754999999999999</v>
      </c>
      <c r="Y104" s="76">
        <v>0.1971</v>
      </c>
      <c r="Z104" s="76">
        <v>0.21995000000000003</v>
      </c>
      <c r="AA104" s="76">
        <v>0.23432500000000001</v>
      </c>
      <c r="AB104" s="76">
        <v>0.24697500000000003</v>
      </c>
      <c r="AC104" s="76">
        <v>0.26752500000000001</v>
      </c>
      <c r="AD104" s="76">
        <v>0.276225</v>
      </c>
      <c r="AE104" s="76">
        <v>0.25740000000000002</v>
      </c>
      <c r="AF104" s="76">
        <v>0.2006</v>
      </c>
      <c r="AG104" s="76">
        <v>0.18284999999999998</v>
      </c>
      <c r="AH104" s="76">
        <v>0.19764999999999999</v>
      </c>
      <c r="AI104" s="76">
        <v>0.18240000000000006</v>
      </c>
      <c r="AJ104" s="76">
        <v>0.17050000000000004</v>
      </c>
      <c r="AK104" s="76">
        <v>0.16815000000000005</v>
      </c>
      <c r="AL104" s="76">
        <v>0.14535000000000001</v>
      </c>
      <c r="AM104" s="76">
        <v>7.6000000000000012E-2</v>
      </c>
      <c r="AN104" s="76">
        <v>1.4999999999999999E-2</v>
      </c>
      <c r="AO104" s="76">
        <v>0</v>
      </c>
      <c r="AP104" s="76">
        <v>0</v>
      </c>
      <c r="AQ104" s="76"/>
      <c r="AR104" s="76"/>
    </row>
    <row r="105" spans="1:44" x14ac:dyDescent="0.2">
      <c r="A105" s="88"/>
      <c r="B105" s="35" t="s">
        <v>5</v>
      </c>
      <c r="C105" s="38">
        <v>0.68</v>
      </c>
      <c r="D105" s="38">
        <v>0.27</v>
      </c>
      <c r="E105" s="38">
        <f t="shared" si="7"/>
        <v>0.18360000000000001</v>
      </c>
      <c r="F105" s="38">
        <v>0.74</v>
      </c>
      <c r="G105" s="38">
        <v>0.27</v>
      </c>
      <c r="H105" s="38">
        <f t="shared" si="8"/>
        <v>0.19980000000000001</v>
      </c>
      <c r="I105" s="38">
        <v>0.76</v>
      </c>
      <c r="J105" s="38">
        <v>0.30000000000000004</v>
      </c>
      <c r="K105" s="38">
        <f t="shared" si="9"/>
        <v>0.22800000000000004</v>
      </c>
      <c r="L105" s="38">
        <v>0.8</v>
      </c>
      <c r="M105" s="38">
        <v>0.36</v>
      </c>
      <c r="N105" s="38">
        <f t="shared" si="10"/>
        <v>0.28799999999999998</v>
      </c>
      <c r="P105" s="88"/>
      <c r="Q105" s="80" t="s">
        <v>38</v>
      </c>
      <c r="R105" s="79">
        <v>0.39</v>
      </c>
      <c r="S105" s="76"/>
      <c r="T105" s="76"/>
      <c r="U105" s="78" t="s">
        <v>42</v>
      </c>
      <c r="V105" s="79">
        <v>3.623050000000001</v>
      </c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81"/>
    </row>
    <row r="106" spans="1:44" x14ac:dyDescent="0.2">
      <c r="A106" s="88">
        <v>40334</v>
      </c>
      <c r="B106" s="35" t="s">
        <v>1</v>
      </c>
      <c r="C106" s="38">
        <v>0.65</v>
      </c>
      <c r="D106" s="38">
        <v>0.43</v>
      </c>
      <c r="E106" s="38">
        <f t="shared" si="7"/>
        <v>0.27950000000000003</v>
      </c>
      <c r="F106" s="38">
        <v>0.60000000000000009</v>
      </c>
      <c r="G106" s="38">
        <v>0.33</v>
      </c>
      <c r="H106" s="38">
        <f t="shared" si="8"/>
        <v>0.19800000000000004</v>
      </c>
      <c r="I106" s="38">
        <v>0.57999999999999996</v>
      </c>
      <c r="J106" s="38">
        <v>0.34</v>
      </c>
      <c r="K106" s="38">
        <f t="shared" si="9"/>
        <v>0.19720000000000001</v>
      </c>
      <c r="L106" s="38">
        <v>0.55000000000000004</v>
      </c>
      <c r="M106" s="38">
        <v>0.28999999999999998</v>
      </c>
      <c r="N106" s="38">
        <f t="shared" si="10"/>
        <v>0.1595</v>
      </c>
      <c r="P106" s="88">
        <v>40334</v>
      </c>
      <c r="Q106" s="75" t="s">
        <v>35</v>
      </c>
      <c r="R106" s="76">
        <v>0</v>
      </c>
      <c r="S106" s="76">
        <v>1</v>
      </c>
      <c r="T106" s="76">
        <v>2</v>
      </c>
      <c r="U106" s="76">
        <v>3</v>
      </c>
      <c r="V106" s="76">
        <v>4</v>
      </c>
      <c r="W106" s="76">
        <v>5</v>
      </c>
      <c r="X106" s="76">
        <v>6</v>
      </c>
      <c r="Y106" s="76">
        <v>7</v>
      </c>
      <c r="Z106" s="76">
        <v>8</v>
      </c>
      <c r="AA106" s="76">
        <v>9</v>
      </c>
      <c r="AB106" s="76">
        <v>10</v>
      </c>
      <c r="AC106" s="76">
        <v>11</v>
      </c>
      <c r="AD106" s="76">
        <v>12</v>
      </c>
      <c r="AE106" s="76">
        <v>13</v>
      </c>
      <c r="AF106" s="76">
        <v>14</v>
      </c>
      <c r="AG106" s="76">
        <v>15</v>
      </c>
      <c r="AH106" s="76">
        <v>16</v>
      </c>
      <c r="AI106" s="76">
        <v>17</v>
      </c>
      <c r="AJ106" s="76">
        <v>18</v>
      </c>
      <c r="AK106" s="76">
        <v>19</v>
      </c>
      <c r="AL106" s="76">
        <v>20</v>
      </c>
      <c r="AM106" s="76">
        <v>21</v>
      </c>
      <c r="AN106" s="76">
        <v>22</v>
      </c>
      <c r="AO106" s="76">
        <v>23</v>
      </c>
      <c r="AP106" s="76">
        <v>23.2</v>
      </c>
      <c r="AQ106" s="76"/>
      <c r="AR106" s="76"/>
    </row>
    <row r="107" spans="1:44" x14ac:dyDescent="0.2">
      <c r="A107" s="88"/>
      <c r="B107" s="35" t="s">
        <v>2</v>
      </c>
      <c r="C107" s="38">
        <v>0.7</v>
      </c>
      <c r="D107" s="38">
        <v>0.4</v>
      </c>
      <c r="E107" s="38">
        <f t="shared" si="7"/>
        <v>0.27999999999999997</v>
      </c>
      <c r="F107" s="38">
        <v>0.72</v>
      </c>
      <c r="G107" s="38">
        <v>0.41</v>
      </c>
      <c r="H107" s="38">
        <f t="shared" si="8"/>
        <v>0.29519999999999996</v>
      </c>
      <c r="I107" s="38">
        <v>0.72</v>
      </c>
      <c r="J107" s="38">
        <v>0.42</v>
      </c>
      <c r="K107" s="38">
        <f t="shared" si="9"/>
        <v>0.3024</v>
      </c>
      <c r="L107" s="38">
        <v>0.7</v>
      </c>
      <c r="M107" s="38">
        <v>0.37</v>
      </c>
      <c r="N107" s="38">
        <f t="shared" si="10"/>
        <v>0.25900000000000001</v>
      </c>
      <c r="P107" s="88"/>
      <c r="Q107" s="75" t="s">
        <v>14</v>
      </c>
      <c r="R107" s="76">
        <v>0</v>
      </c>
      <c r="S107" s="76">
        <v>0.27</v>
      </c>
      <c r="T107" s="76">
        <v>0.42</v>
      </c>
      <c r="U107" s="76">
        <v>0.47</v>
      </c>
      <c r="V107" s="76">
        <v>0.48</v>
      </c>
      <c r="W107" s="76">
        <v>0.47</v>
      </c>
      <c r="X107" s="76">
        <v>0.49</v>
      </c>
      <c r="Y107" s="76">
        <v>0.52</v>
      </c>
      <c r="Z107" s="76">
        <v>0.52</v>
      </c>
      <c r="AA107" s="76">
        <v>0.5</v>
      </c>
      <c r="AB107" s="76">
        <v>0.49</v>
      </c>
      <c r="AC107" s="76">
        <v>0.57999999999999996</v>
      </c>
      <c r="AD107" s="76">
        <v>0.60000000000000009</v>
      </c>
      <c r="AE107" s="76">
        <v>0.64</v>
      </c>
      <c r="AF107" s="76">
        <v>0.65</v>
      </c>
      <c r="AG107" s="76">
        <v>0.67</v>
      </c>
      <c r="AH107" s="76">
        <v>0.68</v>
      </c>
      <c r="AI107" s="76">
        <v>0.62</v>
      </c>
      <c r="AJ107" s="76">
        <v>0.48</v>
      </c>
      <c r="AK107" s="76">
        <v>0.60000000000000009</v>
      </c>
      <c r="AL107" s="76">
        <v>0.52</v>
      </c>
      <c r="AM107" s="76">
        <v>0.48</v>
      </c>
      <c r="AN107" s="76">
        <v>0.28000000000000003</v>
      </c>
      <c r="AO107" s="76">
        <v>0.17</v>
      </c>
      <c r="AP107" s="76">
        <v>0</v>
      </c>
      <c r="AQ107" s="76"/>
      <c r="AR107" s="76"/>
    </row>
    <row r="108" spans="1:44" x14ac:dyDescent="0.2">
      <c r="A108" s="88"/>
      <c r="B108" s="35" t="s">
        <v>3</v>
      </c>
      <c r="C108" s="38">
        <v>0.84</v>
      </c>
      <c r="D108" s="38">
        <v>0.44</v>
      </c>
      <c r="E108" s="38">
        <f t="shared" si="7"/>
        <v>0.36959999999999998</v>
      </c>
      <c r="F108" s="38">
        <v>0.78</v>
      </c>
      <c r="G108" s="38">
        <v>0.34</v>
      </c>
      <c r="H108" s="38">
        <f t="shared" si="8"/>
        <v>0.26520000000000005</v>
      </c>
      <c r="I108" s="38">
        <v>0.76</v>
      </c>
      <c r="J108" s="38">
        <v>0.43</v>
      </c>
      <c r="K108" s="38">
        <f t="shared" si="9"/>
        <v>0.32679999999999998</v>
      </c>
      <c r="L108" s="38">
        <v>0.76</v>
      </c>
      <c r="M108" s="38">
        <v>0.43</v>
      </c>
      <c r="N108" s="38">
        <f t="shared" si="10"/>
        <v>0.32679999999999998</v>
      </c>
      <c r="P108" s="88"/>
      <c r="Q108" s="75" t="s">
        <v>51</v>
      </c>
      <c r="R108" s="76">
        <v>0</v>
      </c>
      <c r="S108" s="76">
        <v>0</v>
      </c>
      <c r="T108" s="76">
        <v>0</v>
      </c>
      <c r="U108" s="76">
        <v>0.05</v>
      </c>
      <c r="V108" s="76">
        <v>0.18</v>
      </c>
      <c r="W108" s="76">
        <v>0.28000000000000003</v>
      </c>
      <c r="X108" s="76">
        <v>0.34</v>
      </c>
      <c r="Y108" s="76">
        <v>0.42</v>
      </c>
      <c r="Z108" s="76">
        <v>0.43</v>
      </c>
      <c r="AA108" s="76">
        <v>0.43</v>
      </c>
      <c r="AB108" s="76">
        <v>0.44</v>
      </c>
      <c r="AC108" s="76">
        <v>0.35</v>
      </c>
      <c r="AD108" s="76">
        <v>0.41</v>
      </c>
      <c r="AE108" s="76">
        <v>0.43</v>
      </c>
      <c r="AF108" s="76">
        <v>0.4</v>
      </c>
      <c r="AG108" s="76">
        <v>0.31</v>
      </c>
      <c r="AH108" s="76">
        <v>0.35</v>
      </c>
      <c r="AI108" s="76">
        <v>0.32</v>
      </c>
      <c r="AJ108" s="76">
        <v>0.32</v>
      </c>
      <c r="AK108" s="76">
        <v>0.31</v>
      </c>
      <c r="AL108" s="76">
        <v>0.33</v>
      </c>
      <c r="AM108" s="76">
        <v>0.30000000000000004</v>
      </c>
      <c r="AN108" s="76">
        <v>0.17</v>
      </c>
      <c r="AO108" s="76">
        <v>0.01</v>
      </c>
      <c r="AP108" s="76">
        <v>0</v>
      </c>
      <c r="AQ108" s="76"/>
      <c r="AR108" s="76"/>
    </row>
    <row r="109" spans="1:44" x14ac:dyDescent="0.2">
      <c r="A109" s="88"/>
      <c r="B109" s="35" t="s">
        <v>4</v>
      </c>
      <c r="C109" s="38">
        <v>0.93</v>
      </c>
      <c r="D109" s="38">
        <v>0.41</v>
      </c>
      <c r="E109" s="38">
        <f t="shared" si="7"/>
        <v>0.38129999999999997</v>
      </c>
      <c r="F109" s="38">
        <v>0.82</v>
      </c>
      <c r="G109" s="38">
        <v>0.23</v>
      </c>
      <c r="H109" s="38">
        <f t="shared" si="8"/>
        <v>0.18859999999999999</v>
      </c>
      <c r="I109" s="38">
        <v>0.84</v>
      </c>
      <c r="J109" s="38">
        <v>0.27</v>
      </c>
      <c r="K109" s="38">
        <f t="shared" si="9"/>
        <v>0.2268</v>
      </c>
      <c r="L109" s="38">
        <v>0.82</v>
      </c>
      <c r="M109" s="38">
        <v>0.28000000000000003</v>
      </c>
      <c r="N109" s="38">
        <f t="shared" si="10"/>
        <v>0.2296</v>
      </c>
      <c r="P109" s="88"/>
      <c r="Q109" s="77" t="s">
        <v>37</v>
      </c>
      <c r="R109" s="76">
        <v>0</v>
      </c>
      <c r="S109" s="76">
        <v>0</v>
      </c>
      <c r="T109" s="76">
        <v>1.1124999999999999E-2</v>
      </c>
      <c r="U109" s="76">
        <v>5.4624999999999993E-2</v>
      </c>
      <c r="V109" s="76">
        <v>0.10925</v>
      </c>
      <c r="W109" s="76">
        <v>0.14880000000000002</v>
      </c>
      <c r="X109" s="76">
        <v>0.19190000000000002</v>
      </c>
      <c r="Y109" s="76">
        <v>0.221</v>
      </c>
      <c r="Z109" s="76">
        <v>0.21929999999999999</v>
      </c>
      <c r="AA109" s="76">
        <v>0.21532499999999999</v>
      </c>
      <c r="AB109" s="76">
        <v>0.21132499999999999</v>
      </c>
      <c r="AC109" s="76">
        <v>0.22420000000000004</v>
      </c>
      <c r="AD109" s="76">
        <v>0.26040000000000002</v>
      </c>
      <c r="AE109" s="76">
        <v>0.26767500000000005</v>
      </c>
      <c r="AF109" s="76">
        <v>0.23430000000000001</v>
      </c>
      <c r="AG109" s="76">
        <v>0.22274999999999998</v>
      </c>
      <c r="AH109" s="76">
        <v>0.21774999999999997</v>
      </c>
      <c r="AI109" s="76">
        <v>0.17600000000000002</v>
      </c>
      <c r="AJ109" s="76">
        <v>0.1701</v>
      </c>
      <c r="AK109" s="76">
        <v>0.17920000000000003</v>
      </c>
      <c r="AL109" s="76">
        <v>0.15750000000000003</v>
      </c>
      <c r="AM109" s="76">
        <v>8.9300000000000018E-2</v>
      </c>
      <c r="AN109" s="76">
        <v>2.0250000000000004E-2</v>
      </c>
      <c r="AO109" s="76">
        <v>8.4999999999999708E-5</v>
      </c>
      <c r="AP109" s="76">
        <v>0</v>
      </c>
      <c r="AQ109" s="76"/>
      <c r="AR109" s="76"/>
    </row>
    <row r="110" spans="1:44" x14ac:dyDescent="0.2">
      <c r="A110" s="88"/>
      <c r="B110" s="35" t="s">
        <v>5</v>
      </c>
      <c r="C110" s="38">
        <v>0.66</v>
      </c>
      <c r="D110" s="38">
        <v>0.26</v>
      </c>
      <c r="E110" s="38">
        <f t="shared" si="7"/>
        <v>0.1716</v>
      </c>
      <c r="F110" s="38">
        <v>0.72</v>
      </c>
      <c r="G110" s="38">
        <v>0.26</v>
      </c>
      <c r="H110" s="38">
        <f t="shared" si="8"/>
        <v>0.18720000000000001</v>
      </c>
      <c r="I110" s="38">
        <v>0.76</v>
      </c>
      <c r="J110" s="38">
        <v>0.30000000000000004</v>
      </c>
      <c r="K110" s="38">
        <f t="shared" si="9"/>
        <v>0.22800000000000004</v>
      </c>
      <c r="L110" s="38">
        <v>0.8</v>
      </c>
      <c r="M110" s="38">
        <v>0.28000000000000003</v>
      </c>
      <c r="N110" s="38">
        <f t="shared" si="10"/>
        <v>0.22400000000000003</v>
      </c>
      <c r="P110" s="88"/>
      <c r="Q110" s="80" t="s">
        <v>38</v>
      </c>
      <c r="R110" s="79">
        <v>0.37</v>
      </c>
      <c r="S110" s="76"/>
      <c r="T110" s="76"/>
      <c r="U110" s="78" t="s">
        <v>42</v>
      </c>
      <c r="V110" s="79">
        <v>3.6021600000000009</v>
      </c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81"/>
    </row>
    <row r="111" spans="1:44" x14ac:dyDescent="0.2">
      <c r="A111" s="88">
        <v>40335</v>
      </c>
      <c r="B111" s="35" t="s">
        <v>1</v>
      </c>
      <c r="C111" s="38">
        <v>0.95</v>
      </c>
      <c r="D111" s="38">
        <v>0.37</v>
      </c>
      <c r="E111" s="38">
        <f t="shared" si="7"/>
        <v>0.35149999999999998</v>
      </c>
      <c r="F111" s="38">
        <v>0.92</v>
      </c>
      <c r="G111" s="38">
        <v>0.43</v>
      </c>
      <c r="H111" s="38">
        <f t="shared" si="8"/>
        <v>0.39560000000000001</v>
      </c>
      <c r="I111" s="38">
        <v>0.9</v>
      </c>
      <c r="J111" s="38">
        <v>0.45</v>
      </c>
      <c r="K111" s="38">
        <f t="shared" si="9"/>
        <v>0.40500000000000003</v>
      </c>
      <c r="L111" s="38">
        <v>0.83</v>
      </c>
      <c r="M111" s="38">
        <v>0.45</v>
      </c>
      <c r="N111" s="38">
        <f t="shared" si="10"/>
        <v>0.3735</v>
      </c>
      <c r="P111" s="88">
        <v>40335</v>
      </c>
      <c r="Q111" s="75" t="s">
        <v>35</v>
      </c>
      <c r="R111" s="76">
        <v>0</v>
      </c>
      <c r="S111" s="76">
        <v>1</v>
      </c>
      <c r="T111" s="76">
        <v>2</v>
      </c>
      <c r="U111" s="76">
        <v>3</v>
      </c>
      <c r="V111" s="76">
        <v>4</v>
      </c>
      <c r="W111" s="76">
        <v>5</v>
      </c>
      <c r="X111" s="76">
        <v>6</v>
      </c>
      <c r="Y111" s="76">
        <v>7</v>
      </c>
      <c r="Z111" s="76">
        <v>8</v>
      </c>
      <c r="AA111" s="76">
        <v>9</v>
      </c>
      <c r="AB111" s="76">
        <v>10</v>
      </c>
      <c r="AC111" s="76">
        <v>11</v>
      </c>
      <c r="AD111" s="76">
        <v>12</v>
      </c>
      <c r="AE111" s="76">
        <v>13</v>
      </c>
      <c r="AF111" s="76">
        <v>14</v>
      </c>
      <c r="AG111" s="76">
        <v>15</v>
      </c>
      <c r="AH111" s="76">
        <v>16</v>
      </c>
      <c r="AI111" s="76">
        <v>17</v>
      </c>
      <c r="AJ111" s="76">
        <v>18</v>
      </c>
      <c r="AK111" s="76">
        <v>19</v>
      </c>
      <c r="AL111" s="76">
        <v>20</v>
      </c>
      <c r="AM111" s="76">
        <v>21</v>
      </c>
      <c r="AN111" s="76">
        <v>22</v>
      </c>
      <c r="AO111" s="76">
        <v>23</v>
      </c>
      <c r="AP111" s="76">
        <v>23.7</v>
      </c>
      <c r="AQ111" s="76"/>
    </row>
    <row r="112" spans="1:44" x14ac:dyDescent="0.2">
      <c r="A112" s="88"/>
      <c r="B112" s="35" t="s">
        <v>2</v>
      </c>
      <c r="C112" s="38">
        <v>1</v>
      </c>
      <c r="D112" s="38">
        <v>0.54</v>
      </c>
      <c r="E112" s="38">
        <f t="shared" si="7"/>
        <v>0.54</v>
      </c>
      <c r="F112" s="38">
        <v>1.04</v>
      </c>
      <c r="G112" s="38">
        <v>0.48</v>
      </c>
      <c r="H112" s="38">
        <f t="shared" si="8"/>
        <v>0.49919999999999998</v>
      </c>
      <c r="I112" s="38">
        <v>1.04</v>
      </c>
      <c r="J112" s="38">
        <v>0.46</v>
      </c>
      <c r="K112" s="38">
        <f t="shared" si="9"/>
        <v>0.47840000000000005</v>
      </c>
      <c r="L112" s="38">
        <v>1</v>
      </c>
      <c r="M112" s="38">
        <v>0.4</v>
      </c>
      <c r="N112" s="38">
        <f t="shared" si="10"/>
        <v>0.4</v>
      </c>
      <c r="P112" s="88"/>
      <c r="Q112" s="75" t="s">
        <v>14</v>
      </c>
      <c r="R112" s="76">
        <v>0</v>
      </c>
      <c r="S112" s="76">
        <v>0.4</v>
      </c>
      <c r="T112" s="76">
        <v>0.62</v>
      </c>
      <c r="U112" s="76">
        <v>0.74</v>
      </c>
      <c r="V112" s="76">
        <v>0.76</v>
      </c>
      <c r="W112" s="76">
        <v>0.78</v>
      </c>
      <c r="X112" s="76">
        <v>0.79</v>
      </c>
      <c r="Y112" s="76">
        <v>0.8</v>
      </c>
      <c r="Z112" s="76">
        <v>0.82</v>
      </c>
      <c r="AA112" s="76">
        <v>0.82</v>
      </c>
      <c r="AB112" s="76">
        <v>0.8</v>
      </c>
      <c r="AC112" s="76">
        <v>0.84</v>
      </c>
      <c r="AD112" s="76">
        <v>0.9</v>
      </c>
      <c r="AE112" s="76">
        <v>0.93</v>
      </c>
      <c r="AF112" s="76">
        <v>0.94</v>
      </c>
      <c r="AG112" s="76">
        <v>0.96</v>
      </c>
      <c r="AH112" s="76">
        <v>1</v>
      </c>
      <c r="AI112" s="76">
        <v>0.97</v>
      </c>
      <c r="AJ112" s="76">
        <v>0.7</v>
      </c>
      <c r="AK112" s="76">
        <v>0.93</v>
      </c>
      <c r="AL112" s="76">
        <v>0.82</v>
      </c>
      <c r="AM112" s="76">
        <v>0.8</v>
      </c>
      <c r="AN112" s="76">
        <v>0.63</v>
      </c>
      <c r="AO112" s="76">
        <v>0.5</v>
      </c>
      <c r="AP112" s="76">
        <v>0</v>
      </c>
      <c r="AQ112" s="76"/>
    </row>
    <row r="113" spans="1:43" x14ac:dyDescent="0.2">
      <c r="A113" s="88"/>
      <c r="B113" s="35" t="s">
        <v>3</v>
      </c>
      <c r="C113" s="38">
        <v>1.1499999999999999</v>
      </c>
      <c r="D113" s="38">
        <v>0.51</v>
      </c>
      <c r="E113" s="38">
        <f t="shared" si="7"/>
        <v>0.58649999999999991</v>
      </c>
      <c r="F113" s="38">
        <v>1.0900000000000001</v>
      </c>
      <c r="G113" s="38">
        <v>0.51</v>
      </c>
      <c r="H113" s="38">
        <f t="shared" si="8"/>
        <v>0.55590000000000006</v>
      </c>
      <c r="I113" s="38">
        <v>1.08</v>
      </c>
      <c r="J113" s="38">
        <v>0.49</v>
      </c>
      <c r="K113" s="38">
        <f t="shared" si="9"/>
        <v>0.5292</v>
      </c>
      <c r="L113" s="38">
        <v>1.02</v>
      </c>
      <c r="M113" s="38">
        <v>0.47</v>
      </c>
      <c r="N113" s="38">
        <f t="shared" si="10"/>
        <v>0.47939999999999999</v>
      </c>
      <c r="P113" s="88"/>
      <c r="Q113" s="75" t="s">
        <v>51</v>
      </c>
      <c r="R113" s="76">
        <v>0</v>
      </c>
      <c r="S113" s="76">
        <v>0</v>
      </c>
      <c r="T113" s="76">
        <v>0.1</v>
      </c>
      <c r="U113" s="76">
        <v>0.15</v>
      </c>
      <c r="V113" s="76">
        <v>0.2</v>
      </c>
      <c r="W113" s="76">
        <v>0.51</v>
      </c>
      <c r="X113" s="76">
        <v>0.47</v>
      </c>
      <c r="Y113" s="76">
        <v>0.46</v>
      </c>
      <c r="Z113" s="76">
        <v>0.48</v>
      </c>
      <c r="AA113" s="76">
        <v>0.45</v>
      </c>
      <c r="AB113" s="76">
        <v>0.51</v>
      </c>
      <c r="AC113" s="76">
        <v>0.43</v>
      </c>
      <c r="AD113" s="76">
        <v>0.48</v>
      </c>
      <c r="AE113" s="76">
        <v>0.52</v>
      </c>
      <c r="AF113" s="76">
        <v>0.46</v>
      </c>
      <c r="AG113" s="76">
        <v>0.33</v>
      </c>
      <c r="AH113" s="76">
        <v>0.46</v>
      </c>
      <c r="AI113" s="76">
        <v>0.46</v>
      </c>
      <c r="AJ113" s="76">
        <v>0.43</v>
      </c>
      <c r="AK113" s="76">
        <v>0.43</v>
      </c>
      <c r="AL113" s="76">
        <v>0.42</v>
      </c>
      <c r="AM113" s="76">
        <v>0.43</v>
      </c>
      <c r="AN113" s="76">
        <v>0.35</v>
      </c>
      <c r="AO113" s="76">
        <v>0.28999999999999998</v>
      </c>
      <c r="AP113" s="76">
        <v>0</v>
      </c>
      <c r="AQ113" s="76"/>
    </row>
    <row r="114" spans="1:43" x14ac:dyDescent="0.2">
      <c r="A114" s="88"/>
      <c r="B114" s="35" t="s">
        <v>4</v>
      </c>
      <c r="C114" s="38">
        <v>1.21</v>
      </c>
      <c r="D114" s="38">
        <v>0.45</v>
      </c>
      <c r="E114" s="38">
        <f t="shared" si="7"/>
        <v>0.54449999999999998</v>
      </c>
      <c r="F114" s="38">
        <v>1.1499999999999999</v>
      </c>
      <c r="G114" s="38">
        <v>0.43</v>
      </c>
      <c r="H114" s="38">
        <f t="shared" si="8"/>
        <v>0.49449999999999994</v>
      </c>
      <c r="I114" s="38">
        <v>1.1200000000000001</v>
      </c>
      <c r="J114" s="38">
        <v>0.41</v>
      </c>
      <c r="K114" s="38">
        <f t="shared" si="9"/>
        <v>0.4592</v>
      </c>
      <c r="L114" s="38">
        <v>1.1299999999999999</v>
      </c>
      <c r="M114" s="38">
        <v>0.45</v>
      </c>
      <c r="N114" s="38">
        <f t="shared" si="10"/>
        <v>0.50849999999999995</v>
      </c>
      <c r="P114" s="88"/>
      <c r="Q114" s="77" t="s">
        <v>37</v>
      </c>
      <c r="R114" s="76">
        <v>0</v>
      </c>
      <c r="S114" s="76">
        <v>2.5500000000000002E-2</v>
      </c>
      <c r="T114" s="76">
        <v>8.4999999999999992E-2</v>
      </c>
      <c r="U114" s="76">
        <v>0.13124999999999998</v>
      </c>
      <c r="V114" s="76">
        <v>0.27334999999999998</v>
      </c>
      <c r="W114" s="76">
        <v>0.38464999999999999</v>
      </c>
      <c r="X114" s="76">
        <v>0.36967499999999998</v>
      </c>
      <c r="Y114" s="76">
        <v>0.38069999999999998</v>
      </c>
      <c r="Z114" s="76">
        <v>0.38129999999999997</v>
      </c>
      <c r="AA114" s="76">
        <v>0.38880000000000003</v>
      </c>
      <c r="AB114" s="76">
        <v>0.38540000000000002</v>
      </c>
      <c r="AC114" s="76">
        <v>0.39584999999999998</v>
      </c>
      <c r="AD114" s="76">
        <v>0.45750000000000002</v>
      </c>
      <c r="AE114" s="76">
        <v>0.45815</v>
      </c>
      <c r="AF114" s="76">
        <v>0.37524999999999997</v>
      </c>
      <c r="AG114" s="76">
        <v>0.3871</v>
      </c>
      <c r="AH114" s="76">
        <v>0.4531</v>
      </c>
      <c r="AI114" s="76">
        <v>0.37157499999999999</v>
      </c>
      <c r="AJ114" s="76">
        <v>0.35044999999999998</v>
      </c>
      <c r="AK114" s="76">
        <v>0.37187500000000001</v>
      </c>
      <c r="AL114" s="76">
        <v>0.34425</v>
      </c>
      <c r="AM114" s="76">
        <v>0.27885000000000004</v>
      </c>
      <c r="AN114" s="76">
        <v>0.18079999999999996</v>
      </c>
      <c r="AO114" s="76">
        <v>2.5374999999999974E-2</v>
      </c>
      <c r="AP114" s="76">
        <v>0</v>
      </c>
      <c r="AQ114" s="76"/>
    </row>
    <row r="115" spans="1:43" x14ac:dyDescent="0.2">
      <c r="A115" s="88"/>
      <c r="B115" s="35" t="s">
        <v>5</v>
      </c>
      <c r="C115" s="38">
        <v>1.02</v>
      </c>
      <c r="D115" s="38">
        <v>0.5</v>
      </c>
      <c r="E115" s="38">
        <f t="shared" si="7"/>
        <v>0.51</v>
      </c>
      <c r="F115" s="38">
        <v>1</v>
      </c>
      <c r="G115" s="38">
        <v>0.5</v>
      </c>
      <c r="H115" s="38">
        <f t="shared" si="8"/>
        <v>0.5</v>
      </c>
      <c r="I115" s="38">
        <v>1</v>
      </c>
      <c r="J115" s="38">
        <v>0.46</v>
      </c>
      <c r="K115" s="38">
        <f t="shared" si="9"/>
        <v>0.46</v>
      </c>
      <c r="L115" s="38">
        <v>1.06</v>
      </c>
      <c r="M115" s="38">
        <v>0.56000000000000005</v>
      </c>
      <c r="N115" s="38">
        <f t="shared" si="10"/>
        <v>0.59360000000000013</v>
      </c>
      <c r="P115" s="88"/>
      <c r="Q115" s="80" t="s">
        <v>38</v>
      </c>
      <c r="R115" s="79">
        <v>0.69</v>
      </c>
      <c r="S115" s="76"/>
      <c r="T115" s="76"/>
      <c r="U115" s="78" t="s">
        <v>42</v>
      </c>
      <c r="V115" s="79">
        <v>7.2557500000000008</v>
      </c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</row>
    <row r="116" spans="1:43" x14ac:dyDescent="0.2">
      <c r="A116" s="40">
        <v>40336</v>
      </c>
      <c r="B116" s="91" t="s">
        <v>22</v>
      </c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P116" s="40">
        <v>40336</v>
      </c>
      <c r="Q116" s="91" t="s">
        <v>22</v>
      </c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</row>
    <row r="117" spans="1:43" x14ac:dyDescent="0.2">
      <c r="A117" s="40">
        <v>40337</v>
      </c>
      <c r="B117" s="91" t="s">
        <v>22</v>
      </c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P117" s="40">
        <v>40337</v>
      </c>
      <c r="Q117" s="91" t="s">
        <v>22</v>
      </c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</row>
    <row r="118" spans="1:43" x14ac:dyDescent="0.2">
      <c r="A118" s="40">
        <v>40338</v>
      </c>
      <c r="B118" s="91" t="s">
        <v>22</v>
      </c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P118" s="40">
        <v>40338</v>
      </c>
      <c r="Q118" s="91" t="s">
        <v>22</v>
      </c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</row>
    <row r="119" spans="1:43" x14ac:dyDescent="0.2">
      <c r="A119" s="40">
        <v>40339</v>
      </c>
      <c r="B119" s="91" t="s">
        <v>22</v>
      </c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P119" s="40">
        <v>40339</v>
      </c>
      <c r="Q119" s="91" t="s">
        <v>22</v>
      </c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</row>
    <row r="120" spans="1:43" x14ac:dyDescent="0.2">
      <c r="A120" s="40">
        <v>40340</v>
      </c>
      <c r="B120" s="91" t="s">
        <v>22</v>
      </c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P120" s="40">
        <v>40340</v>
      </c>
      <c r="Q120" s="91" t="s">
        <v>22</v>
      </c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</row>
    <row r="121" spans="1:43" x14ac:dyDescent="0.2">
      <c r="A121" s="40">
        <v>40341</v>
      </c>
      <c r="B121" s="91" t="s">
        <v>22</v>
      </c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P121" s="40">
        <v>40341</v>
      </c>
      <c r="Q121" s="91" t="s">
        <v>22</v>
      </c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</row>
    <row r="122" spans="1:43" x14ac:dyDescent="0.2">
      <c r="A122" s="40">
        <v>40342</v>
      </c>
      <c r="B122" s="91" t="s">
        <v>22</v>
      </c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P122" s="40">
        <v>40342</v>
      </c>
      <c r="Q122" s="91" t="s">
        <v>22</v>
      </c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</row>
    <row r="123" spans="1:43" x14ac:dyDescent="0.2">
      <c r="A123" s="40">
        <v>40343</v>
      </c>
      <c r="B123" s="91" t="s">
        <v>22</v>
      </c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P123" s="40">
        <v>40343</v>
      </c>
      <c r="Q123" s="91" t="s">
        <v>22</v>
      </c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</row>
    <row r="124" spans="1:43" x14ac:dyDescent="0.2">
      <c r="A124" s="40">
        <v>40344</v>
      </c>
      <c r="B124" s="91" t="s">
        <v>22</v>
      </c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P124" s="40">
        <v>40344</v>
      </c>
      <c r="Q124" s="91" t="s">
        <v>22</v>
      </c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</row>
    <row r="125" spans="1:43" x14ac:dyDescent="0.2">
      <c r="A125" s="40">
        <v>40345</v>
      </c>
      <c r="B125" s="91" t="s">
        <v>22</v>
      </c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P125" s="40">
        <v>40345</v>
      </c>
      <c r="Q125" s="91" t="s">
        <v>22</v>
      </c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</row>
    <row r="126" spans="1:43" x14ac:dyDescent="0.2">
      <c r="A126" s="40">
        <v>40346</v>
      </c>
      <c r="B126" s="91" t="s">
        <v>22</v>
      </c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P126" s="40">
        <v>40346</v>
      </c>
      <c r="Q126" s="91" t="s">
        <v>22</v>
      </c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</row>
    <row r="127" spans="1:43" x14ac:dyDescent="0.2">
      <c r="A127" s="40">
        <v>40347</v>
      </c>
      <c r="B127" s="91" t="s">
        <v>22</v>
      </c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P127" s="40">
        <v>40347</v>
      </c>
      <c r="Q127" s="91" t="s">
        <v>22</v>
      </c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</row>
    <row r="128" spans="1:43" x14ac:dyDescent="0.2">
      <c r="A128" s="40">
        <v>40348</v>
      </c>
      <c r="B128" s="91" t="s">
        <v>22</v>
      </c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P128" s="40">
        <v>40348</v>
      </c>
      <c r="Q128" s="91" t="s">
        <v>22</v>
      </c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</row>
    <row r="129" spans="1:43" x14ac:dyDescent="0.2">
      <c r="A129" s="40">
        <v>40349</v>
      </c>
      <c r="B129" s="91" t="s">
        <v>22</v>
      </c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P129" s="40">
        <v>40349</v>
      </c>
      <c r="Q129" s="91" t="s">
        <v>22</v>
      </c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</row>
    <row r="130" spans="1:43" x14ac:dyDescent="0.2">
      <c r="A130" s="88">
        <v>40350</v>
      </c>
      <c r="B130" s="35" t="s">
        <v>1</v>
      </c>
      <c r="C130" s="38">
        <v>0.84</v>
      </c>
      <c r="D130" s="38">
        <v>0.36</v>
      </c>
      <c r="E130" s="38">
        <f t="shared" si="7"/>
        <v>0.3024</v>
      </c>
      <c r="F130" s="38">
        <v>0.81</v>
      </c>
      <c r="G130" s="38">
        <v>0.33</v>
      </c>
      <c r="H130" s="38">
        <f t="shared" si="8"/>
        <v>0.26730000000000004</v>
      </c>
      <c r="I130" s="38">
        <v>0.76</v>
      </c>
      <c r="J130" s="38">
        <v>0.35</v>
      </c>
      <c r="K130" s="38">
        <f t="shared" si="9"/>
        <v>0.26599999999999996</v>
      </c>
      <c r="L130" s="38">
        <v>0.72</v>
      </c>
      <c r="M130" s="38">
        <v>0.34</v>
      </c>
      <c r="N130" s="38">
        <f t="shared" si="10"/>
        <v>0.24480000000000002</v>
      </c>
      <c r="P130" s="88">
        <v>40350</v>
      </c>
      <c r="Q130" s="75" t="s">
        <v>35</v>
      </c>
      <c r="R130" s="76">
        <v>0</v>
      </c>
      <c r="S130" s="76">
        <v>1</v>
      </c>
      <c r="T130" s="76">
        <v>2</v>
      </c>
      <c r="U130" s="76">
        <v>3</v>
      </c>
      <c r="V130" s="76">
        <v>4</v>
      </c>
      <c r="W130" s="76">
        <v>5</v>
      </c>
      <c r="X130" s="76">
        <v>6</v>
      </c>
      <c r="Y130" s="76">
        <v>7</v>
      </c>
      <c r="Z130" s="76">
        <v>8</v>
      </c>
      <c r="AA130" s="76">
        <v>9</v>
      </c>
      <c r="AB130" s="76">
        <v>10</v>
      </c>
      <c r="AC130" s="76">
        <v>11</v>
      </c>
      <c r="AD130" s="76">
        <v>12</v>
      </c>
      <c r="AE130" s="76">
        <v>13</v>
      </c>
      <c r="AF130" s="76">
        <v>14</v>
      </c>
      <c r="AG130" s="76">
        <v>15</v>
      </c>
      <c r="AH130" s="76">
        <v>16</v>
      </c>
      <c r="AI130" s="76">
        <v>17</v>
      </c>
      <c r="AJ130" s="76">
        <v>18</v>
      </c>
      <c r="AK130" s="76">
        <v>19</v>
      </c>
      <c r="AL130" s="76">
        <v>20</v>
      </c>
      <c r="AM130" s="76">
        <v>21</v>
      </c>
      <c r="AN130" s="76">
        <v>22</v>
      </c>
      <c r="AO130" s="76">
        <v>23</v>
      </c>
      <c r="AP130" s="76">
        <v>24</v>
      </c>
      <c r="AQ130" s="76">
        <v>25</v>
      </c>
    </row>
    <row r="131" spans="1:43" x14ac:dyDescent="0.2">
      <c r="A131" s="88"/>
      <c r="B131" s="35" t="s">
        <v>2</v>
      </c>
      <c r="C131" s="38">
        <v>0.9</v>
      </c>
      <c r="D131" s="38">
        <v>0.38</v>
      </c>
      <c r="E131" s="38">
        <f t="shared" si="7"/>
        <v>0.34200000000000003</v>
      </c>
      <c r="F131" s="38">
        <v>0.9</v>
      </c>
      <c r="G131" s="38">
        <v>0.37</v>
      </c>
      <c r="H131" s="38">
        <f t="shared" si="8"/>
        <v>0.33300000000000002</v>
      </c>
      <c r="I131" s="38">
        <v>0.92</v>
      </c>
      <c r="J131" s="38">
        <v>0.39</v>
      </c>
      <c r="K131" s="38">
        <f t="shared" si="9"/>
        <v>0.35880000000000001</v>
      </c>
      <c r="L131" s="38">
        <v>0.9</v>
      </c>
      <c r="M131" s="38">
        <v>0.38</v>
      </c>
      <c r="N131" s="38">
        <f t="shared" si="10"/>
        <v>0.34200000000000003</v>
      </c>
      <c r="P131" s="88"/>
      <c r="Q131" s="75" t="s">
        <v>14</v>
      </c>
      <c r="R131" s="76">
        <v>0</v>
      </c>
      <c r="S131" s="76">
        <v>0.38</v>
      </c>
      <c r="T131" s="76">
        <v>0.4</v>
      </c>
      <c r="U131" s="76">
        <v>0.57999999999999996</v>
      </c>
      <c r="V131" s="76">
        <v>0.63</v>
      </c>
      <c r="W131" s="76">
        <v>0.65</v>
      </c>
      <c r="X131" s="76">
        <v>0.65</v>
      </c>
      <c r="Y131" s="76">
        <v>0.66</v>
      </c>
      <c r="Z131" s="76">
        <v>0.7</v>
      </c>
      <c r="AA131" s="76">
        <v>0.72</v>
      </c>
      <c r="AB131" s="76">
        <v>0.7</v>
      </c>
      <c r="AC131" s="76">
        <v>0.68</v>
      </c>
      <c r="AD131" s="76">
        <v>0.73</v>
      </c>
      <c r="AE131" s="76">
        <v>0.78</v>
      </c>
      <c r="AF131" s="76">
        <v>0.82</v>
      </c>
      <c r="AG131" s="76">
        <v>0.83</v>
      </c>
      <c r="AH131" s="76">
        <v>0.85</v>
      </c>
      <c r="AI131" s="76">
        <v>0.87</v>
      </c>
      <c r="AJ131" s="76">
        <v>0.86</v>
      </c>
      <c r="AK131" s="76">
        <v>0.81</v>
      </c>
      <c r="AL131" s="76">
        <v>0.77</v>
      </c>
      <c r="AM131" s="76">
        <v>0.7</v>
      </c>
      <c r="AN131" s="76">
        <v>0.66</v>
      </c>
      <c r="AO131" s="76">
        <v>0.57999999999999996</v>
      </c>
      <c r="AP131" s="76">
        <v>0.4</v>
      </c>
      <c r="AQ131" s="76">
        <v>0</v>
      </c>
    </row>
    <row r="132" spans="1:43" x14ac:dyDescent="0.2">
      <c r="A132" s="88"/>
      <c r="B132" s="35" t="s">
        <v>3</v>
      </c>
      <c r="C132" s="38">
        <v>1.01</v>
      </c>
      <c r="D132" s="38">
        <v>0.43</v>
      </c>
      <c r="E132" s="38">
        <f t="shared" si="7"/>
        <v>0.43430000000000002</v>
      </c>
      <c r="F132" s="38">
        <v>0.98</v>
      </c>
      <c r="G132" s="38">
        <v>0.41</v>
      </c>
      <c r="H132" s="38">
        <f t="shared" si="8"/>
        <v>0.40179999999999999</v>
      </c>
      <c r="I132" s="38">
        <v>0.96</v>
      </c>
      <c r="J132" s="38">
        <v>0.4</v>
      </c>
      <c r="K132" s="38">
        <f t="shared" si="9"/>
        <v>0.38400000000000001</v>
      </c>
      <c r="L132" s="38">
        <v>0.95</v>
      </c>
      <c r="M132" s="38">
        <v>0.39</v>
      </c>
      <c r="N132" s="38">
        <f t="shared" si="10"/>
        <v>0.3705</v>
      </c>
      <c r="P132" s="88"/>
      <c r="Q132" s="75" t="s">
        <v>51</v>
      </c>
      <c r="R132" s="76">
        <v>0</v>
      </c>
      <c r="S132" s="76">
        <v>0</v>
      </c>
      <c r="T132" s="76">
        <v>0</v>
      </c>
      <c r="U132" s="76">
        <v>0.19</v>
      </c>
      <c r="V132" s="76">
        <v>0.2</v>
      </c>
      <c r="W132" s="76">
        <v>0.24</v>
      </c>
      <c r="X132" s="76">
        <v>0.28999999999999998</v>
      </c>
      <c r="Y132" s="76">
        <v>0.28000000000000003</v>
      </c>
      <c r="Z132" s="76">
        <v>0.36</v>
      </c>
      <c r="AA132" s="76">
        <v>0.37</v>
      </c>
      <c r="AB132" s="76">
        <v>0.36</v>
      </c>
      <c r="AC132" s="76">
        <v>0.38</v>
      </c>
      <c r="AD132" s="76">
        <v>0.27</v>
      </c>
      <c r="AE132" s="76">
        <v>0.33</v>
      </c>
      <c r="AF132" s="76">
        <v>0.36</v>
      </c>
      <c r="AG132" s="76">
        <v>0.37</v>
      </c>
      <c r="AH132" s="76">
        <v>0.18</v>
      </c>
      <c r="AI132" s="76">
        <v>0.35</v>
      </c>
      <c r="AJ132" s="76">
        <v>0.33</v>
      </c>
      <c r="AK132" s="76">
        <v>0.34</v>
      </c>
      <c r="AL132" s="76">
        <v>0.34</v>
      </c>
      <c r="AM132" s="76">
        <v>0.31</v>
      </c>
      <c r="AN132" s="76">
        <v>0.27</v>
      </c>
      <c r="AO132" s="76">
        <v>0.24</v>
      </c>
      <c r="AP132" s="76">
        <v>0.11</v>
      </c>
      <c r="AQ132" s="76">
        <v>0</v>
      </c>
    </row>
    <row r="133" spans="1:43" x14ac:dyDescent="0.2">
      <c r="A133" s="88"/>
      <c r="B133" s="35" t="s">
        <v>4</v>
      </c>
      <c r="C133" s="38">
        <v>1.1000000000000001</v>
      </c>
      <c r="D133" s="38">
        <v>0.31</v>
      </c>
      <c r="E133" s="38">
        <f t="shared" si="7"/>
        <v>0.34100000000000003</v>
      </c>
      <c r="F133" s="38">
        <v>1.02</v>
      </c>
      <c r="G133" s="38">
        <v>0.32</v>
      </c>
      <c r="H133" s="38">
        <f t="shared" si="8"/>
        <v>0.32640000000000002</v>
      </c>
      <c r="I133" s="38">
        <v>1.04</v>
      </c>
      <c r="J133" s="38">
        <v>0.31</v>
      </c>
      <c r="K133" s="38">
        <f t="shared" si="9"/>
        <v>0.32240000000000002</v>
      </c>
      <c r="L133" s="38">
        <v>1.02</v>
      </c>
      <c r="M133" s="38">
        <v>0.36</v>
      </c>
      <c r="N133" s="38">
        <f t="shared" si="10"/>
        <v>0.36719999999999997</v>
      </c>
      <c r="P133" s="88"/>
      <c r="Q133" s="77" t="s">
        <v>37</v>
      </c>
      <c r="R133" s="76">
        <v>0</v>
      </c>
      <c r="S133" s="76">
        <v>0</v>
      </c>
      <c r="T133" s="76">
        <v>4.6550000000000001E-2</v>
      </c>
      <c r="U133" s="76">
        <v>0.117975</v>
      </c>
      <c r="V133" s="76">
        <v>0.14080000000000001</v>
      </c>
      <c r="W133" s="76">
        <v>0.17225000000000001</v>
      </c>
      <c r="X133" s="76">
        <v>0.18667500000000004</v>
      </c>
      <c r="Y133" s="76">
        <v>0.21759999999999999</v>
      </c>
      <c r="Z133" s="76">
        <v>0.25914999999999999</v>
      </c>
      <c r="AA133" s="76">
        <v>0.25914999999999999</v>
      </c>
      <c r="AB133" s="76">
        <v>0.25529999999999997</v>
      </c>
      <c r="AC133" s="76">
        <v>0.22912500000000002</v>
      </c>
      <c r="AD133" s="76">
        <v>0.22650000000000003</v>
      </c>
      <c r="AE133" s="76">
        <v>0.27599999999999997</v>
      </c>
      <c r="AF133" s="76">
        <v>0.30112499999999998</v>
      </c>
      <c r="AG133" s="76">
        <v>0.23100000000000001</v>
      </c>
      <c r="AH133" s="76">
        <v>0.22790000000000002</v>
      </c>
      <c r="AI133" s="76">
        <v>0.29409999999999997</v>
      </c>
      <c r="AJ133" s="76">
        <v>0.279725</v>
      </c>
      <c r="AK133" s="76">
        <v>0.26860000000000001</v>
      </c>
      <c r="AL133" s="76">
        <v>0.238875</v>
      </c>
      <c r="AM133" s="76">
        <v>0.19720000000000001</v>
      </c>
      <c r="AN133" s="76">
        <v>0.15809999999999999</v>
      </c>
      <c r="AO133" s="76">
        <v>8.5749999999999993E-2</v>
      </c>
      <c r="AP133" s="76">
        <v>1.1000000000000001E-2</v>
      </c>
      <c r="AQ133" s="76">
        <v>0</v>
      </c>
    </row>
    <row r="134" spans="1:43" x14ac:dyDescent="0.2">
      <c r="A134" s="88"/>
      <c r="B134" s="35" t="s">
        <v>5</v>
      </c>
      <c r="C134" s="38">
        <v>0.94</v>
      </c>
      <c r="D134" s="38">
        <v>0.52</v>
      </c>
      <c r="E134" s="38">
        <f t="shared" si="7"/>
        <v>0.48880000000000001</v>
      </c>
      <c r="F134" s="38">
        <v>0.91</v>
      </c>
      <c r="G134" s="38">
        <v>0.41</v>
      </c>
      <c r="H134" s="38">
        <f t="shared" si="8"/>
        <v>0.37309999999999999</v>
      </c>
      <c r="I134" s="38">
        <v>0.94</v>
      </c>
      <c r="J134" s="38">
        <v>0.39</v>
      </c>
      <c r="K134" s="38">
        <f t="shared" si="9"/>
        <v>0.36659999999999998</v>
      </c>
      <c r="L134" s="38">
        <v>1</v>
      </c>
      <c r="M134" s="38">
        <v>0.39</v>
      </c>
      <c r="N134" s="38">
        <f t="shared" si="10"/>
        <v>0.39</v>
      </c>
      <c r="P134" s="88"/>
      <c r="Q134" s="80" t="s">
        <v>38</v>
      </c>
      <c r="R134" s="79">
        <v>0.56999999999999995</v>
      </c>
      <c r="S134" s="76"/>
      <c r="T134" s="76"/>
      <c r="U134" s="78" t="s">
        <v>42</v>
      </c>
      <c r="V134" s="79">
        <v>4.6804499999999996</v>
      </c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</row>
    <row r="135" spans="1:43" x14ac:dyDescent="0.2">
      <c r="A135" s="40">
        <v>40351</v>
      </c>
      <c r="B135" s="91" t="s">
        <v>22</v>
      </c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P135" s="40">
        <v>40351</v>
      </c>
      <c r="Q135" s="91" t="s">
        <v>22</v>
      </c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</row>
    <row r="136" spans="1:43" x14ac:dyDescent="0.2">
      <c r="A136" s="88">
        <v>40352</v>
      </c>
      <c r="B136" s="35" t="s">
        <v>1</v>
      </c>
      <c r="C136" s="38">
        <v>0.98</v>
      </c>
      <c r="D136" s="38">
        <v>0.48</v>
      </c>
      <c r="E136" s="38">
        <f t="shared" si="7"/>
        <v>0.47039999999999998</v>
      </c>
      <c r="F136" s="38">
        <v>0.9</v>
      </c>
      <c r="G136" s="38">
        <v>0.36</v>
      </c>
      <c r="H136" s="38">
        <f t="shared" si="8"/>
        <v>0.32400000000000001</v>
      </c>
      <c r="I136" s="38">
        <v>0.9</v>
      </c>
      <c r="J136" s="38">
        <v>0.38</v>
      </c>
      <c r="K136" s="38">
        <f t="shared" si="9"/>
        <v>0.34200000000000003</v>
      </c>
      <c r="L136" s="38">
        <v>0.82</v>
      </c>
      <c r="M136" s="38">
        <v>0.41</v>
      </c>
      <c r="N136" s="38">
        <f t="shared" si="10"/>
        <v>0.33619999999999994</v>
      </c>
      <c r="P136" s="88">
        <v>40352</v>
      </c>
      <c r="Q136" s="75" t="s">
        <v>35</v>
      </c>
      <c r="R136" s="76">
        <v>0</v>
      </c>
      <c r="S136" s="76">
        <v>1</v>
      </c>
      <c r="T136" s="76">
        <v>2</v>
      </c>
      <c r="U136" s="76">
        <v>3</v>
      </c>
      <c r="V136" s="76">
        <v>4</v>
      </c>
      <c r="W136" s="76">
        <v>5</v>
      </c>
      <c r="X136" s="76">
        <v>6</v>
      </c>
      <c r="Y136" s="76">
        <v>7</v>
      </c>
      <c r="Z136" s="76">
        <v>8</v>
      </c>
      <c r="AA136" s="76">
        <v>9</v>
      </c>
      <c r="AB136" s="76">
        <v>10</v>
      </c>
      <c r="AC136" s="76">
        <v>11</v>
      </c>
      <c r="AD136" s="76">
        <v>12</v>
      </c>
      <c r="AE136" s="76">
        <v>13</v>
      </c>
      <c r="AF136" s="76">
        <v>14</v>
      </c>
      <c r="AG136" s="76">
        <v>15</v>
      </c>
      <c r="AH136" s="76">
        <v>16</v>
      </c>
      <c r="AI136" s="76">
        <v>17</v>
      </c>
      <c r="AJ136" s="76">
        <v>18</v>
      </c>
      <c r="AK136" s="76">
        <v>19</v>
      </c>
      <c r="AL136" s="76">
        <v>20</v>
      </c>
      <c r="AM136" s="76">
        <v>21</v>
      </c>
      <c r="AN136" s="76">
        <v>22</v>
      </c>
      <c r="AO136" s="76">
        <v>23</v>
      </c>
      <c r="AP136" s="76">
        <v>24</v>
      </c>
      <c r="AQ136" s="76">
        <v>24.25</v>
      </c>
    </row>
    <row r="137" spans="1:43" x14ac:dyDescent="0.2">
      <c r="A137" s="88"/>
      <c r="B137" s="35" t="s">
        <v>2</v>
      </c>
      <c r="C137" s="38">
        <v>1.03</v>
      </c>
      <c r="D137" s="38">
        <v>0.51</v>
      </c>
      <c r="E137" s="38">
        <f t="shared" si="7"/>
        <v>0.52529999999999999</v>
      </c>
      <c r="F137" s="38">
        <v>1.04</v>
      </c>
      <c r="G137" s="38">
        <v>0.46</v>
      </c>
      <c r="H137" s="38">
        <f t="shared" si="8"/>
        <v>0.47840000000000005</v>
      </c>
      <c r="I137" s="38">
        <v>1.08</v>
      </c>
      <c r="J137" s="38">
        <v>0.46</v>
      </c>
      <c r="K137" s="38">
        <f t="shared" si="9"/>
        <v>0.49680000000000007</v>
      </c>
      <c r="L137" s="38">
        <v>1.02</v>
      </c>
      <c r="M137" s="38">
        <v>0.47</v>
      </c>
      <c r="N137" s="38">
        <f t="shared" si="10"/>
        <v>0.47939999999999999</v>
      </c>
      <c r="P137" s="88"/>
      <c r="Q137" s="75" t="s">
        <v>14</v>
      </c>
      <c r="R137" s="76">
        <v>0</v>
      </c>
      <c r="S137" s="76">
        <v>0.45</v>
      </c>
      <c r="T137" s="76">
        <v>0.7</v>
      </c>
      <c r="U137" s="76">
        <v>0.74</v>
      </c>
      <c r="V137" s="76">
        <v>0.78</v>
      </c>
      <c r="W137" s="76">
        <v>0.8</v>
      </c>
      <c r="X137" s="76">
        <v>0.79</v>
      </c>
      <c r="Y137" s="76">
        <v>0.82</v>
      </c>
      <c r="Z137" s="76">
        <v>0.84</v>
      </c>
      <c r="AA137" s="76">
        <v>0.85</v>
      </c>
      <c r="AB137" s="76">
        <v>0.84</v>
      </c>
      <c r="AC137" s="76">
        <v>0.82</v>
      </c>
      <c r="AD137" s="76">
        <v>0.9</v>
      </c>
      <c r="AE137" s="76">
        <v>0.93</v>
      </c>
      <c r="AF137" s="76">
        <v>0.95</v>
      </c>
      <c r="AG137" s="76">
        <v>0.98</v>
      </c>
      <c r="AH137" s="76">
        <v>1</v>
      </c>
      <c r="AI137" s="76">
        <v>1.02</v>
      </c>
      <c r="AJ137" s="76">
        <v>0.97</v>
      </c>
      <c r="AK137" s="76">
        <v>0.91</v>
      </c>
      <c r="AL137" s="76">
        <v>0.9</v>
      </c>
      <c r="AM137" s="76">
        <v>0.82</v>
      </c>
      <c r="AN137" s="76">
        <v>0.76</v>
      </c>
      <c r="AO137" s="76">
        <v>0.59</v>
      </c>
      <c r="AP137" s="76">
        <v>0.47</v>
      </c>
      <c r="AQ137" s="76">
        <v>0</v>
      </c>
    </row>
    <row r="138" spans="1:43" x14ac:dyDescent="0.2">
      <c r="A138" s="88"/>
      <c r="B138" s="35" t="s">
        <v>3</v>
      </c>
      <c r="C138" s="38">
        <v>1.1499999999999999</v>
      </c>
      <c r="D138" s="38">
        <v>0.62</v>
      </c>
      <c r="E138" s="38">
        <f t="shared" si="7"/>
        <v>0.71299999999999997</v>
      </c>
      <c r="F138" s="38">
        <v>1.1000000000000001</v>
      </c>
      <c r="G138" s="38">
        <v>0.44</v>
      </c>
      <c r="H138" s="38">
        <f t="shared" si="8"/>
        <v>0.48400000000000004</v>
      </c>
      <c r="I138" s="38">
        <v>1.08</v>
      </c>
      <c r="J138" s="38">
        <v>0.44</v>
      </c>
      <c r="K138" s="38">
        <f t="shared" si="9"/>
        <v>0.47520000000000001</v>
      </c>
      <c r="L138" s="38">
        <v>1.02</v>
      </c>
      <c r="M138" s="38">
        <v>0.51</v>
      </c>
      <c r="N138" s="38">
        <f t="shared" si="10"/>
        <v>0.5202</v>
      </c>
      <c r="P138" s="88"/>
      <c r="Q138" s="75" t="s">
        <v>51</v>
      </c>
      <c r="R138" s="76">
        <v>0</v>
      </c>
      <c r="S138" s="76">
        <v>0</v>
      </c>
      <c r="T138" s="76">
        <v>0.05</v>
      </c>
      <c r="U138" s="76">
        <v>0.15</v>
      </c>
      <c r="V138" s="76">
        <v>0.24</v>
      </c>
      <c r="W138" s="76">
        <v>0.35</v>
      </c>
      <c r="X138" s="76">
        <v>0.36</v>
      </c>
      <c r="Y138" s="76">
        <v>0.37</v>
      </c>
      <c r="Z138" s="76">
        <v>0.46</v>
      </c>
      <c r="AA138" s="76">
        <v>0.44</v>
      </c>
      <c r="AB138" s="76">
        <v>0.53</v>
      </c>
      <c r="AC138" s="76">
        <v>0.49</v>
      </c>
      <c r="AD138" s="76">
        <v>0.46</v>
      </c>
      <c r="AE138" s="76">
        <v>0.47</v>
      </c>
      <c r="AF138" s="76">
        <v>0.45</v>
      </c>
      <c r="AG138" s="76">
        <v>0.41</v>
      </c>
      <c r="AH138" s="76">
        <v>0.39</v>
      </c>
      <c r="AI138" s="76">
        <v>0.41</v>
      </c>
      <c r="AJ138" s="76">
        <v>0.39</v>
      </c>
      <c r="AK138" s="76">
        <v>0.36</v>
      </c>
      <c r="AL138" s="76">
        <v>0.39</v>
      </c>
      <c r="AM138" s="76">
        <v>0.37</v>
      </c>
      <c r="AN138" s="76">
        <v>0.37</v>
      </c>
      <c r="AO138" s="76">
        <v>0.28000000000000003</v>
      </c>
      <c r="AP138" s="76">
        <v>0.17</v>
      </c>
      <c r="AQ138" s="76">
        <v>0</v>
      </c>
    </row>
    <row r="139" spans="1:43" x14ac:dyDescent="0.2">
      <c r="A139" s="88"/>
      <c r="B139" s="35" t="s">
        <v>4</v>
      </c>
      <c r="C139" s="38">
        <v>1.2</v>
      </c>
      <c r="D139" s="38">
        <v>0.4</v>
      </c>
      <c r="E139" s="38">
        <f t="shared" si="7"/>
        <v>0.48</v>
      </c>
      <c r="F139" s="38">
        <v>1.1400000000000001</v>
      </c>
      <c r="G139" s="38">
        <v>0.33</v>
      </c>
      <c r="H139" s="38">
        <f t="shared" si="8"/>
        <v>0.37620000000000003</v>
      </c>
      <c r="I139" s="38">
        <v>1.1400000000000001</v>
      </c>
      <c r="J139" s="38">
        <v>0.39</v>
      </c>
      <c r="K139" s="38">
        <f t="shared" si="9"/>
        <v>0.44460000000000005</v>
      </c>
      <c r="L139" s="38">
        <v>1.1400000000000001</v>
      </c>
      <c r="M139" s="38">
        <v>0.43</v>
      </c>
      <c r="N139" s="38">
        <f t="shared" si="10"/>
        <v>0.49020000000000002</v>
      </c>
      <c r="P139" s="88"/>
      <c r="Q139" s="77" t="s">
        <v>37</v>
      </c>
      <c r="R139" s="76">
        <v>0</v>
      </c>
      <c r="S139" s="76">
        <v>1.4374999999999999E-2</v>
      </c>
      <c r="T139" s="76">
        <v>7.1999999999999995E-2</v>
      </c>
      <c r="U139" s="76">
        <v>0.1482</v>
      </c>
      <c r="V139" s="76">
        <v>0.23305000000000001</v>
      </c>
      <c r="W139" s="76">
        <v>0.282225</v>
      </c>
      <c r="X139" s="76">
        <v>0.29382499999999995</v>
      </c>
      <c r="Y139" s="76">
        <v>0.34445000000000003</v>
      </c>
      <c r="Z139" s="76">
        <v>0.38024999999999998</v>
      </c>
      <c r="AA139" s="76">
        <v>0.40982499999999999</v>
      </c>
      <c r="AB139" s="76">
        <v>0.42330000000000001</v>
      </c>
      <c r="AC139" s="76">
        <v>0.40849999999999997</v>
      </c>
      <c r="AD139" s="76">
        <v>0.42547499999999999</v>
      </c>
      <c r="AE139" s="76">
        <v>0.43239999999999995</v>
      </c>
      <c r="AF139" s="76">
        <v>0.41494999999999999</v>
      </c>
      <c r="AG139" s="76">
        <v>0.39600000000000002</v>
      </c>
      <c r="AH139" s="76">
        <v>0.40400000000000003</v>
      </c>
      <c r="AI139" s="76">
        <v>0.39800000000000002</v>
      </c>
      <c r="AJ139" s="76">
        <v>0.35249999999999998</v>
      </c>
      <c r="AK139" s="76">
        <v>0.33937499999999998</v>
      </c>
      <c r="AL139" s="76">
        <v>0.32679999999999998</v>
      </c>
      <c r="AM139" s="76">
        <v>0.2923</v>
      </c>
      <c r="AN139" s="76">
        <v>0.21937500000000001</v>
      </c>
      <c r="AO139" s="76">
        <v>0.11925000000000002</v>
      </c>
      <c r="AP139" s="76">
        <v>4.9937499999999999E-3</v>
      </c>
      <c r="AQ139" s="76">
        <v>0</v>
      </c>
    </row>
    <row r="140" spans="1:43" x14ac:dyDescent="0.2">
      <c r="A140" s="88"/>
      <c r="B140" s="35" t="s">
        <v>5</v>
      </c>
      <c r="C140" s="38">
        <v>1.07</v>
      </c>
      <c r="D140" s="38">
        <v>0.43</v>
      </c>
      <c r="E140" s="38">
        <f t="shared" si="7"/>
        <v>0.46010000000000001</v>
      </c>
      <c r="F140" s="38">
        <v>1.02</v>
      </c>
      <c r="G140" s="38">
        <v>0.41</v>
      </c>
      <c r="H140" s="38">
        <f t="shared" si="8"/>
        <v>0.41819999999999996</v>
      </c>
      <c r="I140" s="38">
        <v>1.03</v>
      </c>
      <c r="J140" s="38">
        <v>0.43</v>
      </c>
      <c r="K140" s="38">
        <f t="shared" si="9"/>
        <v>0.44290000000000002</v>
      </c>
      <c r="L140" s="38">
        <v>1.0900000000000001</v>
      </c>
      <c r="M140" s="38">
        <v>0.46</v>
      </c>
      <c r="N140" s="38">
        <f t="shared" si="10"/>
        <v>0.50140000000000007</v>
      </c>
      <c r="P140" s="88"/>
      <c r="Q140" s="80" t="s">
        <v>38</v>
      </c>
      <c r="R140" s="79">
        <v>0.68</v>
      </c>
      <c r="S140" s="76"/>
      <c r="T140" s="76"/>
      <c r="U140" s="78" t="s">
        <v>42</v>
      </c>
      <c r="V140" s="79">
        <v>7.1354187499999995</v>
      </c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</row>
    <row r="141" spans="1:43" x14ac:dyDescent="0.2">
      <c r="A141" s="88">
        <v>40353</v>
      </c>
      <c r="B141" s="35" t="s">
        <v>1</v>
      </c>
      <c r="C141" s="38">
        <v>0.9</v>
      </c>
      <c r="D141" s="38">
        <v>0.37</v>
      </c>
      <c r="E141" s="38">
        <f t="shared" si="7"/>
        <v>0.33300000000000002</v>
      </c>
      <c r="F141" s="38">
        <v>0.82</v>
      </c>
      <c r="G141" s="38">
        <v>0.35</v>
      </c>
      <c r="H141" s="38">
        <f t="shared" si="8"/>
        <v>0.28699999999999998</v>
      </c>
      <c r="I141" s="38">
        <v>0.8</v>
      </c>
      <c r="J141" s="38">
        <v>0.36</v>
      </c>
      <c r="K141" s="38">
        <f t="shared" si="9"/>
        <v>0.28799999999999998</v>
      </c>
      <c r="L141" s="38">
        <v>0.76</v>
      </c>
      <c r="M141" s="38">
        <v>0.38</v>
      </c>
      <c r="N141" s="38">
        <f t="shared" si="10"/>
        <v>0.2888</v>
      </c>
      <c r="P141" s="88">
        <v>40353</v>
      </c>
      <c r="Q141" s="75" t="s">
        <v>35</v>
      </c>
      <c r="R141" s="76">
        <v>0</v>
      </c>
      <c r="S141" s="76">
        <v>1</v>
      </c>
      <c r="T141" s="76">
        <v>2</v>
      </c>
      <c r="U141" s="76">
        <v>3</v>
      </c>
      <c r="V141" s="76">
        <v>4</v>
      </c>
      <c r="W141" s="76">
        <v>5</v>
      </c>
      <c r="X141" s="76">
        <v>6</v>
      </c>
      <c r="Y141" s="76">
        <v>7</v>
      </c>
      <c r="Z141" s="76">
        <v>8</v>
      </c>
      <c r="AA141" s="76">
        <v>9</v>
      </c>
      <c r="AB141" s="76">
        <v>10</v>
      </c>
      <c r="AC141" s="76">
        <v>11</v>
      </c>
      <c r="AD141" s="76">
        <v>12</v>
      </c>
      <c r="AE141" s="76">
        <v>13</v>
      </c>
      <c r="AF141" s="76">
        <v>14</v>
      </c>
      <c r="AG141" s="76">
        <v>15</v>
      </c>
      <c r="AH141" s="76">
        <v>16</v>
      </c>
      <c r="AI141" s="76">
        <v>17</v>
      </c>
      <c r="AJ141" s="76">
        <v>18</v>
      </c>
      <c r="AK141" s="76">
        <v>19</v>
      </c>
      <c r="AL141" s="76">
        <v>20</v>
      </c>
      <c r="AM141" s="76">
        <v>21</v>
      </c>
      <c r="AN141" s="76">
        <v>22</v>
      </c>
      <c r="AO141" s="76">
        <v>23</v>
      </c>
      <c r="AP141" s="76">
        <v>24</v>
      </c>
      <c r="AQ141" s="76">
        <v>24</v>
      </c>
    </row>
    <row r="142" spans="1:43" x14ac:dyDescent="0.2">
      <c r="A142" s="88"/>
      <c r="B142" s="35" t="s">
        <v>2</v>
      </c>
      <c r="C142" s="38">
        <v>0.98</v>
      </c>
      <c r="D142" s="38">
        <v>0.44</v>
      </c>
      <c r="E142" s="38">
        <f t="shared" si="7"/>
        <v>0.43119999999999997</v>
      </c>
      <c r="F142" s="38">
        <v>1</v>
      </c>
      <c r="G142" s="38">
        <v>0.41</v>
      </c>
      <c r="H142" s="38">
        <f t="shared" si="8"/>
        <v>0.41</v>
      </c>
      <c r="I142" s="38">
        <v>1.02</v>
      </c>
      <c r="J142" s="38">
        <v>0.39</v>
      </c>
      <c r="K142" s="38">
        <f t="shared" si="9"/>
        <v>0.39780000000000004</v>
      </c>
      <c r="L142" s="38">
        <v>0.98</v>
      </c>
      <c r="M142" s="38">
        <v>0.4</v>
      </c>
      <c r="N142" s="38">
        <f t="shared" si="10"/>
        <v>0.39200000000000002</v>
      </c>
      <c r="P142" s="88"/>
      <c r="Q142" s="75" t="s">
        <v>14</v>
      </c>
      <c r="R142" s="76">
        <v>0</v>
      </c>
      <c r="S142" s="76">
        <v>0.30000000000000004</v>
      </c>
      <c r="T142" s="76">
        <v>0.60000000000000009</v>
      </c>
      <c r="U142" s="76">
        <v>0.7</v>
      </c>
      <c r="V142" s="76">
        <v>0.74</v>
      </c>
      <c r="W142" s="76">
        <v>0.74</v>
      </c>
      <c r="X142" s="76">
        <v>0.74</v>
      </c>
      <c r="Y142" s="76">
        <v>0.78</v>
      </c>
      <c r="Z142" s="76">
        <v>0.8</v>
      </c>
      <c r="AA142" s="76">
        <v>0.8</v>
      </c>
      <c r="AB142" s="76">
        <v>0.78</v>
      </c>
      <c r="AC142" s="76">
        <v>0.76</v>
      </c>
      <c r="AD142" s="76">
        <v>0.84</v>
      </c>
      <c r="AE142" s="76">
        <v>0.88</v>
      </c>
      <c r="AF142" s="76">
        <v>0.9</v>
      </c>
      <c r="AG142" s="76">
        <v>0.94</v>
      </c>
      <c r="AH142" s="76">
        <v>0.94</v>
      </c>
      <c r="AI142" s="76">
        <v>0.96</v>
      </c>
      <c r="AJ142" s="76">
        <v>0.9</v>
      </c>
      <c r="AK142" s="76">
        <v>0.84</v>
      </c>
      <c r="AL142" s="76">
        <v>0.84</v>
      </c>
      <c r="AM142" s="76">
        <v>0.78</v>
      </c>
      <c r="AN142" s="76">
        <v>0.82</v>
      </c>
      <c r="AO142" s="76">
        <v>0.55400000000000005</v>
      </c>
      <c r="AP142" s="76">
        <v>0.42</v>
      </c>
      <c r="AQ142" s="76">
        <v>0</v>
      </c>
    </row>
    <row r="143" spans="1:43" x14ac:dyDescent="0.2">
      <c r="A143" s="88"/>
      <c r="B143" s="35" t="s">
        <v>3</v>
      </c>
      <c r="C143" s="38">
        <v>1.1000000000000001</v>
      </c>
      <c r="D143" s="38">
        <v>0.35</v>
      </c>
      <c r="E143" s="38">
        <f t="shared" si="7"/>
        <v>0.38500000000000001</v>
      </c>
      <c r="F143" s="38">
        <v>1.02</v>
      </c>
      <c r="G143" s="38">
        <v>0.41</v>
      </c>
      <c r="H143" s="38">
        <f t="shared" si="8"/>
        <v>0.41819999999999996</v>
      </c>
      <c r="I143" s="38">
        <v>1</v>
      </c>
      <c r="J143" s="38">
        <v>0.41</v>
      </c>
      <c r="K143" s="38">
        <f t="shared" si="9"/>
        <v>0.41</v>
      </c>
      <c r="L143" s="38">
        <v>1.02</v>
      </c>
      <c r="M143" s="38">
        <v>0.43</v>
      </c>
      <c r="N143" s="38">
        <f t="shared" si="10"/>
        <v>0.43859999999999999</v>
      </c>
      <c r="P143" s="88"/>
      <c r="Q143" s="75" t="s">
        <v>51</v>
      </c>
      <c r="R143" s="76">
        <v>0</v>
      </c>
      <c r="S143" s="76">
        <v>0</v>
      </c>
      <c r="T143" s="76">
        <v>0.11</v>
      </c>
      <c r="U143" s="76">
        <v>0.19</v>
      </c>
      <c r="V143" s="76">
        <v>0.27</v>
      </c>
      <c r="W143" s="76">
        <v>0.38</v>
      </c>
      <c r="X143" s="76">
        <v>0.38</v>
      </c>
      <c r="Y143" s="76">
        <v>0.46</v>
      </c>
      <c r="Z143" s="76">
        <v>0.47</v>
      </c>
      <c r="AA143" s="76">
        <v>0.44</v>
      </c>
      <c r="AB143" s="76">
        <v>0.47</v>
      </c>
      <c r="AC143" s="76">
        <v>0.48</v>
      </c>
      <c r="AD143" s="76">
        <v>0.41</v>
      </c>
      <c r="AE143" s="76">
        <v>0.44</v>
      </c>
      <c r="AF143" s="76">
        <v>0.44</v>
      </c>
      <c r="AG143" s="76">
        <v>0.38</v>
      </c>
      <c r="AH143" s="76">
        <v>0.4</v>
      </c>
      <c r="AI143" s="76">
        <v>0.45</v>
      </c>
      <c r="AJ143" s="76">
        <v>0.34</v>
      </c>
      <c r="AK143" s="76">
        <v>0.38</v>
      </c>
      <c r="AL143" s="76">
        <v>0.34</v>
      </c>
      <c r="AM143" s="76">
        <v>0.27</v>
      </c>
      <c r="AN143" s="76">
        <v>0.28999999999999998</v>
      </c>
      <c r="AO143" s="76">
        <v>0.24</v>
      </c>
      <c r="AP143" s="76">
        <v>0.16</v>
      </c>
      <c r="AQ143" s="76">
        <v>0</v>
      </c>
    </row>
    <row r="144" spans="1:43" x14ac:dyDescent="0.2">
      <c r="A144" s="88"/>
      <c r="B144" s="35" t="s">
        <v>4</v>
      </c>
      <c r="C144" s="38">
        <v>1.18</v>
      </c>
      <c r="D144" s="38">
        <v>0.45</v>
      </c>
      <c r="E144" s="38">
        <f t="shared" si="7"/>
        <v>0.53100000000000003</v>
      </c>
      <c r="F144" s="38">
        <v>1.08</v>
      </c>
      <c r="G144" s="38">
        <v>0.41</v>
      </c>
      <c r="H144" s="38">
        <f t="shared" si="8"/>
        <v>0.44280000000000003</v>
      </c>
      <c r="I144" s="38">
        <v>1.08</v>
      </c>
      <c r="J144" s="38">
        <v>0.38</v>
      </c>
      <c r="K144" s="38">
        <f t="shared" si="9"/>
        <v>0.41040000000000004</v>
      </c>
      <c r="L144" s="38">
        <v>1.1000000000000001</v>
      </c>
      <c r="M144" s="38">
        <v>0.4</v>
      </c>
      <c r="N144" s="38">
        <f t="shared" si="10"/>
        <v>0.44000000000000006</v>
      </c>
      <c r="P144" s="88"/>
      <c r="Q144" s="77" t="s">
        <v>37</v>
      </c>
      <c r="R144" s="76">
        <v>0</v>
      </c>
      <c r="S144" s="76">
        <v>2.4750000000000005E-2</v>
      </c>
      <c r="T144" s="76">
        <v>9.7500000000000003E-2</v>
      </c>
      <c r="U144" s="76">
        <v>0.1656</v>
      </c>
      <c r="V144" s="76">
        <v>0.24049999999999999</v>
      </c>
      <c r="W144" s="76">
        <v>0.28120000000000001</v>
      </c>
      <c r="X144" s="76">
        <v>0.31920000000000004</v>
      </c>
      <c r="Y144" s="76">
        <v>0.36735000000000001</v>
      </c>
      <c r="Z144" s="76">
        <v>0.36399999999999999</v>
      </c>
      <c r="AA144" s="76">
        <v>0.35944999999999999</v>
      </c>
      <c r="AB144" s="76">
        <v>0.36574999999999996</v>
      </c>
      <c r="AC144" s="76">
        <v>0.35599999999999998</v>
      </c>
      <c r="AD144" s="76">
        <v>0.36549999999999999</v>
      </c>
      <c r="AE144" s="76">
        <v>0.3916</v>
      </c>
      <c r="AF144" s="76">
        <v>0.37719999999999998</v>
      </c>
      <c r="AG144" s="76">
        <v>0.36659999999999998</v>
      </c>
      <c r="AH144" s="76">
        <v>0.40375</v>
      </c>
      <c r="AI144" s="76">
        <v>0.36735000000000001</v>
      </c>
      <c r="AJ144" s="76">
        <v>0.31319999999999998</v>
      </c>
      <c r="AK144" s="76">
        <v>0.3024</v>
      </c>
      <c r="AL144" s="76">
        <v>0.24705000000000005</v>
      </c>
      <c r="AM144" s="76">
        <v>0.22400000000000003</v>
      </c>
      <c r="AN144" s="76">
        <v>0.18205500000000002</v>
      </c>
      <c r="AO144" s="76">
        <v>9.74E-2</v>
      </c>
      <c r="AP144" s="76">
        <v>0</v>
      </c>
      <c r="AQ144" s="76">
        <v>0</v>
      </c>
    </row>
    <row r="145" spans="1:44" x14ac:dyDescent="0.2">
      <c r="A145" s="88"/>
      <c r="B145" s="35" t="s">
        <v>5</v>
      </c>
      <c r="C145" s="38">
        <v>0.98</v>
      </c>
      <c r="D145" s="38">
        <v>0.43</v>
      </c>
      <c r="E145" s="38">
        <f t="shared" si="7"/>
        <v>0.4214</v>
      </c>
      <c r="F145" s="38">
        <v>0.98</v>
      </c>
      <c r="G145" s="38">
        <v>0.42</v>
      </c>
      <c r="H145" s="38">
        <f t="shared" si="8"/>
        <v>0.41159999999999997</v>
      </c>
      <c r="I145" s="38">
        <v>1</v>
      </c>
      <c r="J145" s="38">
        <v>0.41</v>
      </c>
      <c r="K145" s="38">
        <f t="shared" si="9"/>
        <v>0.41</v>
      </c>
      <c r="L145" s="38">
        <v>1.04</v>
      </c>
      <c r="M145" s="38">
        <v>0.4</v>
      </c>
      <c r="N145" s="38">
        <f t="shared" si="10"/>
        <v>0.41600000000000004</v>
      </c>
      <c r="P145" s="88"/>
      <c r="Q145" s="80" t="s">
        <v>38</v>
      </c>
      <c r="R145" s="79">
        <v>0.64</v>
      </c>
      <c r="S145" s="76"/>
      <c r="T145" s="76"/>
      <c r="U145" s="78" t="s">
        <v>42</v>
      </c>
      <c r="V145" s="79">
        <v>6.5794049999999995</v>
      </c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</row>
    <row r="146" spans="1:44" x14ac:dyDescent="0.2">
      <c r="A146" s="40">
        <v>40354</v>
      </c>
      <c r="B146" s="91" t="s">
        <v>22</v>
      </c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P146" s="40">
        <v>40354</v>
      </c>
      <c r="Q146" s="91" t="s">
        <v>22</v>
      </c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</row>
    <row r="147" spans="1:44" x14ac:dyDescent="0.2">
      <c r="A147" s="88">
        <v>40355</v>
      </c>
      <c r="B147" s="35" t="s">
        <v>1</v>
      </c>
      <c r="C147" s="38">
        <v>1.1000000000000001</v>
      </c>
      <c r="D147" s="38">
        <v>0.38</v>
      </c>
      <c r="E147" s="38">
        <f t="shared" si="7"/>
        <v>0.41800000000000004</v>
      </c>
      <c r="F147" s="38">
        <v>0.94</v>
      </c>
      <c r="G147" s="38">
        <v>0.46</v>
      </c>
      <c r="H147" s="38">
        <f t="shared" si="8"/>
        <v>0.43240000000000001</v>
      </c>
      <c r="I147" s="38">
        <v>0.95</v>
      </c>
      <c r="J147" s="38">
        <v>0.35</v>
      </c>
      <c r="K147" s="38">
        <f t="shared" si="9"/>
        <v>0.33249999999999996</v>
      </c>
      <c r="L147" s="38">
        <v>0.9</v>
      </c>
      <c r="M147" s="38">
        <v>0.51</v>
      </c>
      <c r="N147" s="38">
        <f t="shared" si="10"/>
        <v>0.45900000000000002</v>
      </c>
      <c r="P147" s="88">
        <v>40355</v>
      </c>
      <c r="Q147" s="75" t="s">
        <v>35</v>
      </c>
      <c r="R147" s="76">
        <v>0</v>
      </c>
      <c r="S147" s="76">
        <v>1</v>
      </c>
      <c r="T147" s="76">
        <v>2</v>
      </c>
      <c r="U147" s="76">
        <v>3</v>
      </c>
      <c r="V147" s="76">
        <v>4</v>
      </c>
      <c r="W147" s="76">
        <v>5</v>
      </c>
      <c r="X147" s="76">
        <v>6</v>
      </c>
      <c r="Y147" s="76">
        <v>7</v>
      </c>
      <c r="Z147" s="76">
        <v>8</v>
      </c>
      <c r="AA147" s="76">
        <v>9</v>
      </c>
      <c r="AB147" s="76">
        <v>10</v>
      </c>
      <c r="AC147" s="76">
        <v>11</v>
      </c>
      <c r="AD147" s="76">
        <v>12</v>
      </c>
      <c r="AE147" s="76">
        <v>13</v>
      </c>
      <c r="AF147" s="76">
        <v>14</v>
      </c>
      <c r="AG147" s="76">
        <v>15</v>
      </c>
      <c r="AH147" s="76">
        <v>16</v>
      </c>
      <c r="AI147" s="76">
        <v>17</v>
      </c>
      <c r="AJ147" s="76">
        <v>18</v>
      </c>
      <c r="AK147" s="76">
        <v>19</v>
      </c>
      <c r="AL147" s="76">
        <v>20</v>
      </c>
      <c r="AM147" s="76">
        <v>21</v>
      </c>
      <c r="AN147" s="76">
        <v>22</v>
      </c>
      <c r="AO147" s="76">
        <v>23</v>
      </c>
      <c r="AP147" s="76">
        <v>24</v>
      </c>
      <c r="AQ147" s="76"/>
    </row>
    <row r="148" spans="1:44" x14ac:dyDescent="0.2">
      <c r="A148" s="88"/>
      <c r="B148" s="35" t="s">
        <v>2</v>
      </c>
      <c r="C148" s="38">
        <v>1.04</v>
      </c>
      <c r="D148" s="38">
        <v>0.28000000000000003</v>
      </c>
      <c r="E148" s="38">
        <f t="shared" si="7"/>
        <v>0.29120000000000001</v>
      </c>
      <c r="F148" s="38">
        <v>1</v>
      </c>
      <c r="G148" s="38">
        <v>0.46</v>
      </c>
      <c r="H148" s="38">
        <f t="shared" si="8"/>
        <v>0.46</v>
      </c>
      <c r="I148" s="38">
        <v>1.02</v>
      </c>
      <c r="J148" s="38">
        <v>0.52</v>
      </c>
      <c r="K148" s="38">
        <f t="shared" si="9"/>
        <v>0.53039999999999998</v>
      </c>
      <c r="L148" s="38">
        <v>1.03</v>
      </c>
      <c r="M148" s="38">
        <v>0.49</v>
      </c>
      <c r="N148" s="38">
        <f t="shared" si="10"/>
        <v>0.50470000000000004</v>
      </c>
      <c r="P148" s="88"/>
      <c r="Q148" s="75" t="s">
        <v>14</v>
      </c>
      <c r="R148" s="76">
        <v>0</v>
      </c>
      <c r="S148" s="76">
        <v>0.5</v>
      </c>
      <c r="T148" s="76">
        <v>0.77</v>
      </c>
      <c r="U148" s="76">
        <v>0.8</v>
      </c>
      <c r="V148" s="76">
        <v>0.83</v>
      </c>
      <c r="W148" s="76">
        <v>0.83</v>
      </c>
      <c r="X148" s="76">
        <v>0.85</v>
      </c>
      <c r="Y148" s="76">
        <v>0.86</v>
      </c>
      <c r="Z148" s="76">
        <v>0.9</v>
      </c>
      <c r="AA148" s="76">
        <v>0.89</v>
      </c>
      <c r="AB148" s="76">
        <v>0.86</v>
      </c>
      <c r="AC148" s="76">
        <v>0.81</v>
      </c>
      <c r="AD148" s="76">
        <v>0.87</v>
      </c>
      <c r="AE148" s="76">
        <v>1</v>
      </c>
      <c r="AF148" s="76">
        <v>1</v>
      </c>
      <c r="AG148" s="76">
        <v>1.02</v>
      </c>
      <c r="AH148" s="76">
        <v>1.06</v>
      </c>
      <c r="AI148" s="76">
        <v>1.03</v>
      </c>
      <c r="AJ148" s="76">
        <v>1</v>
      </c>
      <c r="AK148" s="76">
        <v>0.95</v>
      </c>
      <c r="AL148" s="76">
        <v>0.93</v>
      </c>
      <c r="AM148" s="76">
        <v>0.9</v>
      </c>
      <c r="AN148" s="76">
        <v>0.8</v>
      </c>
      <c r="AO148" s="76">
        <v>0.57999999999999996</v>
      </c>
      <c r="AP148" s="76">
        <v>0</v>
      </c>
      <c r="AQ148" s="76"/>
    </row>
    <row r="149" spans="1:44" x14ac:dyDescent="0.2">
      <c r="A149" s="88"/>
      <c r="B149" s="35" t="s">
        <v>3</v>
      </c>
      <c r="C149" s="38">
        <v>1.2</v>
      </c>
      <c r="D149" s="38">
        <v>0.52</v>
      </c>
      <c r="E149" s="38">
        <f t="shared" si="7"/>
        <v>0.624</v>
      </c>
      <c r="F149" s="38">
        <v>1.1499999999999999</v>
      </c>
      <c r="G149" s="38">
        <v>0.48</v>
      </c>
      <c r="H149" s="38">
        <f t="shared" si="8"/>
        <v>0.55199999999999994</v>
      </c>
      <c r="I149" s="38">
        <v>1.1299999999999999</v>
      </c>
      <c r="J149" s="38">
        <v>0.44</v>
      </c>
      <c r="K149" s="38">
        <f t="shared" si="9"/>
        <v>0.49719999999999998</v>
      </c>
      <c r="L149" s="38">
        <v>1.1000000000000001</v>
      </c>
      <c r="M149" s="38">
        <v>0.35</v>
      </c>
      <c r="N149" s="38">
        <f t="shared" si="10"/>
        <v>0.38500000000000001</v>
      </c>
      <c r="P149" s="88"/>
      <c r="Q149" s="75" t="s">
        <v>51</v>
      </c>
      <c r="R149" s="76">
        <v>0</v>
      </c>
      <c r="S149" s="76">
        <v>0</v>
      </c>
      <c r="T149" s="76">
        <v>0.18</v>
      </c>
      <c r="U149" s="76">
        <v>0.25</v>
      </c>
      <c r="V149" s="76">
        <v>0.37</v>
      </c>
      <c r="W149" s="76">
        <v>0.44</v>
      </c>
      <c r="X149" s="76">
        <v>0.42</v>
      </c>
      <c r="Y149" s="76">
        <v>0.55000000000000004</v>
      </c>
      <c r="Z149" s="76">
        <v>0.49</v>
      </c>
      <c r="AA149" s="76">
        <v>0.42</v>
      </c>
      <c r="AB149" s="76">
        <v>0.56000000000000005</v>
      </c>
      <c r="AC149" s="76">
        <v>0.49</v>
      </c>
      <c r="AD149" s="76">
        <v>0.34</v>
      </c>
      <c r="AE149" s="76">
        <v>0.42</v>
      </c>
      <c r="AF149" s="76">
        <v>0.45</v>
      </c>
      <c r="AG149" s="76">
        <v>0.42</v>
      </c>
      <c r="AH149" s="76">
        <v>0.35</v>
      </c>
      <c r="AI149" s="76">
        <v>0.49</v>
      </c>
      <c r="AJ149" s="76">
        <v>0.31</v>
      </c>
      <c r="AK149" s="76">
        <v>0.42</v>
      </c>
      <c r="AL149" s="76">
        <v>0.45</v>
      </c>
      <c r="AM149" s="76">
        <v>0.37</v>
      </c>
      <c r="AN149" s="76">
        <v>0.34</v>
      </c>
      <c r="AO149" s="76">
        <v>0.21</v>
      </c>
      <c r="AP149" s="76">
        <v>0</v>
      </c>
      <c r="AQ149" s="76"/>
    </row>
    <row r="150" spans="1:44" x14ac:dyDescent="0.2">
      <c r="A150" s="88"/>
      <c r="B150" s="35" t="s">
        <v>4</v>
      </c>
      <c r="C150" s="38">
        <v>1.21</v>
      </c>
      <c r="D150" s="38">
        <v>0.35</v>
      </c>
      <c r="E150" s="38">
        <f t="shared" si="7"/>
        <v>0.42349999999999999</v>
      </c>
      <c r="F150" s="38">
        <v>1.1200000000000001</v>
      </c>
      <c r="G150" s="38">
        <v>0.4</v>
      </c>
      <c r="H150" s="38">
        <f t="shared" si="8"/>
        <v>0.44800000000000006</v>
      </c>
      <c r="I150" s="38">
        <v>1.1200000000000001</v>
      </c>
      <c r="J150" s="38">
        <v>0.38</v>
      </c>
      <c r="K150" s="38">
        <f t="shared" si="9"/>
        <v>0.42560000000000003</v>
      </c>
      <c r="L150" s="38">
        <v>1.1200000000000001</v>
      </c>
      <c r="M150" s="38">
        <v>0.47</v>
      </c>
      <c r="N150" s="38">
        <f t="shared" si="10"/>
        <v>0.52639999999999998</v>
      </c>
      <c r="P150" s="88"/>
      <c r="Q150" s="77" t="s">
        <v>37</v>
      </c>
      <c r="R150" s="76">
        <v>0</v>
      </c>
      <c r="S150" s="76">
        <v>5.7149999999999999E-2</v>
      </c>
      <c r="T150" s="76">
        <v>0.16877500000000001</v>
      </c>
      <c r="U150" s="76">
        <v>0.25264999999999999</v>
      </c>
      <c r="V150" s="76">
        <v>0.33615</v>
      </c>
      <c r="W150" s="76">
        <v>0.36119999999999997</v>
      </c>
      <c r="X150" s="76">
        <v>0.41467499999999996</v>
      </c>
      <c r="Y150" s="76">
        <v>0.45760000000000001</v>
      </c>
      <c r="Z150" s="76">
        <v>0.40722499999999995</v>
      </c>
      <c r="AA150" s="76">
        <v>0.42874999999999996</v>
      </c>
      <c r="AB150" s="76">
        <v>0.43837500000000001</v>
      </c>
      <c r="AC150" s="76">
        <v>0.34860000000000008</v>
      </c>
      <c r="AD150" s="76">
        <v>0.3553</v>
      </c>
      <c r="AE150" s="76">
        <v>0.435</v>
      </c>
      <c r="AF150" s="76">
        <v>0.43935000000000002</v>
      </c>
      <c r="AG150" s="76">
        <v>0.40040000000000003</v>
      </c>
      <c r="AH150" s="76">
        <v>0.43889999999999996</v>
      </c>
      <c r="AI150" s="76">
        <v>0.40600000000000008</v>
      </c>
      <c r="AJ150" s="76">
        <v>0.355875</v>
      </c>
      <c r="AK150" s="76">
        <v>0.40889999999999999</v>
      </c>
      <c r="AL150" s="76">
        <v>0.37515000000000004</v>
      </c>
      <c r="AM150" s="76">
        <v>0.30175000000000002</v>
      </c>
      <c r="AN150" s="76">
        <v>0.18975</v>
      </c>
      <c r="AO150" s="76">
        <v>3.0449999999999998E-2</v>
      </c>
      <c r="AP150" s="76">
        <v>0</v>
      </c>
      <c r="AQ150" s="76"/>
    </row>
    <row r="151" spans="1:44" x14ac:dyDescent="0.2">
      <c r="A151" s="88"/>
      <c r="B151" s="35" t="s">
        <v>5</v>
      </c>
      <c r="C151" s="38">
        <v>1.02</v>
      </c>
      <c r="D151" s="38">
        <v>0.5</v>
      </c>
      <c r="E151" s="38">
        <f t="shared" ref="E151:E167" si="11">D151*C151</f>
        <v>0.51</v>
      </c>
      <c r="F151" s="38">
        <v>1.05</v>
      </c>
      <c r="G151" s="38">
        <v>0.46</v>
      </c>
      <c r="H151" s="38">
        <f t="shared" ref="H151:H167" si="12">G151*F151</f>
        <v>0.48300000000000004</v>
      </c>
      <c r="I151" s="38">
        <v>1.05</v>
      </c>
      <c r="J151" s="38">
        <v>0.48</v>
      </c>
      <c r="K151" s="38">
        <f t="shared" ref="K151:K167" si="13">J151*I151</f>
        <v>0.504</v>
      </c>
      <c r="L151" s="38">
        <v>1.1000000000000001</v>
      </c>
      <c r="M151" s="38">
        <v>0.54</v>
      </c>
      <c r="N151" s="38">
        <f t="shared" ref="N151:N167" si="14">M151*L151</f>
        <v>0.59400000000000008</v>
      </c>
      <c r="P151" s="88"/>
      <c r="Q151" s="80" t="s">
        <v>38</v>
      </c>
      <c r="R151" s="79">
        <v>0.73</v>
      </c>
      <c r="S151" s="76"/>
      <c r="T151" s="76"/>
      <c r="U151" s="78" t="s">
        <v>42</v>
      </c>
      <c r="V151" s="79">
        <v>7.8079749999999999</v>
      </c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</row>
    <row r="152" spans="1:44" x14ac:dyDescent="0.2">
      <c r="A152" s="88">
        <v>40356</v>
      </c>
      <c r="B152" s="35" t="s">
        <v>1</v>
      </c>
      <c r="C152" s="38">
        <v>0.98</v>
      </c>
      <c r="D152" s="38">
        <v>0.43</v>
      </c>
      <c r="E152" s="38">
        <f t="shared" si="11"/>
        <v>0.4214</v>
      </c>
      <c r="F152" s="38">
        <v>0.92</v>
      </c>
      <c r="G152" s="38">
        <v>0.45</v>
      </c>
      <c r="H152" s="38">
        <f t="shared" si="12"/>
        <v>0.41400000000000003</v>
      </c>
      <c r="I152" s="38">
        <v>0.89</v>
      </c>
      <c r="J152" s="38">
        <v>0.35</v>
      </c>
      <c r="K152" s="38">
        <f t="shared" si="13"/>
        <v>0.3115</v>
      </c>
      <c r="L152" s="38">
        <v>0.83</v>
      </c>
      <c r="M152" s="38">
        <v>0.34</v>
      </c>
      <c r="N152" s="38">
        <f t="shared" si="14"/>
        <v>0.28220000000000001</v>
      </c>
      <c r="P152" s="88">
        <v>40356</v>
      </c>
      <c r="Q152" s="75" t="s">
        <v>35</v>
      </c>
      <c r="R152" s="76">
        <v>0</v>
      </c>
      <c r="S152" s="76">
        <v>1</v>
      </c>
      <c r="T152" s="76">
        <v>2</v>
      </c>
      <c r="U152" s="76">
        <v>3</v>
      </c>
      <c r="V152" s="76">
        <v>4</v>
      </c>
      <c r="W152" s="76">
        <v>5</v>
      </c>
      <c r="X152" s="76">
        <v>6</v>
      </c>
      <c r="Y152" s="76">
        <v>7</v>
      </c>
      <c r="Z152" s="76">
        <v>8</v>
      </c>
      <c r="AA152" s="76">
        <v>9</v>
      </c>
      <c r="AB152" s="76">
        <v>10</v>
      </c>
      <c r="AC152" s="76">
        <v>11</v>
      </c>
      <c r="AD152" s="76">
        <v>12</v>
      </c>
      <c r="AE152" s="76">
        <v>13</v>
      </c>
      <c r="AF152" s="76">
        <v>14</v>
      </c>
      <c r="AG152" s="76">
        <v>15</v>
      </c>
      <c r="AH152" s="76">
        <v>16</v>
      </c>
      <c r="AI152" s="76">
        <v>17</v>
      </c>
      <c r="AJ152" s="76">
        <v>18</v>
      </c>
      <c r="AK152" s="76">
        <v>19</v>
      </c>
      <c r="AL152" s="76">
        <v>20</v>
      </c>
      <c r="AM152" s="76">
        <v>21</v>
      </c>
      <c r="AN152" s="76">
        <v>22</v>
      </c>
      <c r="AO152" s="76">
        <v>23</v>
      </c>
      <c r="AP152" s="76">
        <v>24</v>
      </c>
      <c r="AQ152" s="76"/>
    </row>
    <row r="153" spans="1:44" x14ac:dyDescent="0.2">
      <c r="A153" s="88"/>
      <c r="B153" s="35" t="s">
        <v>2</v>
      </c>
      <c r="C153" s="38">
        <v>1.04</v>
      </c>
      <c r="D153" s="38">
        <v>0.49</v>
      </c>
      <c r="E153" s="38">
        <f t="shared" si="11"/>
        <v>0.50960000000000005</v>
      </c>
      <c r="F153" s="38">
        <v>1.03</v>
      </c>
      <c r="G153" s="38">
        <v>0.39</v>
      </c>
      <c r="H153" s="38">
        <f t="shared" si="12"/>
        <v>0.4017</v>
      </c>
      <c r="I153" s="38">
        <v>1.02</v>
      </c>
      <c r="J153" s="38">
        <v>0.39</v>
      </c>
      <c r="K153" s="38">
        <f t="shared" si="13"/>
        <v>0.39780000000000004</v>
      </c>
      <c r="L153" s="38">
        <v>1.02</v>
      </c>
      <c r="M153" s="38">
        <v>0.38</v>
      </c>
      <c r="N153" s="38">
        <f t="shared" si="14"/>
        <v>0.3876</v>
      </c>
      <c r="P153" s="88"/>
      <c r="Q153" s="75" t="s">
        <v>14</v>
      </c>
      <c r="R153" s="76">
        <v>0</v>
      </c>
      <c r="S153" s="76">
        <v>0.5</v>
      </c>
      <c r="T153" s="76">
        <v>0.7</v>
      </c>
      <c r="U153" s="76">
        <v>0.77</v>
      </c>
      <c r="V153" s="76">
        <v>0.8</v>
      </c>
      <c r="W153" s="76">
        <v>0.8</v>
      </c>
      <c r="X153" s="76">
        <v>0.81</v>
      </c>
      <c r="Y153" s="76">
        <v>0.82</v>
      </c>
      <c r="Z153" s="76">
        <v>0.86</v>
      </c>
      <c r="AA153" s="76">
        <v>0.86</v>
      </c>
      <c r="AB153" s="76">
        <v>0.86</v>
      </c>
      <c r="AC153" s="76">
        <v>0.88</v>
      </c>
      <c r="AD153" s="76">
        <v>0.94</v>
      </c>
      <c r="AE153" s="76">
        <v>0.96</v>
      </c>
      <c r="AF153" s="76">
        <v>0.97</v>
      </c>
      <c r="AG153" s="76">
        <v>1</v>
      </c>
      <c r="AH153" s="76">
        <v>1.02</v>
      </c>
      <c r="AI153" s="76">
        <v>1</v>
      </c>
      <c r="AJ153" s="76">
        <v>0.96</v>
      </c>
      <c r="AK153" s="76">
        <v>0.9</v>
      </c>
      <c r="AL153" s="76">
        <v>0.9</v>
      </c>
      <c r="AM153" s="76">
        <v>0.86</v>
      </c>
      <c r="AN153" s="76">
        <v>0.78</v>
      </c>
      <c r="AO153" s="76">
        <v>0.56000000000000005</v>
      </c>
      <c r="AP153" s="76">
        <v>0</v>
      </c>
      <c r="AQ153" s="76"/>
    </row>
    <row r="154" spans="1:44" x14ac:dyDescent="0.2">
      <c r="A154" s="88"/>
      <c r="B154" s="35" t="s">
        <v>3</v>
      </c>
      <c r="C154" s="38">
        <v>1.1499999999999999</v>
      </c>
      <c r="D154" s="38">
        <v>0.5</v>
      </c>
      <c r="E154" s="38">
        <f t="shared" si="11"/>
        <v>0.57499999999999996</v>
      </c>
      <c r="F154" s="38">
        <v>1.1000000000000001</v>
      </c>
      <c r="G154" s="38">
        <v>0.52</v>
      </c>
      <c r="H154" s="38">
        <f t="shared" si="12"/>
        <v>0.57200000000000006</v>
      </c>
      <c r="I154" s="38">
        <v>1.1000000000000001</v>
      </c>
      <c r="J154" s="38">
        <v>0.49</v>
      </c>
      <c r="K154" s="38">
        <f t="shared" si="13"/>
        <v>0.53900000000000003</v>
      </c>
      <c r="L154" s="38">
        <v>1.1000000000000001</v>
      </c>
      <c r="M154" s="38">
        <v>0.59</v>
      </c>
      <c r="N154" s="38">
        <f t="shared" si="14"/>
        <v>0.64900000000000002</v>
      </c>
      <c r="P154" s="88"/>
      <c r="Q154" s="75" t="s">
        <v>51</v>
      </c>
      <c r="R154" s="76">
        <v>0</v>
      </c>
      <c r="S154" s="76">
        <v>0</v>
      </c>
      <c r="T154" s="76">
        <v>0.1</v>
      </c>
      <c r="U154" s="76">
        <v>0.32</v>
      </c>
      <c r="V154" s="76">
        <v>0.31</v>
      </c>
      <c r="W154" s="76">
        <v>0.35</v>
      </c>
      <c r="X154" s="76">
        <v>0.34</v>
      </c>
      <c r="Y154" s="76">
        <v>0.41</v>
      </c>
      <c r="Z154" s="76">
        <v>0.43</v>
      </c>
      <c r="AA154" s="76">
        <v>0.43</v>
      </c>
      <c r="AB154" s="76">
        <v>0.5</v>
      </c>
      <c r="AC154" s="76">
        <v>0.49</v>
      </c>
      <c r="AD154" s="76">
        <v>0.5</v>
      </c>
      <c r="AE154" s="76">
        <v>0.5</v>
      </c>
      <c r="AF154" s="76">
        <v>0.49</v>
      </c>
      <c r="AG154" s="76">
        <v>0.42</v>
      </c>
      <c r="AH154" s="76">
        <v>0.44</v>
      </c>
      <c r="AI154" s="76">
        <v>0.45</v>
      </c>
      <c r="AJ154" s="76">
        <v>0.39</v>
      </c>
      <c r="AK154" s="76">
        <v>0.38</v>
      </c>
      <c r="AL154" s="76">
        <v>0.39</v>
      </c>
      <c r="AM154" s="76">
        <v>0.36</v>
      </c>
      <c r="AN154" s="76">
        <v>0.35</v>
      </c>
      <c r="AO154" s="76">
        <v>0.27</v>
      </c>
      <c r="AP154" s="76">
        <v>0</v>
      </c>
      <c r="AQ154" s="76"/>
    </row>
    <row r="155" spans="1:44" x14ac:dyDescent="0.2">
      <c r="A155" s="88"/>
      <c r="B155" s="35" t="s">
        <v>4</v>
      </c>
      <c r="C155" s="38">
        <v>1.22</v>
      </c>
      <c r="D155" s="38">
        <v>0.4</v>
      </c>
      <c r="E155" s="38">
        <f t="shared" si="11"/>
        <v>0.48799999999999999</v>
      </c>
      <c r="F155" s="38">
        <v>1.1599999999999999</v>
      </c>
      <c r="G155" s="38">
        <v>0.38</v>
      </c>
      <c r="H155" s="38">
        <f t="shared" si="12"/>
        <v>0.44079999999999997</v>
      </c>
      <c r="I155" s="38">
        <v>1.1599999999999999</v>
      </c>
      <c r="J155" s="38">
        <v>0.39</v>
      </c>
      <c r="K155" s="38">
        <f t="shared" si="13"/>
        <v>0.45239999999999997</v>
      </c>
      <c r="L155" s="38">
        <v>1.1499999999999999</v>
      </c>
      <c r="M155" s="38">
        <v>0.39</v>
      </c>
      <c r="N155" s="38">
        <f t="shared" si="14"/>
        <v>0.44849999999999995</v>
      </c>
      <c r="P155" s="88"/>
      <c r="Q155" s="77" t="s">
        <v>37</v>
      </c>
      <c r="R155" s="76">
        <v>0</v>
      </c>
      <c r="S155" s="76">
        <v>0.03</v>
      </c>
      <c r="T155" s="76">
        <v>0.15435000000000001</v>
      </c>
      <c r="U155" s="76">
        <v>0.24727500000000002</v>
      </c>
      <c r="V155" s="76">
        <v>0.26399999999999996</v>
      </c>
      <c r="W155" s="76">
        <v>0.277725</v>
      </c>
      <c r="X155" s="76">
        <v>0.30562499999999998</v>
      </c>
      <c r="Y155" s="76">
        <v>0.35279999999999995</v>
      </c>
      <c r="Z155" s="76">
        <v>0.36979999999999996</v>
      </c>
      <c r="AA155" s="76">
        <v>0.39989999999999998</v>
      </c>
      <c r="AB155" s="76">
        <v>0.43064999999999998</v>
      </c>
      <c r="AC155" s="76">
        <v>0.45044999999999996</v>
      </c>
      <c r="AD155" s="76">
        <v>0.47499999999999998</v>
      </c>
      <c r="AE155" s="76">
        <v>0.47767499999999996</v>
      </c>
      <c r="AF155" s="76">
        <v>0.44817499999999993</v>
      </c>
      <c r="AG155" s="76">
        <v>0.43430000000000002</v>
      </c>
      <c r="AH155" s="76">
        <v>0.44945000000000002</v>
      </c>
      <c r="AI155" s="76">
        <v>0.41160000000000002</v>
      </c>
      <c r="AJ155" s="76">
        <v>0.35804999999999998</v>
      </c>
      <c r="AK155" s="76">
        <v>0.34650000000000003</v>
      </c>
      <c r="AL155" s="76">
        <v>0.33</v>
      </c>
      <c r="AM155" s="76">
        <v>0.29110000000000003</v>
      </c>
      <c r="AN155" s="76">
        <v>0.20770000000000002</v>
      </c>
      <c r="AO155" s="76">
        <v>3.7800000000000007E-2</v>
      </c>
      <c r="AP155" s="76">
        <v>0</v>
      </c>
      <c r="AQ155" s="76"/>
    </row>
    <row r="156" spans="1:44" x14ac:dyDescent="0.2">
      <c r="A156" s="88"/>
      <c r="B156" s="35" t="s">
        <v>5</v>
      </c>
      <c r="C156" s="38">
        <v>1.04</v>
      </c>
      <c r="D156" s="38">
        <v>0.4</v>
      </c>
      <c r="E156" s="38">
        <f t="shared" si="11"/>
        <v>0.41600000000000004</v>
      </c>
      <c r="F156" s="38">
        <v>1.02</v>
      </c>
      <c r="G156" s="38">
        <v>0.46</v>
      </c>
      <c r="H156" s="38">
        <f t="shared" si="12"/>
        <v>0.46920000000000001</v>
      </c>
      <c r="I156" s="38">
        <v>1.03</v>
      </c>
      <c r="J156" s="38">
        <v>0.4</v>
      </c>
      <c r="K156" s="38">
        <f t="shared" si="13"/>
        <v>0.41200000000000003</v>
      </c>
      <c r="L156" s="38">
        <v>1.1000000000000001</v>
      </c>
      <c r="M156" s="38">
        <v>0.45</v>
      </c>
      <c r="N156" s="38">
        <f t="shared" si="14"/>
        <v>0.49500000000000005</v>
      </c>
      <c r="P156" s="88"/>
      <c r="Q156" s="80" t="s">
        <v>38</v>
      </c>
      <c r="R156" s="79">
        <v>0.73</v>
      </c>
      <c r="S156" s="76"/>
      <c r="T156" s="76"/>
      <c r="U156" s="78" t="s">
        <v>42</v>
      </c>
      <c r="V156" s="79">
        <v>7.5499249999999991</v>
      </c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I156" s="76"/>
      <c r="AJ156" s="76"/>
      <c r="AK156" s="76"/>
      <c r="AL156" s="76"/>
      <c r="AM156" s="76"/>
      <c r="AN156" s="76"/>
      <c r="AO156" s="76"/>
      <c r="AP156" s="76"/>
      <c r="AQ156" s="76"/>
    </row>
    <row r="157" spans="1:44" x14ac:dyDescent="0.2">
      <c r="A157" s="40">
        <v>40357</v>
      </c>
      <c r="B157" s="91" t="s">
        <v>22</v>
      </c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P157" s="40">
        <v>40357</v>
      </c>
      <c r="Q157" s="91" t="s">
        <v>22</v>
      </c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</row>
    <row r="158" spans="1:44" x14ac:dyDescent="0.2">
      <c r="A158" s="88">
        <v>40358</v>
      </c>
      <c r="B158" s="35" t="s">
        <v>1</v>
      </c>
      <c r="C158" s="38">
        <v>0.94</v>
      </c>
      <c r="D158" s="38">
        <v>0.37</v>
      </c>
      <c r="E158" s="38">
        <f t="shared" si="11"/>
        <v>0.3478</v>
      </c>
      <c r="F158" s="38">
        <v>0.89</v>
      </c>
      <c r="G158" s="38">
        <v>0.4</v>
      </c>
      <c r="H158" s="38">
        <f t="shared" si="12"/>
        <v>0.35600000000000004</v>
      </c>
      <c r="I158" s="38">
        <v>0.88</v>
      </c>
      <c r="J158" s="38">
        <v>0.39</v>
      </c>
      <c r="K158" s="38">
        <f t="shared" si="13"/>
        <v>0.34320000000000001</v>
      </c>
      <c r="L158" s="38">
        <v>0.82</v>
      </c>
      <c r="M158" s="38">
        <v>0.42</v>
      </c>
      <c r="N158" s="38">
        <f t="shared" si="14"/>
        <v>0.34439999999999998</v>
      </c>
      <c r="P158" s="88">
        <v>40358</v>
      </c>
      <c r="Q158" s="75" t="s">
        <v>35</v>
      </c>
      <c r="R158" s="76">
        <v>0</v>
      </c>
      <c r="S158" s="76">
        <v>1</v>
      </c>
      <c r="T158" s="76">
        <v>2</v>
      </c>
      <c r="U158" s="76">
        <v>3</v>
      </c>
      <c r="V158" s="76">
        <v>4</v>
      </c>
      <c r="W158" s="76">
        <v>5</v>
      </c>
      <c r="X158" s="76">
        <v>6</v>
      </c>
      <c r="Y158" s="76">
        <v>7</v>
      </c>
      <c r="Z158" s="76">
        <v>8</v>
      </c>
      <c r="AA158" s="76">
        <v>9</v>
      </c>
      <c r="AB158" s="76">
        <v>10</v>
      </c>
      <c r="AC158" s="76">
        <v>11</v>
      </c>
      <c r="AD158" s="76">
        <v>12</v>
      </c>
      <c r="AE158" s="76">
        <v>13</v>
      </c>
      <c r="AF158" s="76">
        <v>14</v>
      </c>
      <c r="AG158" s="76">
        <v>15</v>
      </c>
      <c r="AH158" s="76">
        <v>16</v>
      </c>
      <c r="AI158" s="76">
        <v>17</v>
      </c>
      <c r="AJ158" s="76">
        <v>18</v>
      </c>
      <c r="AK158" s="76">
        <v>19</v>
      </c>
      <c r="AL158" s="76">
        <v>20</v>
      </c>
      <c r="AM158" s="76">
        <v>21</v>
      </c>
      <c r="AN158" s="76">
        <v>22</v>
      </c>
      <c r="AO158" s="76">
        <v>23</v>
      </c>
      <c r="AP158" s="76">
        <v>24</v>
      </c>
      <c r="AQ158" s="76">
        <v>24.25</v>
      </c>
      <c r="AR158" s="76"/>
    </row>
    <row r="159" spans="1:44" x14ac:dyDescent="0.2">
      <c r="A159" s="88"/>
      <c r="B159" s="35" t="s">
        <v>2</v>
      </c>
      <c r="C159" s="38">
        <v>1.01</v>
      </c>
      <c r="D159" s="38">
        <v>0.5</v>
      </c>
      <c r="E159" s="38">
        <f t="shared" si="11"/>
        <v>0.505</v>
      </c>
      <c r="F159" s="38">
        <v>1.01</v>
      </c>
      <c r="G159" s="38">
        <v>0.47</v>
      </c>
      <c r="H159" s="38">
        <f t="shared" si="12"/>
        <v>0.47469999999999996</v>
      </c>
      <c r="I159" s="38">
        <v>1.02</v>
      </c>
      <c r="J159" s="38">
        <v>0.42</v>
      </c>
      <c r="K159" s="38">
        <f t="shared" si="13"/>
        <v>0.4284</v>
      </c>
      <c r="L159" s="38">
        <v>0.99</v>
      </c>
      <c r="M159" s="38">
        <v>0.44</v>
      </c>
      <c r="N159" s="38">
        <f t="shared" si="14"/>
        <v>0.43559999999999999</v>
      </c>
      <c r="P159" s="88"/>
      <c r="Q159" s="75" t="s">
        <v>14</v>
      </c>
      <c r="R159" s="76">
        <v>0</v>
      </c>
      <c r="S159" s="76">
        <v>0.38</v>
      </c>
      <c r="T159" s="76">
        <v>0.64</v>
      </c>
      <c r="U159" s="76">
        <v>0.74</v>
      </c>
      <c r="V159" s="76">
        <v>0.76</v>
      </c>
      <c r="W159" s="76">
        <v>0.78</v>
      </c>
      <c r="X159" s="76">
        <v>0.77</v>
      </c>
      <c r="Y159" s="76">
        <v>0.8</v>
      </c>
      <c r="Z159" s="76">
        <v>0.82</v>
      </c>
      <c r="AA159" s="76">
        <v>0.83</v>
      </c>
      <c r="AB159" s="76">
        <v>0.8</v>
      </c>
      <c r="AC159" s="76">
        <v>0.81</v>
      </c>
      <c r="AD159" s="76">
        <v>0.88</v>
      </c>
      <c r="AE159" s="76">
        <v>0.92</v>
      </c>
      <c r="AF159" s="76">
        <v>0.94</v>
      </c>
      <c r="AG159" s="76">
        <v>0.96</v>
      </c>
      <c r="AH159" s="76">
        <v>0.99</v>
      </c>
      <c r="AI159" s="76">
        <v>0.98</v>
      </c>
      <c r="AJ159" s="76">
        <v>0.95</v>
      </c>
      <c r="AK159" s="76">
        <v>0.9</v>
      </c>
      <c r="AL159" s="76">
        <v>0.89</v>
      </c>
      <c r="AM159" s="76">
        <v>0.85</v>
      </c>
      <c r="AN159" s="76">
        <v>0.74</v>
      </c>
      <c r="AO159" s="76">
        <v>0.60000000000000009</v>
      </c>
      <c r="AP159" s="76">
        <v>0.5</v>
      </c>
      <c r="AQ159" s="76">
        <v>0</v>
      </c>
      <c r="AR159" s="76"/>
    </row>
    <row r="160" spans="1:44" x14ac:dyDescent="0.2">
      <c r="A160" s="88"/>
      <c r="B160" s="35" t="s">
        <v>3</v>
      </c>
      <c r="C160" s="38">
        <v>1.1200000000000001</v>
      </c>
      <c r="D160" s="38">
        <v>0.39</v>
      </c>
      <c r="E160" s="38">
        <f t="shared" si="11"/>
        <v>0.43680000000000008</v>
      </c>
      <c r="F160" s="38">
        <v>1.06</v>
      </c>
      <c r="G160" s="38">
        <v>0.4</v>
      </c>
      <c r="H160" s="38">
        <f t="shared" si="12"/>
        <v>0.42400000000000004</v>
      </c>
      <c r="I160" s="38">
        <v>1.04</v>
      </c>
      <c r="J160" s="38">
        <v>0.44</v>
      </c>
      <c r="K160" s="38">
        <f t="shared" si="13"/>
        <v>0.45760000000000001</v>
      </c>
      <c r="L160" s="38">
        <v>1.04</v>
      </c>
      <c r="M160" s="38">
        <v>0.51</v>
      </c>
      <c r="N160" s="38">
        <f t="shared" si="14"/>
        <v>0.53039999999999998</v>
      </c>
      <c r="P160" s="88"/>
      <c r="Q160" s="75" t="s">
        <v>51</v>
      </c>
      <c r="R160" s="76">
        <v>0</v>
      </c>
      <c r="S160" s="76">
        <v>0</v>
      </c>
      <c r="T160" s="76">
        <v>0.17</v>
      </c>
      <c r="U160" s="76">
        <v>0.2</v>
      </c>
      <c r="V160" s="76">
        <v>0.27</v>
      </c>
      <c r="W160" s="76">
        <v>0.36</v>
      </c>
      <c r="X160" s="76">
        <v>0.36</v>
      </c>
      <c r="Y160" s="76">
        <v>0.42</v>
      </c>
      <c r="Z160" s="76">
        <v>0.46</v>
      </c>
      <c r="AA160" s="76">
        <v>0.44</v>
      </c>
      <c r="AB160" s="76">
        <v>0.57000000000000006</v>
      </c>
      <c r="AC160" s="76">
        <v>0.54</v>
      </c>
      <c r="AD160" s="76">
        <v>0.47</v>
      </c>
      <c r="AE160" s="76">
        <v>0.47</v>
      </c>
      <c r="AF160" s="76">
        <v>0.44</v>
      </c>
      <c r="AG160" s="76">
        <v>0.45</v>
      </c>
      <c r="AH160" s="76">
        <v>0.45</v>
      </c>
      <c r="AI160" s="76">
        <v>0.46</v>
      </c>
      <c r="AJ160" s="76">
        <v>0.45</v>
      </c>
      <c r="AK160" s="76">
        <v>0.4</v>
      </c>
      <c r="AL160" s="76">
        <v>0.34</v>
      </c>
      <c r="AM160" s="76">
        <v>0.32</v>
      </c>
      <c r="AN160" s="76">
        <v>0.33</v>
      </c>
      <c r="AO160" s="76">
        <v>0.28999999999999998</v>
      </c>
      <c r="AP160" s="76">
        <v>0.23</v>
      </c>
      <c r="AQ160" s="76">
        <v>0</v>
      </c>
      <c r="AR160" s="76"/>
    </row>
    <row r="161" spans="1:44" x14ac:dyDescent="0.2">
      <c r="A161" s="88"/>
      <c r="B161" s="35" t="s">
        <v>4</v>
      </c>
      <c r="C161" s="38">
        <v>1.21</v>
      </c>
      <c r="D161" s="38">
        <v>0.39</v>
      </c>
      <c r="E161" s="38">
        <f t="shared" si="11"/>
        <v>0.47189999999999999</v>
      </c>
      <c r="F161" s="38">
        <v>1.1200000000000001</v>
      </c>
      <c r="G161" s="38">
        <v>0.36</v>
      </c>
      <c r="H161" s="38">
        <f t="shared" si="12"/>
        <v>0.4032</v>
      </c>
      <c r="I161" s="38">
        <v>1.1499999999999999</v>
      </c>
      <c r="J161" s="38">
        <v>0.4</v>
      </c>
      <c r="K161" s="38">
        <f t="shared" si="13"/>
        <v>0.45999999999999996</v>
      </c>
      <c r="L161" s="38">
        <v>1.1499999999999999</v>
      </c>
      <c r="M161" s="38">
        <v>0.39</v>
      </c>
      <c r="N161" s="38">
        <f t="shared" si="14"/>
        <v>0.44849999999999995</v>
      </c>
      <c r="P161" s="88"/>
      <c r="Q161" s="77" t="s">
        <v>37</v>
      </c>
      <c r="R161" s="76">
        <v>0</v>
      </c>
      <c r="S161" s="76">
        <v>4.3350000000000007E-2</v>
      </c>
      <c r="T161" s="76">
        <v>0.12764999999999999</v>
      </c>
      <c r="U161" s="76">
        <v>0.17625000000000002</v>
      </c>
      <c r="V161" s="76">
        <v>0.24255000000000002</v>
      </c>
      <c r="W161" s="76">
        <v>0.27899999999999997</v>
      </c>
      <c r="X161" s="76">
        <v>0.30615000000000003</v>
      </c>
      <c r="Y161" s="76">
        <v>0.35640000000000005</v>
      </c>
      <c r="Z161" s="76">
        <v>0.37124999999999997</v>
      </c>
      <c r="AA161" s="76">
        <v>0.41157499999999997</v>
      </c>
      <c r="AB161" s="76">
        <v>0.44677500000000009</v>
      </c>
      <c r="AC161" s="76">
        <v>0.42672499999999997</v>
      </c>
      <c r="AD161" s="76">
        <v>0.42299999999999999</v>
      </c>
      <c r="AE161" s="76">
        <v>0.42314999999999992</v>
      </c>
      <c r="AF161" s="76">
        <v>0.42274999999999996</v>
      </c>
      <c r="AG161" s="76">
        <v>0.43874999999999997</v>
      </c>
      <c r="AH161" s="76">
        <v>0.44817499999999999</v>
      </c>
      <c r="AI161" s="76">
        <v>0.43907499999999999</v>
      </c>
      <c r="AJ161" s="76">
        <v>0.39312500000000006</v>
      </c>
      <c r="AK161" s="76">
        <v>0.33115</v>
      </c>
      <c r="AL161" s="76">
        <v>0.28710000000000002</v>
      </c>
      <c r="AM161" s="76">
        <v>0.25837499999999997</v>
      </c>
      <c r="AN161" s="76">
        <v>0.20770000000000002</v>
      </c>
      <c r="AO161" s="76">
        <v>0.14300000000000002</v>
      </c>
      <c r="AP161" s="76">
        <v>7.1875000000000003E-3</v>
      </c>
      <c r="AQ161" s="76">
        <v>0</v>
      </c>
      <c r="AR161" s="76"/>
    </row>
    <row r="162" spans="1:44" x14ac:dyDescent="0.2">
      <c r="A162" s="88"/>
      <c r="B162" s="35" t="s">
        <v>5</v>
      </c>
      <c r="C162" s="38">
        <v>1.01</v>
      </c>
      <c r="D162" s="38">
        <v>0.41</v>
      </c>
      <c r="E162" s="38">
        <f t="shared" si="11"/>
        <v>0.41409999999999997</v>
      </c>
      <c r="F162" s="38">
        <v>0.99</v>
      </c>
      <c r="G162" s="38">
        <v>0.47</v>
      </c>
      <c r="H162" s="38">
        <f t="shared" si="12"/>
        <v>0.46529999999999999</v>
      </c>
      <c r="I162" s="38">
        <v>0.99</v>
      </c>
      <c r="J162" s="38">
        <v>0.45</v>
      </c>
      <c r="K162" s="38">
        <f t="shared" si="13"/>
        <v>0.44550000000000001</v>
      </c>
      <c r="L162" s="38">
        <v>1.04</v>
      </c>
      <c r="M162" s="38">
        <v>0.49</v>
      </c>
      <c r="N162" s="38">
        <f t="shared" si="14"/>
        <v>0.50960000000000005</v>
      </c>
      <c r="P162" s="88"/>
      <c r="Q162" s="80" t="s">
        <v>38</v>
      </c>
      <c r="R162" s="79">
        <v>0.68</v>
      </c>
      <c r="S162" s="76"/>
      <c r="T162" s="76"/>
      <c r="U162" s="78" t="s">
        <v>42</v>
      </c>
      <c r="V162" s="79">
        <v>7.4102124999999992</v>
      </c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81"/>
    </row>
    <row r="163" spans="1:44" x14ac:dyDescent="0.2">
      <c r="A163" s="88">
        <v>40359</v>
      </c>
      <c r="B163" s="35" t="s">
        <v>1</v>
      </c>
      <c r="C163" s="35">
        <v>0.88</v>
      </c>
      <c r="D163" s="35">
        <v>0.46</v>
      </c>
      <c r="E163" s="38">
        <f t="shared" si="11"/>
        <v>0.40479999999999999</v>
      </c>
      <c r="F163" s="35">
        <v>0.72</v>
      </c>
      <c r="G163" s="35">
        <v>0.38</v>
      </c>
      <c r="H163" s="38">
        <f t="shared" si="12"/>
        <v>0.27360000000000001</v>
      </c>
      <c r="I163" s="35">
        <v>0.83</v>
      </c>
      <c r="J163" s="35">
        <v>0.41</v>
      </c>
      <c r="K163" s="38">
        <f t="shared" si="13"/>
        <v>0.34029999999999994</v>
      </c>
      <c r="L163" s="35">
        <v>0.75</v>
      </c>
      <c r="M163" s="35">
        <v>0.43</v>
      </c>
      <c r="N163" s="38">
        <f t="shared" si="14"/>
        <v>0.32250000000000001</v>
      </c>
      <c r="P163" s="88">
        <v>40359</v>
      </c>
      <c r="Q163" s="75" t="s">
        <v>35</v>
      </c>
      <c r="R163" s="76">
        <v>0</v>
      </c>
      <c r="S163" s="76">
        <v>0.1</v>
      </c>
      <c r="T163" s="76">
        <v>1.1000000000000001</v>
      </c>
      <c r="U163" s="76">
        <v>2.1</v>
      </c>
      <c r="V163" s="76">
        <v>3.1</v>
      </c>
      <c r="W163" s="76">
        <v>4.0999999999999996</v>
      </c>
      <c r="X163" s="76">
        <v>5.0999999999999996</v>
      </c>
      <c r="Y163" s="76">
        <v>6.1</v>
      </c>
      <c r="Z163" s="76">
        <v>7.1</v>
      </c>
      <c r="AA163" s="76">
        <v>8.1</v>
      </c>
      <c r="AB163" s="76">
        <v>9.1</v>
      </c>
      <c r="AC163" s="76">
        <v>10.1</v>
      </c>
      <c r="AD163" s="76">
        <v>11.1</v>
      </c>
      <c r="AE163" s="76">
        <v>12.1</v>
      </c>
      <c r="AF163" s="76">
        <v>13.1</v>
      </c>
      <c r="AG163" s="76">
        <v>14.1</v>
      </c>
      <c r="AH163" s="76">
        <v>15.1</v>
      </c>
      <c r="AI163" s="76">
        <v>16.100000000000001</v>
      </c>
      <c r="AJ163" s="76">
        <v>17.100000000000001</v>
      </c>
      <c r="AK163" s="76">
        <v>18.100000000000001</v>
      </c>
      <c r="AL163" s="76">
        <v>19.100000000000001</v>
      </c>
      <c r="AM163" s="76">
        <v>20.100000000000001</v>
      </c>
      <c r="AN163" s="76">
        <v>21.1</v>
      </c>
      <c r="AO163" s="76">
        <v>22.1</v>
      </c>
      <c r="AP163" s="76">
        <v>23.1</v>
      </c>
      <c r="AQ163" s="76">
        <v>24.1</v>
      </c>
      <c r="AR163" s="76">
        <v>24.3</v>
      </c>
    </row>
    <row r="164" spans="1:44" x14ac:dyDescent="0.2">
      <c r="A164" s="88"/>
      <c r="B164" s="35" t="s">
        <v>2</v>
      </c>
      <c r="C164" s="35">
        <v>0.93</v>
      </c>
      <c r="D164" s="35">
        <v>0.49</v>
      </c>
      <c r="E164" s="38">
        <f t="shared" si="11"/>
        <v>0.45569999999999999</v>
      </c>
      <c r="F164" s="35">
        <v>0.95</v>
      </c>
      <c r="G164" s="35">
        <v>0.34</v>
      </c>
      <c r="H164" s="38">
        <f t="shared" si="12"/>
        <v>0.32300000000000001</v>
      </c>
      <c r="I164" s="35">
        <v>0.99</v>
      </c>
      <c r="J164" s="35">
        <v>0.36</v>
      </c>
      <c r="K164" s="38">
        <f t="shared" si="13"/>
        <v>0.35639999999999999</v>
      </c>
      <c r="L164" s="35">
        <v>0.94</v>
      </c>
      <c r="M164" s="35">
        <v>0.38</v>
      </c>
      <c r="N164" s="38">
        <f t="shared" si="14"/>
        <v>0.35719999999999996</v>
      </c>
      <c r="P164" s="88"/>
      <c r="Q164" s="75" t="s">
        <v>14</v>
      </c>
      <c r="R164" s="76">
        <v>0</v>
      </c>
      <c r="S164" s="76">
        <v>0.19</v>
      </c>
      <c r="T164" s="76">
        <v>0.43</v>
      </c>
      <c r="U164" s="76">
        <v>0.51</v>
      </c>
      <c r="V164" s="76">
        <v>0.66</v>
      </c>
      <c r="W164" s="76">
        <v>0.7</v>
      </c>
      <c r="X164" s="76">
        <v>0.7</v>
      </c>
      <c r="Y164" s="76">
        <v>0.71</v>
      </c>
      <c r="Z164" s="76">
        <v>0.72</v>
      </c>
      <c r="AA164" s="76">
        <v>0.77</v>
      </c>
      <c r="AB164" s="76">
        <v>0.77</v>
      </c>
      <c r="AC164" s="76">
        <v>0.73</v>
      </c>
      <c r="AD164" s="76">
        <v>0.79</v>
      </c>
      <c r="AE164" s="76">
        <v>0.83</v>
      </c>
      <c r="AF164" s="76">
        <v>0.86</v>
      </c>
      <c r="AG164" s="76">
        <v>0.87</v>
      </c>
      <c r="AH164" s="76">
        <v>0.9</v>
      </c>
      <c r="AI164" s="76">
        <v>0.92</v>
      </c>
      <c r="AJ164" s="76">
        <v>0.91</v>
      </c>
      <c r="AK164" s="76">
        <v>0.87</v>
      </c>
      <c r="AL164" s="76">
        <v>0.8</v>
      </c>
      <c r="AM164" s="76">
        <v>0.79</v>
      </c>
      <c r="AN164" s="76">
        <v>0.76</v>
      </c>
      <c r="AO164" s="76">
        <v>0.67</v>
      </c>
      <c r="AP164" s="76">
        <v>0.52</v>
      </c>
      <c r="AQ164" s="76">
        <v>0.25</v>
      </c>
      <c r="AR164" s="76">
        <v>0</v>
      </c>
    </row>
    <row r="165" spans="1:44" x14ac:dyDescent="0.2">
      <c r="A165" s="88"/>
      <c r="B165" s="35" t="s">
        <v>3</v>
      </c>
      <c r="C165" s="35">
        <v>1.07</v>
      </c>
      <c r="D165" s="35">
        <v>0.54</v>
      </c>
      <c r="E165" s="38">
        <f t="shared" si="11"/>
        <v>0.57780000000000009</v>
      </c>
      <c r="F165" s="35">
        <v>1.01</v>
      </c>
      <c r="G165" s="35">
        <v>0.45</v>
      </c>
      <c r="H165" s="38">
        <f t="shared" si="12"/>
        <v>0.45450000000000002</v>
      </c>
      <c r="I165" s="35">
        <v>1</v>
      </c>
      <c r="J165" s="35">
        <v>0.4</v>
      </c>
      <c r="K165" s="38">
        <f t="shared" si="13"/>
        <v>0.4</v>
      </c>
      <c r="L165" s="35">
        <v>0.98</v>
      </c>
      <c r="M165" s="35">
        <v>0.44</v>
      </c>
      <c r="N165" s="38">
        <f t="shared" si="14"/>
        <v>0.43119999999999997</v>
      </c>
      <c r="P165" s="88"/>
      <c r="Q165" s="75" t="s">
        <v>51</v>
      </c>
      <c r="R165" s="76">
        <v>0</v>
      </c>
      <c r="S165" s="76">
        <v>0</v>
      </c>
      <c r="T165" s="76">
        <v>0</v>
      </c>
      <c r="U165" s="76">
        <v>0.08</v>
      </c>
      <c r="V165" s="76">
        <v>0.28999999999999998</v>
      </c>
      <c r="W165" s="76">
        <v>0.4</v>
      </c>
      <c r="X165" s="76">
        <v>0.4</v>
      </c>
      <c r="Y165" s="76">
        <v>0.28000000000000003</v>
      </c>
      <c r="Z165" s="76">
        <v>0.43</v>
      </c>
      <c r="AA165" s="76">
        <v>0.47</v>
      </c>
      <c r="AB165" s="76">
        <v>0.36</v>
      </c>
      <c r="AC165" s="76">
        <v>0.53</v>
      </c>
      <c r="AD165" s="76">
        <v>0.43</v>
      </c>
      <c r="AE165" s="76">
        <v>0.46</v>
      </c>
      <c r="AF165" s="76">
        <v>0.43</v>
      </c>
      <c r="AG165" s="76">
        <v>0.42</v>
      </c>
      <c r="AH165" s="76">
        <v>0.34</v>
      </c>
      <c r="AI165" s="76">
        <v>0.43</v>
      </c>
      <c r="AJ165" s="76">
        <v>0.41</v>
      </c>
      <c r="AK165" s="76">
        <v>0.4</v>
      </c>
      <c r="AL165" s="76">
        <v>0.30000000000000004</v>
      </c>
      <c r="AM165" s="76">
        <v>0.28999999999999998</v>
      </c>
      <c r="AN165" s="76">
        <v>0.32</v>
      </c>
      <c r="AO165" s="76">
        <v>0.33</v>
      </c>
      <c r="AP165" s="76">
        <v>0.17</v>
      </c>
      <c r="AQ165" s="76">
        <v>0.04</v>
      </c>
      <c r="AR165" s="76">
        <v>0</v>
      </c>
    </row>
    <row r="166" spans="1:44" x14ac:dyDescent="0.2">
      <c r="A166" s="88"/>
      <c r="B166" s="35" t="s">
        <v>4</v>
      </c>
      <c r="C166" s="35">
        <v>1.1499999999999999</v>
      </c>
      <c r="D166" s="35">
        <v>0.41</v>
      </c>
      <c r="E166" s="38">
        <f t="shared" si="11"/>
        <v>0.47149999999999992</v>
      </c>
      <c r="F166" s="35">
        <v>1.08</v>
      </c>
      <c r="G166" s="35">
        <v>0.37</v>
      </c>
      <c r="H166" s="38">
        <f t="shared" si="12"/>
        <v>0.39960000000000001</v>
      </c>
      <c r="I166" s="35">
        <v>1.1000000000000001</v>
      </c>
      <c r="J166" s="35">
        <v>0.41</v>
      </c>
      <c r="K166" s="38">
        <f t="shared" si="13"/>
        <v>0.45100000000000001</v>
      </c>
      <c r="L166" s="35">
        <v>1.08</v>
      </c>
      <c r="M166" s="35">
        <v>0.41</v>
      </c>
      <c r="N166" s="38">
        <f t="shared" si="14"/>
        <v>0.44280000000000003</v>
      </c>
      <c r="P166" s="88"/>
      <c r="Q166" s="77" t="s">
        <v>37</v>
      </c>
      <c r="R166" s="76">
        <v>0</v>
      </c>
      <c r="S166" s="76">
        <v>0</v>
      </c>
      <c r="T166" s="76">
        <v>1.8800000000000001E-2</v>
      </c>
      <c r="U166" s="76">
        <v>0.10822499999999999</v>
      </c>
      <c r="V166" s="76">
        <v>0.23459999999999984</v>
      </c>
      <c r="W166" s="76">
        <v>0.27999999999999997</v>
      </c>
      <c r="X166" s="76">
        <v>0.2397</v>
      </c>
      <c r="Y166" s="76">
        <v>0.25382499999999997</v>
      </c>
      <c r="Z166" s="76">
        <v>0.33524999999999999</v>
      </c>
      <c r="AA166" s="76">
        <v>0.31955</v>
      </c>
      <c r="AB166" s="76">
        <v>0.33374999999999999</v>
      </c>
      <c r="AC166" s="76">
        <v>0.36480000000000001</v>
      </c>
      <c r="AD166" s="76">
        <v>0.36045000000000005</v>
      </c>
      <c r="AE166" s="76">
        <v>0.376025</v>
      </c>
      <c r="AF166" s="76">
        <v>0.36762499999999998</v>
      </c>
      <c r="AG166" s="76">
        <v>0.33629999999999999</v>
      </c>
      <c r="AH166" s="76">
        <v>0.35035000000000066</v>
      </c>
      <c r="AI166" s="76">
        <v>0.38429999999999997</v>
      </c>
      <c r="AJ166" s="76">
        <v>0.36045000000000005</v>
      </c>
      <c r="AK166" s="76">
        <v>0.29225000000000001</v>
      </c>
      <c r="AL166" s="76">
        <v>0.23452500000000004</v>
      </c>
      <c r="AM166" s="76">
        <v>0.236375</v>
      </c>
      <c r="AN166" s="76">
        <v>0.23237500000000003</v>
      </c>
      <c r="AO166" s="76">
        <v>0.14874999999999999</v>
      </c>
      <c r="AP166" s="76">
        <v>4.0425000000000003E-2</v>
      </c>
      <c r="AQ166" s="76">
        <v>4.9999999999999828E-4</v>
      </c>
      <c r="AR166" s="76">
        <v>0</v>
      </c>
    </row>
    <row r="167" spans="1:44" x14ac:dyDescent="0.2">
      <c r="A167" s="88"/>
      <c r="B167" s="35" t="s">
        <v>5</v>
      </c>
      <c r="C167" s="35">
        <v>0.95</v>
      </c>
      <c r="D167" s="35">
        <v>0.43</v>
      </c>
      <c r="E167" s="38">
        <f t="shared" si="11"/>
        <v>0.40849999999999997</v>
      </c>
      <c r="F167" s="35">
        <v>0.95</v>
      </c>
      <c r="G167" s="35">
        <v>0.36</v>
      </c>
      <c r="H167" s="38">
        <f t="shared" si="12"/>
        <v>0.34199999999999997</v>
      </c>
      <c r="I167" s="35">
        <v>0.94</v>
      </c>
      <c r="J167" s="35">
        <v>0.37</v>
      </c>
      <c r="K167" s="38">
        <f t="shared" si="13"/>
        <v>0.3478</v>
      </c>
      <c r="L167" s="35">
        <v>0.97</v>
      </c>
      <c r="M167" s="35">
        <v>0.46</v>
      </c>
      <c r="N167" s="38">
        <f t="shared" si="14"/>
        <v>0.44619999999999999</v>
      </c>
      <c r="P167" s="88"/>
      <c r="Q167" s="80" t="s">
        <v>38</v>
      </c>
      <c r="R167" s="79">
        <v>0.6</v>
      </c>
      <c r="S167" s="76"/>
      <c r="T167" s="76"/>
      <c r="U167" s="78" t="s">
        <v>42</v>
      </c>
      <c r="V167" s="79">
        <v>6.2092000000000001</v>
      </c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81"/>
    </row>
    <row r="168" spans="1:44" x14ac:dyDescent="0.2">
      <c r="A168" s="33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</row>
    <row r="169" spans="1:44" x14ac:dyDescent="0.2">
      <c r="A169" s="33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</row>
    <row r="170" spans="1:44" x14ac:dyDescent="0.2">
      <c r="A170" s="33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</row>
    <row r="171" spans="1:44" x14ac:dyDescent="0.2">
      <c r="A171" s="33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</row>
    <row r="172" spans="1:44" x14ac:dyDescent="0.2">
      <c r="A172" s="33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</row>
  </sheetData>
  <mergeCells count="102">
    <mergeCell ref="Q127:AC127"/>
    <mergeCell ref="Q128:AC128"/>
    <mergeCell ref="Q129:AC129"/>
    <mergeCell ref="Q135:AC135"/>
    <mergeCell ref="Q146:AC146"/>
    <mergeCell ref="Q157:AC157"/>
    <mergeCell ref="Q121:AC121"/>
    <mergeCell ref="Q122:AC122"/>
    <mergeCell ref="Q123:AC123"/>
    <mergeCell ref="Q124:AC124"/>
    <mergeCell ref="Q125:AC125"/>
    <mergeCell ref="Q126:AC126"/>
    <mergeCell ref="Q13:AB13"/>
    <mergeCell ref="Q14:AB14"/>
    <mergeCell ref="Q25:AB25"/>
    <mergeCell ref="Q116:AC116"/>
    <mergeCell ref="Q117:AC117"/>
    <mergeCell ref="Q118:AC118"/>
    <mergeCell ref="Q119:AC119"/>
    <mergeCell ref="Q120:AC120"/>
    <mergeCell ref="B125:N125"/>
    <mergeCell ref="B119:N119"/>
    <mergeCell ref="B120:N120"/>
    <mergeCell ref="B121:N121"/>
    <mergeCell ref="B122:N122"/>
    <mergeCell ref="B123:N123"/>
    <mergeCell ref="B124:N124"/>
    <mergeCell ref="P163:P167"/>
    <mergeCell ref="C13:N13"/>
    <mergeCell ref="C14:N14"/>
    <mergeCell ref="C25:N25"/>
    <mergeCell ref="B116:N116"/>
    <mergeCell ref="B117:N117"/>
    <mergeCell ref="B118:N118"/>
    <mergeCell ref="P101:P105"/>
    <mergeCell ref="P106:P110"/>
    <mergeCell ref="P111:P115"/>
    <mergeCell ref="P130:P134"/>
    <mergeCell ref="P136:P140"/>
    <mergeCell ref="P141:P145"/>
    <mergeCell ref="P71:P75"/>
    <mergeCell ref="P76:P80"/>
    <mergeCell ref="P81:P85"/>
    <mergeCell ref="P86:P90"/>
    <mergeCell ref="P91:P95"/>
    <mergeCell ref="P96:P100"/>
    <mergeCell ref="P41:P45"/>
    <mergeCell ref="P46:P50"/>
    <mergeCell ref="P51:P55"/>
    <mergeCell ref="P56:P60"/>
    <mergeCell ref="B146:N146"/>
    <mergeCell ref="A51:A55"/>
    <mergeCell ref="A56:A60"/>
    <mergeCell ref="A61:A65"/>
    <mergeCell ref="A66:A70"/>
    <mergeCell ref="A8:A12"/>
    <mergeCell ref="A15:A19"/>
    <mergeCell ref="A20:A24"/>
    <mergeCell ref="A26:A30"/>
    <mergeCell ref="P158:P162"/>
    <mergeCell ref="B157:N157"/>
    <mergeCell ref="B126:N126"/>
    <mergeCell ref="B127:N127"/>
    <mergeCell ref="B128:N128"/>
    <mergeCell ref="B129:N129"/>
    <mergeCell ref="B135:N135"/>
    <mergeCell ref="P147:P151"/>
    <mergeCell ref="P152:P156"/>
    <mergeCell ref="A158:A162"/>
    <mergeCell ref="A163:A167"/>
    <mergeCell ref="A111:A115"/>
    <mergeCell ref="A96:A100"/>
    <mergeCell ref="A101:A105"/>
    <mergeCell ref="A106:A110"/>
    <mergeCell ref="A130:A134"/>
    <mergeCell ref="A136:A140"/>
    <mergeCell ref="A141:A145"/>
    <mergeCell ref="A147:A151"/>
    <mergeCell ref="A31:A35"/>
    <mergeCell ref="A36:A40"/>
    <mergeCell ref="C1:D1"/>
    <mergeCell ref="F1:G1"/>
    <mergeCell ref="I1:J1"/>
    <mergeCell ref="L1:M1"/>
    <mergeCell ref="A3:A7"/>
    <mergeCell ref="P3:P7"/>
    <mergeCell ref="A152:A156"/>
    <mergeCell ref="P61:P65"/>
    <mergeCell ref="P66:P70"/>
    <mergeCell ref="P8:P12"/>
    <mergeCell ref="P15:P19"/>
    <mergeCell ref="P20:P24"/>
    <mergeCell ref="P26:P30"/>
    <mergeCell ref="P31:P35"/>
    <mergeCell ref="P36:P40"/>
    <mergeCell ref="A71:A75"/>
    <mergeCell ref="A76:A80"/>
    <mergeCell ref="A81:A85"/>
    <mergeCell ref="A86:A90"/>
    <mergeCell ref="A91:A95"/>
    <mergeCell ref="A41:A45"/>
    <mergeCell ref="A46:A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83"/>
  <sheetViews>
    <sheetView workbookViewId="0">
      <pane ySplit="2" topLeftCell="A3" activePane="bottomLeft" state="frozen"/>
      <selection pane="bottomLeft" activeCell="AA6" sqref="AA6"/>
    </sheetView>
  </sheetViews>
  <sheetFormatPr baseColWidth="10" defaultColWidth="8.83203125" defaultRowHeight="15" x14ac:dyDescent="0.2"/>
  <cols>
    <col min="1" max="1" width="7.5" bestFit="1" customWidth="1"/>
    <col min="2" max="2" width="3.83203125" bestFit="1" customWidth="1"/>
    <col min="3" max="3" width="8.6640625" bestFit="1" customWidth="1"/>
    <col min="4" max="4" width="9" bestFit="1" customWidth="1"/>
    <col min="5" max="5" width="15" bestFit="1" customWidth="1"/>
    <col min="6" max="6" width="8.6640625" bestFit="1" customWidth="1"/>
    <col min="7" max="7" width="9" bestFit="1" customWidth="1"/>
    <col min="8" max="8" width="15" bestFit="1" customWidth="1"/>
    <col min="9" max="9" width="8.6640625" bestFit="1" customWidth="1"/>
    <col min="10" max="10" width="9" bestFit="1" customWidth="1"/>
    <col min="11" max="11" width="15" bestFit="1" customWidth="1"/>
    <col min="12" max="12" width="8.6640625" bestFit="1" customWidth="1"/>
    <col min="13" max="13" width="9" bestFit="1" customWidth="1"/>
    <col min="14" max="14" width="15" bestFit="1" customWidth="1"/>
    <col min="16" max="16" width="7.5" bestFit="1" customWidth="1"/>
    <col min="17" max="17" width="15.1640625" bestFit="1" customWidth="1"/>
    <col min="18" max="20" width="4.6640625" bestFit="1" customWidth="1"/>
    <col min="21" max="21" width="15.83203125" bestFit="1" customWidth="1"/>
    <col min="22" max="22" width="5.6640625" bestFit="1" customWidth="1"/>
    <col min="23" max="27" width="4.6640625" bestFit="1" customWidth="1"/>
    <col min="28" max="44" width="5.6640625" bestFit="1" customWidth="1"/>
  </cols>
  <sheetData>
    <row r="1" spans="1:44" s="10" customFormat="1" x14ac:dyDescent="0.2">
      <c r="C1" s="89" t="s">
        <v>7</v>
      </c>
      <c r="D1" s="89"/>
      <c r="E1" s="11"/>
      <c r="F1" s="89" t="s">
        <v>10</v>
      </c>
      <c r="G1" s="89"/>
      <c r="H1" s="11"/>
      <c r="I1" s="89" t="s">
        <v>9</v>
      </c>
      <c r="J1" s="89"/>
      <c r="K1" s="11"/>
      <c r="L1" s="89" t="s">
        <v>8</v>
      </c>
      <c r="M1" s="89"/>
    </row>
    <row r="2" spans="1:44" s="12" customFormat="1" ht="18" thickBot="1" x14ac:dyDescent="0.25">
      <c r="A2" s="12" t="s">
        <v>0</v>
      </c>
      <c r="B2" s="12" t="s">
        <v>6</v>
      </c>
      <c r="C2" s="12" t="s">
        <v>14</v>
      </c>
      <c r="D2" s="12" t="s">
        <v>15</v>
      </c>
      <c r="E2" s="12" t="s">
        <v>16</v>
      </c>
      <c r="F2" s="12" t="s">
        <v>14</v>
      </c>
      <c r="G2" s="12" t="s">
        <v>15</v>
      </c>
      <c r="H2" s="12" t="s">
        <v>16</v>
      </c>
      <c r="I2" s="12" t="s">
        <v>14</v>
      </c>
      <c r="J2" s="12" t="s">
        <v>15</v>
      </c>
      <c r="K2" s="12" t="s">
        <v>16</v>
      </c>
      <c r="L2" s="12" t="s">
        <v>14</v>
      </c>
      <c r="M2" s="12" t="s">
        <v>15</v>
      </c>
      <c r="N2" s="12" t="s">
        <v>16</v>
      </c>
    </row>
    <row r="3" spans="1:44" s="83" customFormat="1" ht="16" thickTop="1" x14ac:dyDescent="0.2">
      <c r="A3" s="88">
        <v>40682</v>
      </c>
      <c r="B3" s="35" t="s">
        <v>1</v>
      </c>
      <c r="C3" s="38">
        <v>1.07</v>
      </c>
      <c r="D3" s="38">
        <v>0.36</v>
      </c>
      <c r="E3" s="38">
        <f>D3*C3</f>
        <v>0.38519999999999999</v>
      </c>
      <c r="F3" s="38">
        <v>1.08</v>
      </c>
      <c r="G3" s="38">
        <v>0.45</v>
      </c>
      <c r="H3" s="38">
        <f>G3*F3</f>
        <v>0.48600000000000004</v>
      </c>
      <c r="I3" s="38">
        <v>1.04</v>
      </c>
      <c r="J3" s="38">
        <v>0.42</v>
      </c>
      <c r="K3" s="38">
        <f>J3*I3</f>
        <v>0.43680000000000002</v>
      </c>
      <c r="L3" s="38">
        <v>1</v>
      </c>
      <c r="M3" s="38">
        <v>0.49</v>
      </c>
      <c r="N3" s="38">
        <f>M3*L3</f>
        <v>0.49</v>
      </c>
      <c r="P3" s="94">
        <v>40682</v>
      </c>
      <c r="Q3" s="75" t="s">
        <v>35</v>
      </c>
      <c r="R3" s="76">
        <v>0</v>
      </c>
      <c r="S3" s="76">
        <v>0.66</v>
      </c>
      <c r="T3" s="76">
        <v>1.66</v>
      </c>
      <c r="U3" s="76">
        <v>2.66</v>
      </c>
      <c r="V3" s="76">
        <v>3.66</v>
      </c>
      <c r="W3" s="76">
        <v>4.66</v>
      </c>
      <c r="X3" s="76">
        <v>5.66</v>
      </c>
      <c r="Y3" s="76">
        <v>6.66</v>
      </c>
      <c r="Z3" s="76">
        <v>7.66</v>
      </c>
      <c r="AA3" s="76">
        <v>8.66</v>
      </c>
      <c r="AB3" s="76">
        <v>9.66</v>
      </c>
      <c r="AC3" s="76">
        <v>10.66</v>
      </c>
      <c r="AD3" s="76">
        <v>11.66</v>
      </c>
      <c r="AE3" s="76">
        <v>12.66</v>
      </c>
      <c r="AF3" s="76">
        <v>13.66</v>
      </c>
      <c r="AG3" s="76">
        <v>14.66</v>
      </c>
      <c r="AH3" s="76">
        <v>15.66</v>
      </c>
      <c r="AI3" s="76">
        <v>16.66</v>
      </c>
      <c r="AJ3" s="76">
        <v>17.66</v>
      </c>
      <c r="AK3" s="76">
        <v>18.66</v>
      </c>
      <c r="AL3" s="76">
        <v>19.66</v>
      </c>
      <c r="AM3" s="76">
        <v>20.66</v>
      </c>
      <c r="AN3" s="76">
        <v>21.66</v>
      </c>
      <c r="AO3" s="76">
        <v>22.66</v>
      </c>
      <c r="AP3" s="76">
        <v>23.66</v>
      </c>
      <c r="AQ3" s="76">
        <v>24.66</v>
      </c>
      <c r="AR3" s="76">
        <v>25.34</v>
      </c>
    </row>
    <row r="4" spans="1:44" s="83" customFormat="1" x14ac:dyDescent="0.2">
      <c r="A4" s="88"/>
      <c r="B4" s="35" t="s">
        <v>2</v>
      </c>
      <c r="C4" s="38">
        <v>1.1599999999999999</v>
      </c>
      <c r="D4" s="38">
        <v>0.44</v>
      </c>
      <c r="E4" s="38">
        <f t="shared" ref="E4:E7" si="0">D4*C4</f>
        <v>0.51039999999999996</v>
      </c>
      <c r="F4" s="38">
        <v>1.1599999999999999</v>
      </c>
      <c r="G4" s="38">
        <v>0.47</v>
      </c>
      <c r="H4" s="38">
        <f t="shared" ref="H4:H7" si="1">G4*F4</f>
        <v>0.54519999999999991</v>
      </c>
      <c r="I4" s="38">
        <v>1.17</v>
      </c>
      <c r="J4" s="38">
        <v>0.5</v>
      </c>
      <c r="K4" s="38">
        <f t="shared" ref="K4:K7" si="2">J4*I4</f>
        <v>0.58499999999999996</v>
      </c>
      <c r="L4" s="38">
        <v>1.1499999999999999</v>
      </c>
      <c r="M4" s="38">
        <v>0.41</v>
      </c>
      <c r="N4" s="38">
        <f t="shared" ref="N4:N7" si="3">M4*L4</f>
        <v>0.47149999999999992</v>
      </c>
      <c r="P4" s="93"/>
      <c r="Q4" s="75" t="s">
        <v>14</v>
      </c>
      <c r="R4" s="76">
        <v>0</v>
      </c>
      <c r="S4" s="76">
        <v>0.57999999999999996</v>
      </c>
      <c r="T4" s="76">
        <v>0.74</v>
      </c>
      <c r="U4" s="76">
        <v>0.83</v>
      </c>
      <c r="V4" s="76">
        <v>0.92</v>
      </c>
      <c r="W4" s="76">
        <v>0.92</v>
      </c>
      <c r="X4" s="76">
        <v>0.98</v>
      </c>
      <c r="Y4" s="76">
        <v>1</v>
      </c>
      <c r="Z4" s="76">
        <v>1.05</v>
      </c>
      <c r="AA4" s="76">
        <v>1.04</v>
      </c>
      <c r="AB4" s="76">
        <v>1.02</v>
      </c>
      <c r="AC4" s="76">
        <v>1</v>
      </c>
      <c r="AD4" s="76">
        <v>0.97</v>
      </c>
      <c r="AE4" s="76">
        <v>0.95</v>
      </c>
      <c r="AF4" s="76">
        <v>0.9</v>
      </c>
      <c r="AG4" s="76">
        <v>0.84</v>
      </c>
      <c r="AH4" s="76">
        <v>0.87</v>
      </c>
      <c r="AI4" s="76">
        <v>0.88</v>
      </c>
      <c r="AJ4" s="76">
        <v>0.86</v>
      </c>
      <c r="AK4" s="76">
        <v>0.83</v>
      </c>
      <c r="AL4" s="76">
        <v>0.83</v>
      </c>
      <c r="AM4" s="76">
        <v>0.82</v>
      </c>
      <c r="AN4" s="76">
        <v>0.79</v>
      </c>
      <c r="AO4" s="76">
        <v>0.76</v>
      </c>
      <c r="AP4" s="76">
        <v>0.67</v>
      </c>
      <c r="AQ4" s="76">
        <v>0.34</v>
      </c>
      <c r="AR4" s="76">
        <v>0</v>
      </c>
    </row>
    <row r="5" spans="1:44" s="83" customFormat="1" x14ac:dyDescent="0.2">
      <c r="A5" s="88"/>
      <c r="B5" s="35" t="s">
        <v>3</v>
      </c>
      <c r="C5" s="38">
        <v>1.25</v>
      </c>
      <c r="D5" s="38">
        <v>0.41</v>
      </c>
      <c r="E5" s="38">
        <f t="shared" si="0"/>
        <v>0.51249999999999996</v>
      </c>
      <c r="F5" s="38">
        <v>1.2</v>
      </c>
      <c r="G5" s="38">
        <v>0.42</v>
      </c>
      <c r="H5" s="38">
        <f t="shared" si="1"/>
        <v>0.504</v>
      </c>
      <c r="I5" s="38">
        <v>1.22</v>
      </c>
      <c r="J5" s="38">
        <v>0.48</v>
      </c>
      <c r="K5" s="38">
        <f t="shared" si="2"/>
        <v>0.58560000000000001</v>
      </c>
      <c r="L5" s="38">
        <v>1.2</v>
      </c>
      <c r="M5" s="38">
        <v>0.4</v>
      </c>
      <c r="N5" s="38">
        <f t="shared" si="3"/>
        <v>0.48</v>
      </c>
      <c r="P5" s="93"/>
      <c r="Q5" s="75" t="s">
        <v>36</v>
      </c>
      <c r="R5" s="76">
        <v>0</v>
      </c>
      <c r="S5" s="76">
        <v>0.23</v>
      </c>
      <c r="T5" s="76">
        <v>0.24</v>
      </c>
      <c r="U5" s="76">
        <v>0.35</v>
      </c>
      <c r="V5" s="76">
        <v>0.3</v>
      </c>
      <c r="W5" s="76">
        <v>0.31</v>
      </c>
      <c r="X5" s="76">
        <v>0.28000000000000003</v>
      </c>
      <c r="Y5" s="76">
        <v>0.4</v>
      </c>
      <c r="Z5" s="76">
        <v>0.41</v>
      </c>
      <c r="AA5" s="76">
        <v>0.32</v>
      </c>
      <c r="AB5" s="76">
        <v>0.39</v>
      </c>
      <c r="AC5" s="76">
        <v>0.4</v>
      </c>
      <c r="AD5" s="76">
        <v>0.35</v>
      </c>
      <c r="AE5" s="76">
        <v>0.39</v>
      </c>
      <c r="AF5" s="76">
        <v>0.41</v>
      </c>
      <c r="AG5" s="76">
        <v>0.34</v>
      </c>
      <c r="AH5" s="76">
        <v>0.45</v>
      </c>
      <c r="AI5" s="76">
        <v>0.46</v>
      </c>
      <c r="AJ5" s="76">
        <v>0.33</v>
      </c>
      <c r="AK5" s="76">
        <v>0.42</v>
      </c>
      <c r="AL5" s="76">
        <v>0.37</v>
      </c>
      <c r="AM5" s="76">
        <v>0.34</v>
      </c>
      <c r="AN5" s="76">
        <v>0.24</v>
      </c>
      <c r="AO5" s="76">
        <v>0.18</v>
      </c>
      <c r="AP5" s="76">
        <v>0.17</v>
      </c>
      <c r="AQ5" s="76">
        <v>0.02</v>
      </c>
      <c r="AR5" s="76">
        <v>0</v>
      </c>
    </row>
    <row r="6" spans="1:44" s="83" customFormat="1" x14ac:dyDescent="0.2">
      <c r="A6" s="88"/>
      <c r="B6" s="35" t="s">
        <v>4</v>
      </c>
      <c r="C6" s="38">
        <v>1.4</v>
      </c>
      <c r="D6" s="38">
        <v>0.47</v>
      </c>
      <c r="E6" s="38">
        <f t="shared" si="0"/>
        <v>0.65799999999999992</v>
      </c>
      <c r="F6" s="38">
        <v>1.3</v>
      </c>
      <c r="G6" s="38">
        <v>0.43</v>
      </c>
      <c r="H6" s="38">
        <f t="shared" si="1"/>
        <v>0.55900000000000005</v>
      </c>
      <c r="I6" s="38">
        <v>1.3</v>
      </c>
      <c r="J6" s="38">
        <v>0.48</v>
      </c>
      <c r="K6" s="38">
        <f t="shared" si="2"/>
        <v>0.624</v>
      </c>
      <c r="L6" s="38">
        <v>1.3</v>
      </c>
      <c r="M6" s="38">
        <v>0.64</v>
      </c>
      <c r="N6" s="38">
        <f t="shared" si="3"/>
        <v>0.83200000000000007</v>
      </c>
      <c r="P6" s="93"/>
      <c r="Q6" s="77" t="s">
        <v>37</v>
      </c>
      <c r="R6" s="76">
        <v>2.2010999999999999E-2</v>
      </c>
      <c r="S6" s="76">
        <v>0.15509999999999996</v>
      </c>
      <c r="T6" s="76">
        <v>0.23157500000000003</v>
      </c>
      <c r="U6" s="76">
        <v>0.28437499999999993</v>
      </c>
      <c r="V6" s="76">
        <v>0.28060000000000002</v>
      </c>
      <c r="W6" s="76">
        <v>0.28025</v>
      </c>
      <c r="X6" s="76">
        <v>0.33660000000000001</v>
      </c>
      <c r="Y6" s="76">
        <v>0.41512499999999997</v>
      </c>
      <c r="Z6" s="76">
        <v>0.38142499999999996</v>
      </c>
      <c r="AA6" s="76">
        <v>0.36564999999999998</v>
      </c>
      <c r="AB6" s="76">
        <v>0.39895000000000003</v>
      </c>
      <c r="AC6" s="76">
        <v>0.36937500000000001</v>
      </c>
      <c r="AD6" s="76">
        <v>0.35519999999999996</v>
      </c>
      <c r="AE6" s="76">
        <v>0.37000000000000005</v>
      </c>
      <c r="AF6" s="76">
        <v>0.32624999999999998</v>
      </c>
      <c r="AG6" s="76">
        <v>0.337725</v>
      </c>
      <c r="AH6" s="76">
        <v>0.39812500000000001</v>
      </c>
      <c r="AI6" s="76">
        <v>0.34365000000000001</v>
      </c>
      <c r="AJ6" s="76">
        <v>0.31687500000000002</v>
      </c>
      <c r="AK6" s="76">
        <v>0.32784999999999997</v>
      </c>
      <c r="AL6" s="76">
        <v>0.292875</v>
      </c>
      <c r="AM6" s="76">
        <v>0.23345000000000002</v>
      </c>
      <c r="AN6" s="76">
        <v>0.16275000000000001</v>
      </c>
      <c r="AO6" s="76">
        <v>0.12512500000000001</v>
      </c>
      <c r="AP6" s="76">
        <v>4.7975000000000004E-2</v>
      </c>
      <c r="AQ6" s="76">
        <v>1.1559999999999997E-3</v>
      </c>
      <c r="AR6" s="76">
        <v>0</v>
      </c>
    </row>
    <row r="7" spans="1:44" s="83" customFormat="1" x14ac:dyDescent="0.2">
      <c r="A7" s="88"/>
      <c r="B7" s="35" t="s">
        <v>5</v>
      </c>
      <c r="C7" s="38">
        <v>1</v>
      </c>
      <c r="D7" s="38">
        <v>0.36</v>
      </c>
      <c r="E7" s="38">
        <f t="shared" si="0"/>
        <v>0.36</v>
      </c>
      <c r="F7" s="38">
        <v>1</v>
      </c>
      <c r="G7" s="38">
        <v>0.45</v>
      </c>
      <c r="H7" s="38">
        <f t="shared" si="1"/>
        <v>0.45</v>
      </c>
      <c r="I7" s="38">
        <v>1.06</v>
      </c>
      <c r="J7" s="38">
        <v>0.41</v>
      </c>
      <c r="K7" s="38">
        <f t="shared" si="2"/>
        <v>0.43459999999999999</v>
      </c>
      <c r="L7" s="38">
        <v>1.1000000000000001</v>
      </c>
      <c r="M7" s="38">
        <v>0.47</v>
      </c>
      <c r="N7" s="38">
        <f t="shared" si="3"/>
        <v>0.51700000000000002</v>
      </c>
      <c r="P7" s="93"/>
      <c r="Q7" s="80" t="s">
        <v>38</v>
      </c>
      <c r="R7" s="79">
        <v>0.94</v>
      </c>
      <c r="S7" s="76"/>
      <c r="T7" s="76"/>
      <c r="U7" s="78" t="s">
        <v>46</v>
      </c>
      <c r="V7" s="79">
        <v>7.1600420000000007</v>
      </c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81"/>
    </row>
    <row r="8" spans="1:44" s="83" customFormat="1" x14ac:dyDescent="0.2">
      <c r="A8" s="40">
        <v>40683</v>
      </c>
      <c r="B8" s="99" t="s">
        <v>17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P8" s="40">
        <v>40683</v>
      </c>
      <c r="Q8" s="96" t="s">
        <v>49</v>
      </c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</row>
    <row r="9" spans="1:44" s="83" customFormat="1" x14ac:dyDescent="0.2">
      <c r="A9" s="95">
        <v>40684</v>
      </c>
      <c r="B9" s="35" t="s">
        <v>1</v>
      </c>
      <c r="C9" s="38">
        <v>0.97</v>
      </c>
      <c r="D9" s="38">
        <v>0.44</v>
      </c>
      <c r="E9" s="38">
        <f t="shared" ref="E9:E18" si="4">D9*C9</f>
        <v>0.42680000000000001</v>
      </c>
      <c r="F9" s="38">
        <v>0.96</v>
      </c>
      <c r="G9" s="38">
        <v>0.43</v>
      </c>
      <c r="H9" s="38">
        <f t="shared" ref="H9:H18" si="5">G9*F9</f>
        <v>0.4128</v>
      </c>
      <c r="I9" s="38">
        <v>0.93</v>
      </c>
      <c r="J9" s="38">
        <v>0.44</v>
      </c>
      <c r="K9" s="38">
        <f t="shared" ref="K9:K18" si="6">J9*I9</f>
        <v>0.40920000000000001</v>
      </c>
      <c r="L9" s="38">
        <v>0.9</v>
      </c>
      <c r="M9" s="38">
        <v>0.44</v>
      </c>
      <c r="N9" s="38">
        <f t="shared" ref="N9:N18" si="7">M9*L9</f>
        <v>0.39600000000000002</v>
      </c>
      <c r="P9" s="97">
        <v>40684</v>
      </c>
      <c r="Q9" s="98" t="s">
        <v>49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</row>
    <row r="10" spans="1:44" s="83" customFormat="1" x14ac:dyDescent="0.2">
      <c r="A10" s="95"/>
      <c r="B10" s="35" t="s">
        <v>2</v>
      </c>
      <c r="C10" s="38">
        <v>1.07</v>
      </c>
      <c r="D10" s="38">
        <v>0.42</v>
      </c>
      <c r="E10" s="38">
        <f t="shared" si="4"/>
        <v>0.44940000000000002</v>
      </c>
      <c r="F10" s="38">
        <v>1.04</v>
      </c>
      <c r="G10" s="38">
        <v>0.42</v>
      </c>
      <c r="H10" s="38">
        <f t="shared" si="5"/>
        <v>0.43680000000000002</v>
      </c>
      <c r="I10" s="38">
        <v>1.05</v>
      </c>
      <c r="J10" s="38">
        <v>0.4</v>
      </c>
      <c r="K10" s="38">
        <f t="shared" si="6"/>
        <v>0.42000000000000004</v>
      </c>
      <c r="L10" s="38">
        <v>1.03</v>
      </c>
      <c r="M10" s="38">
        <v>0.44</v>
      </c>
      <c r="N10" s="38">
        <f t="shared" si="7"/>
        <v>0.45319999999999999</v>
      </c>
      <c r="P10" s="97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</row>
    <row r="11" spans="1:44" s="83" customFormat="1" x14ac:dyDescent="0.2">
      <c r="A11" s="95"/>
      <c r="B11" s="35" t="s">
        <v>3</v>
      </c>
      <c r="C11" s="38">
        <v>1.17</v>
      </c>
      <c r="D11" s="38">
        <v>0.42</v>
      </c>
      <c r="E11" s="38">
        <f t="shared" si="4"/>
        <v>0.49139999999999995</v>
      </c>
      <c r="F11" s="38">
        <v>1.1100000000000001</v>
      </c>
      <c r="G11" s="38">
        <v>0.41</v>
      </c>
      <c r="H11" s="38">
        <f t="shared" si="5"/>
        <v>0.4551</v>
      </c>
      <c r="I11" s="38">
        <v>1.1000000000000001</v>
      </c>
      <c r="J11" s="38">
        <v>0.41</v>
      </c>
      <c r="K11" s="38">
        <f t="shared" si="6"/>
        <v>0.45100000000000001</v>
      </c>
      <c r="L11" s="38">
        <v>1.06</v>
      </c>
      <c r="M11" s="38">
        <v>0.47</v>
      </c>
      <c r="N11" s="38">
        <f t="shared" si="7"/>
        <v>0.49819999999999998</v>
      </c>
      <c r="P11" s="97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</row>
    <row r="12" spans="1:44" s="83" customFormat="1" x14ac:dyDescent="0.2">
      <c r="A12" s="95"/>
      <c r="B12" s="35" t="s">
        <v>4</v>
      </c>
      <c r="C12" s="38">
        <v>1.2</v>
      </c>
      <c r="D12" s="38">
        <v>0.45</v>
      </c>
      <c r="E12" s="38">
        <f t="shared" si="4"/>
        <v>0.54</v>
      </c>
      <c r="F12" s="38">
        <v>1.1599999999999999</v>
      </c>
      <c r="G12" s="38">
        <v>0.42</v>
      </c>
      <c r="H12" s="38">
        <f t="shared" si="5"/>
        <v>0.48719999999999997</v>
      </c>
      <c r="I12" s="38">
        <v>1.1399999999999999</v>
      </c>
      <c r="J12" s="38">
        <v>0.45</v>
      </c>
      <c r="K12" s="38">
        <f t="shared" si="6"/>
        <v>0.51300000000000001</v>
      </c>
      <c r="L12" s="38">
        <v>1.1399999999999999</v>
      </c>
      <c r="M12" s="38">
        <v>0.51</v>
      </c>
      <c r="N12" s="38">
        <f t="shared" si="7"/>
        <v>0.58139999999999992</v>
      </c>
      <c r="P12" s="97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</row>
    <row r="13" spans="1:44" s="83" customFormat="1" x14ac:dyDescent="0.2">
      <c r="A13" s="95"/>
      <c r="B13" s="35" t="s">
        <v>5</v>
      </c>
      <c r="C13" s="38">
        <v>1</v>
      </c>
      <c r="D13" s="38">
        <v>0.35</v>
      </c>
      <c r="E13" s="38">
        <f t="shared" si="4"/>
        <v>0.35</v>
      </c>
      <c r="F13" s="38">
        <v>0.92</v>
      </c>
      <c r="G13" s="38">
        <v>0.43</v>
      </c>
      <c r="H13" s="38">
        <f t="shared" si="5"/>
        <v>0.39560000000000001</v>
      </c>
      <c r="I13" s="38">
        <v>0.96</v>
      </c>
      <c r="J13" s="38">
        <v>0.41</v>
      </c>
      <c r="K13" s="38">
        <f t="shared" si="6"/>
        <v>0.39359999999999995</v>
      </c>
      <c r="L13" s="38">
        <v>0.96</v>
      </c>
      <c r="M13" s="38">
        <v>0.46</v>
      </c>
      <c r="N13" s="38">
        <f t="shared" si="7"/>
        <v>0.44159999999999999</v>
      </c>
      <c r="P13" s="97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</row>
    <row r="14" spans="1:44" s="83" customFormat="1" x14ac:dyDescent="0.2">
      <c r="A14" s="88">
        <v>40685</v>
      </c>
      <c r="B14" s="35" t="s">
        <v>1</v>
      </c>
      <c r="C14" s="38">
        <v>0.88</v>
      </c>
      <c r="D14" s="38">
        <v>0.46</v>
      </c>
      <c r="E14" s="38">
        <f t="shared" si="4"/>
        <v>0.40479999999999999</v>
      </c>
      <c r="F14" s="38">
        <v>0.91</v>
      </c>
      <c r="G14" s="38">
        <v>0.46</v>
      </c>
      <c r="H14" s="38">
        <f t="shared" si="5"/>
        <v>0.41860000000000003</v>
      </c>
      <c r="I14" s="38">
        <v>0.89</v>
      </c>
      <c r="J14" s="38">
        <v>0.4</v>
      </c>
      <c r="K14" s="38">
        <f t="shared" si="6"/>
        <v>0.35600000000000004</v>
      </c>
      <c r="L14" s="38">
        <v>0.82</v>
      </c>
      <c r="M14" s="38">
        <v>0.41</v>
      </c>
      <c r="N14" s="38">
        <f t="shared" si="7"/>
        <v>0.33619999999999994</v>
      </c>
      <c r="P14" s="88">
        <v>40685</v>
      </c>
      <c r="Q14" s="98" t="s">
        <v>49</v>
      </c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</row>
    <row r="15" spans="1:44" s="83" customFormat="1" x14ac:dyDescent="0.2">
      <c r="A15" s="88"/>
      <c r="B15" s="35" t="s">
        <v>2</v>
      </c>
      <c r="C15" s="38">
        <v>0.98</v>
      </c>
      <c r="D15" s="38">
        <v>0.46</v>
      </c>
      <c r="E15" s="38">
        <f t="shared" si="4"/>
        <v>0.45080000000000003</v>
      </c>
      <c r="F15" s="38">
        <v>0.96</v>
      </c>
      <c r="G15" s="38">
        <v>0.45</v>
      </c>
      <c r="H15" s="38">
        <f t="shared" si="5"/>
        <v>0.432</v>
      </c>
      <c r="I15" s="38">
        <v>0.97</v>
      </c>
      <c r="J15" s="38">
        <v>0.37</v>
      </c>
      <c r="K15" s="38">
        <f t="shared" si="6"/>
        <v>0.3589</v>
      </c>
      <c r="L15" s="38">
        <v>0.96</v>
      </c>
      <c r="M15" s="38">
        <v>0.44</v>
      </c>
      <c r="N15" s="38">
        <f t="shared" si="7"/>
        <v>0.4224</v>
      </c>
      <c r="P15" s="8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</row>
    <row r="16" spans="1:44" s="83" customFormat="1" x14ac:dyDescent="0.2">
      <c r="A16" s="88"/>
      <c r="B16" s="35" t="s">
        <v>3</v>
      </c>
      <c r="C16" s="38">
        <v>1.1000000000000001</v>
      </c>
      <c r="D16" s="38">
        <v>0.4</v>
      </c>
      <c r="E16" s="38">
        <f t="shared" si="4"/>
        <v>0.44000000000000006</v>
      </c>
      <c r="F16" s="38">
        <v>1.02</v>
      </c>
      <c r="G16" s="38">
        <v>0.39</v>
      </c>
      <c r="H16" s="38">
        <f t="shared" si="5"/>
        <v>0.39780000000000004</v>
      </c>
      <c r="I16" s="38">
        <v>1.04</v>
      </c>
      <c r="J16" s="38">
        <v>0.42</v>
      </c>
      <c r="K16" s="38">
        <f t="shared" si="6"/>
        <v>0.43680000000000002</v>
      </c>
      <c r="L16" s="38">
        <v>0.98</v>
      </c>
      <c r="M16" s="38">
        <v>0.44</v>
      </c>
      <c r="N16" s="38">
        <f t="shared" si="7"/>
        <v>0.43119999999999997</v>
      </c>
      <c r="P16" s="8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</row>
    <row r="17" spans="1:44" s="83" customFormat="1" x14ac:dyDescent="0.2">
      <c r="A17" s="88"/>
      <c r="B17" s="35" t="s">
        <v>4</v>
      </c>
      <c r="C17" s="38">
        <v>1.1599999999999999</v>
      </c>
      <c r="D17" s="38">
        <v>0.4</v>
      </c>
      <c r="E17" s="38">
        <f t="shared" si="4"/>
        <v>0.46399999999999997</v>
      </c>
      <c r="F17" s="38">
        <v>1.08</v>
      </c>
      <c r="G17" s="38">
        <v>0.48</v>
      </c>
      <c r="H17" s="38">
        <f t="shared" si="5"/>
        <v>0.51839999999999997</v>
      </c>
      <c r="I17" s="38">
        <v>1.1000000000000001</v>
      </c>
      <c r="J17" s="38">
        <v>0.45</v>
      </c>
      <c r="K17" s="38">
        <f t="shared" si="6"/>
        <v>0.49500000000000005</v>
      </c>
      <c r="L17" s="38">
        <v>1.07</v>
      </c>
      <c r="M17" s="38">
        <v>0.45</v>
      </c>
      <c r="N17" s="38">
        <f t="shared" si="7"/>
        <v>0.48150000000000004</v>
      </c>
      <c r="P17" s="8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</row>
    <row r="18" spans="1:44" s="83" customFormat="1" x14ac:dyDescent="0.2">
      <c r="A18" s="88"/>
      <c r="B18" s="35" t="s">
        <v>5</v>
      </c>
      <c r="C18" s="38">
        <v>0.92</v>
      </c>
      <c r="D18" s="38">
        <v>0.37</v>
      </c>
      <c r="E18" s="38">
        <f t="shared" si="4"/>
        <v>0.34040000000000004</v>
      </c>
      <c r="F18" s="38">
        <v>0.84</v>
      </c>
      <c r="G18" s="38">
        <v>0.39</v>
      </c>
      <c r="H18" s="38">
        <f t="shared" si="5"/>
        <v>0.3276</v>
      </c>
      <c r="I18" s="38">
        <v>0.89</v>
      </c>
      <c r="J18" s="38">
        <v>0.35</v>
      </c>
      <c r="K18" s="38">
        <f t="shared" si="6"/>
        <v>0.3115</v>
      </c>
      <c r="L18" s="38">
        <v>0.9</v>
      </c>
      <c r="M18" s="38">
        <v>0.43</v>
      </c>
      <c r="N18" s="38">
        <f t="shared" si="7"/>
        <v>0.38700000000000001</v>
      </c>
      <c r="P18" s="8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</row>
    <row r="19" spans="1:44" x14ac:dyDescent="0.2">
      <c r="A19" s="88">
        <v>40686</v>
      </c>
      <c r="B19" s="2" t="s">
        <v>1</v>
      </c>
      <c r="C19" s="6">
        <v>1.07</v>
      </c>
      <c r="D19" s="6">
        <v>0.36</v>
      </c>
      <c r="E19" s="6">
        <f t="shared" ref="E19:E34" si="8">D19*C19</f>
        <v>0.38519999999999999</v>
      </c>
      <c r="F19" s="6">
        <v>1.08</v>
      </c>
      <c r="G19" s="6">
        <v>0.45</v>
      </c>
      <c r="H19" s="6">
        <f t="shared" ref="H19:H34" si="9">G19*F19</f>
        <v>0.48600000000000004</v>
      </c>
      <c r="I19" s="6">
        <v>1.04</v>
      </c>
      <c r="J19" s="6">
        <v>0.42</v>
      </c>
      <c r="K19" s="6">
        <f t="shared" ref="K19:K34" si="10">J19*I19</f>
        <v>0.43680000000000002</v>
      </c>
      <c r="L19" s="6">
        <v>1</v>
      </c>
      <c r="M19" s="6">
        <v>0.49</v>
      </c>
      <c r="N19" s="6">
        <f t="shared" ref="N19:N34" si="11">M19*L19</f>
        <v>0.49</v>
      </c>
      <c r="P19" s="88">
        <v>40686</v>
      </c>
      <c r="Q19" s="75" t="s">
        <v>35</v>
      </c>
      <c r="R19" s="76">
        <v>0</v>
      </c>
      <c r="S19" s="76">
        <v>1</v>
      </c>
      <c r="T19" s="76">
        <v>2</v>
      </c>
      <c r="U19" s="76">
        <v>3</v>
      </c>
      <c r="V19" s="76">
        <v>4</v>
      </c>
      <c r="W19" s="76">
        <v>5</v>
      </c>
      <c r="X19" s="76">
        <v>6</v>
      </c>
      <c r="Y19" s="76">
        <v>7</v>
      </c>
      <c r="Z19" s="76">
        <v>8</v>
      </c>
      <c r="AA19" s="76">
        <v>9</v>
      </c>
      <c r="AB19" s="76">
        <v>10</v>
      </c>
      <c r="AC19" s="76">
        <v>11</v>
      </c>
      <c r="AD19" s="76">
        <v>12</v>
      </c>
      <c r="AE19" s="76">
        <v>13</v>
      </c>
      <c r="AF19" s="76">
        <v>14</v>
      </c>
      <c r="AG19" s="76">
        <v>15</v>
      </c>
      <c r="AH19" s="76">
        <v>16</v>
      </c>
      <c r="AI19" s="76">
        <v>17</v>
      </c>
      <c r="AJ19" s="76">
        <v>18</v>
      </c>
      <c r="AK19" s="76">
        <v>19</v>
      </c>
      <c r="AL19" s="76">
        <v>20</v>
      </c>
      <c r="AM19" s="76">
        <v>21</v>
      </c>
      <c r="AN19" s="76">
        <v>22</v>
      </c>
      <c r="AO19" s="76">
        <v>23</v>
      </c>
      <c r="AP19" s="76">
        <v>24</v>
      </c>
      <c r="AQ19" s="76">
        <v>25</v>
      </c>
      <c r="AR19" s="76">
        <v>25.48</v>
      </c>
    </row>
    <row r="20" spans="1:44" x14ac:dyDescent="0.2">
      <c r="A20" s="93"/>
      <c r="B20" s="2" t="s">
        <v>2</v>
      </c>
      <c r="C20" s="6">
        <v>1.1599999999999999</v>
      </c>
      <c r="D20" s="6">
        <v>0.44</v>
      </c>
      <c r="E20" s="6">
        <f t="shared" si="8"/>
        <v>0.51039999999999996</v>
      </c>
      <c r="F20" s="6">
        <v>1.1599999999999999</v>
      </c>
      <c r="G20" s="6">
        <v>0.47</v>
      </c>
      <c r="H20" s="6">
        <f t="shared" si="9"/>
        <v>0.54519999999999991</v>
      </c>
      <c r="I20" s="6">
        <v>1.17</v>
      </c>
      <c r="J20" s="6">
        <v>0.5</v>
      </c>
      <c r="K20" s="6">
        <f t="shared" si="10"/>
        <v>0.58499999999999996</v>
      </c>
      <c r="L20" s="6">
        <v>1.1499999999999999</v>
      </c>
      <c r="M20" s="6">
        <v>0.41</v>
      </c>
      <c r="N20" s="6">
        <f t="shared" si="11"/>
        <v>0.47149999999999992</v>
      </c>
      <c r="P20" s="88"/>
      <c r="Q20" s="75" t="s">
        <v>14</v>
      </c>
      <c r="R20" s="76">
        <v>0</v>
      </c>
      <c r="S20" s="76">
        <v>0.61</v>
      </c>
      <c r="T20" s="76">
        <v>0.84</v>
      </c>
      <c r="U20" s="76">
        <v>0.88</v>
      </c>
      <c r="V20" s="76">
        <v>0.92</v>
      </c>
      <c r="W20" s="76">
        <v>0.98</v>
      </c>
      <c r="X20" s="76">
        <v>1.03</v>
      </c>
      <c r="Y20" s="76">
        <v>1.07</v>
      </c>
      <c r="Z20" s="76">
        <v>1.1100000000000001</v>
      </c>
      <c r="AA20" s="76">
        <v>1.1000000000000001</v>
      </c>
      <c r="AB20" s="76">
        <v>1.06</v>
      </c>
      <c r="AC20" s="76">
        <v>1.05</v>
      </c>
      <c r="AD20" s="76">
        <v>1.02</v>
      </c>
      <c r="AE20" s="76">
        <v>0.98</v>
      </c>
      <c r="AF20" s="76">
        <v>0.92</v>
      </c>
      <c r="AG20" s="76">
        <v>0.9</v>
      </c>
      <c r="AH20" s="76">
        <v>0.93</v>
      </c>
      <c r="AI20" s="76">
        <v>0.95</v>
      </c>
      <c r="AJ20" s="76">
        <v>0.97</v>
      </c>
      <c r="AK20" s="76">
        <v>0.98</v>
      </c>
      <c r="AL20" s="76">
        <v>0.96</v>
      </c>
      <c r="AM20" s="76">
        <v>0.9</v>
      </c>
      <c r="AN20" s="76">
        <v>0.86</v>
      </c>
      <c r="AO20" s="76">
        <v>0.8</v>
      </c>
      <c r="AP20" s="76">
        <v>0.66</v>
      </c>
      <c r="AQ20" s="76">
        <v>0.33</v>
      </c>
      <c r="AR20" s="76">
        <v>0</v>
      </c>
    </row>
    <row r="21" spans="1:44" x14ac:dyDescent="0.2">
      <c r="A21" s="93"/>
      <c r="B21" s="2" t="s">
        <v>3</v>
      </c>
      <c r="C21" s="6">
        <v>1.25</v>
      </c>
      <c r="D21" s="6">
        <v>0.41</v>
      </c>
      <c r="E21" s="6">
        <f t="shared" si="8"/>
        <v>0.51249999999999996</v>
      </c>
      <c r="F21" s="6">
        <v>1.2</v>
      </c>
      <c r="G21" s="6">
        <v>0.42</v>
      </c>
      <c r="H21" s="6">
        <f t="shared" si="9"/>
        <v>0.504</v>
      </c>
      <c r="I21" s="6">
        <v>1.22</v>
      </c>
      <c r="J21" s="6">
        <v>0.48</v>
      </c>
      <c r="K21" s="6">
        <f t="shared" si="10"/>
        <v>0.58560000000000001</v>
      </c>
      <c r="L21" s="6">
        <v>1.2</v>
      </c>
      <c r="M21" s="6">
        <v>0.4</v>
      </c>
      <c r="N21" s="6">
        <f t="shared" si="11"/>
        <v>0.48</v>
      </c>
      <c r="P21" s="88"/>
      <c r="Q21" s="75" t="s">
        <v>36</v>
      </c>
      <c r="R21" s="76">
        <v>0</v>
      </c>
      <c r="S21" s="76">
        <v>0.25</v>
      </c>
      <c r="T21" s="76">
        <v>0.33</v>
      </c>
      <c r="U21" s="76">
        <v>0.37</v>
      </c>
      <c r="V21" s="76">
        <v>0.48</v>
      </c>
      <c r="W21" s="76">
        <v>0.45</v>
      </c>
      <c r="X21" s="76">
        <v>0.47</v>
      </c>
      <c r="Y21" s="76">
        <v>0.54</v>
      </c>
      <c r="Z21" s="76">
        <v>0.53</v>
      </c>
      <c r="AA21" s="76">
        <v>0.45</v>
      </c>
      <c r="AB21" s="76">
        <v>0.49</v>
      </c>
      <c r="AC21" s="76">
        <v>0.51</v>
      </c>
      <c r="AD21" s="76">
        <v>0.42</v>
      </c>
      <c r="AE21" s="76">
        <v>0.59</v>
      </c>
      <c r="AF21" s="76">
        <v>0.42</v>
      </c>
      <c r="AG21" s="76">
        <v>0.53</v>
      </c>
      <c r="AH21" s="76">
        <v>0.52</v>
      </c>
      <c r="AI21" s="76">
        <v>0.52</v>
      </c>
      <c r="AJ21" s="76">
        <v>0.45</v>
      </c>
      <c r="AK21" s="76">
        <v>0.45</v>
      </c>
      <c r="AL21" s="76">
        <v>0.48</v>
      </c>
      <c r="AM21" s="76">
        <v>0.4</v>
      </c>
      <c r="AN21" s="76">
        <v>0.4</v>
      </c>
      <c r="AO21" s="76">
        <v>0.3</v>
      </c>
      <c r="AP21" s="76">
        <v>0.15</v>
      </c>
      <c r="AQ21" s="76">
        <v>0.01</v>
      </c>
      <c r="AR21" s="76">
        <v>0</v>
      </c>
    </row>
    <row r="22" spans="1:44" x14ac:dyDescent="0.2">
      <c r="A22" s="93"/>
      <c r="B22" s="2" t="s">
        <v>4</v>
      </c>
      <c r="C22" s="6">
        <v>1.4</v>
      </c>
      <c r="D22" s="6">
        <v>0.47</v>
      </c>
      <c r="E22" s="6">
        <f t="shared" si="8"/>
        <v>0.65799999999999992</v>
      </c>
      <c r="F22" s="6">
        <v>1.3</v>
      </c>
      <c r="G22" s="6">
        <v>0.43</v>
      </c>
      <c r="H22" s="6">
        <f t="shared" si="9"/>
        <v>0.55900000000000005</v>
      </c>
      <c r="I22" s="6">
        <v>1.3</v>
      </c>
      <c r="J22" s="6">
        <v>0.48</v>
      </c>
      <c r="K22" s="6">
        <f t="shared" si="10"/>
        <v>0.624</v>
      </c>
      <c r="L22" s="6">
        <v>1.3</v>
      </c>
      <c r="M22" s="6">
        <v>0.64</v>
      </c>
      <c r="N22" s="6">
        <f t="shared" si="11"/>
        <v>0.83200000000000007</v>
      </c>
      <c r="P22" s="88"/>
      <c r="Q22" s="77" t="s">
        <v>37</v>
      </c>
      <c r="R22" s="76">
        <v>3.8124999999999999E-2</v>
      </c>
      <c r="S22" s="76">
        <v>0.21025000000000002</v>
      </c>
      <c r="T22" s="76">
        <v>0.30099999999999999</v>
      </c>
      <c r="U22" s="76">
        <v>0.38250000000000001</v>
      </c>
      <c r="V22" s="76">
        <v>0.44174999999999998</v>
      </c>
      <c r="W22" s="76">
        <v>0.46229999999999993</v>
      </c>
      <c r="X22" s="76">
        <v>0.53025</v>
      </c>
      <c r="Y22" s="76">
        <v>0.58315000000000006</v>
      </c>
      <c r="Z22" s="76">
        <v>0.54144999999999999</v>
      </c>
      <c r="AA22" s="76">
        <v>0.50760000000000005</v>
      </c>
      <c r="AB22" s="76">
        <v>0.52750000000000008</v>
      </c>
      <c r="AC22" s="76">
        <v>0.48127500000000001</v>
      </c>
      <c r="AD22" s="76">
        <v>0.505</v>
      </c>
      <c r="AE22" s="76">
        <v>0.47974999999999995</v>
      </c>
      <c r="AF22" s="76">
        <v>0.43224999999999997</v>
      </c>
      <c r="AG22" s="76">
        <v>0.48037500000000005</v>
      </c>
      <c r="AH22" s="76">
        <v>0.48880000000000001</v>
      </c>
      <c r="AI22" s="76">
        <v>0.46559999999999996</v>
      </c>
      <c r="AJ22" s="76">
        <v>0.43874999999999997</v>
      </c>
      <c r="AK22" s="76">
        <v>0.45104999999999995</v>
      </c>
      <c r="AL22" s="76">
        <v>0.40919999999999995</v>
      </c>
      <c r="AM22" s="76">
        <v>0.35200000000000004</v>
      </c>
      <c r="AN22" s="76">
        <v>0.29049999999999998</v>
      </c>
      <c r="AO22" s="76">
        <v>0.16424999999999998</v>
      </c>
      <c r="AP22" s="76">
        <v>3.9600000000000003E-2</v>
      </c>
      <c r="AQ22" s="76">
        <v>3.9600000000000041E-4</v>
      </c>
      <c r="AR22" s="76">
        <v>0</v>
      </c>
    </row>
    <row r="23" spans="1:44" x14ac:dyDescent="0.2">
      <c r="A23" s="93"/>
      <c r="B23" s="2" t="s">
        <v>5</v>
      </c>
      <c r="C23" s="6">
        <v>1</v>
      </c>
      <c r="D23" s="6">
        <v>0.36</v>
      </c>
      <c r="E23" s="6">
        <f t="shared" si="8"/>
        <v>0.36</v>
      </c>
      <c r="F23" s="6">
        <v>1</v>
      </c>
      <c r="G23" s="6">
        <v>0.45</v>
      </c>
      <c r="H23" s="6">
        <f t="shared" si="9"/>
        <v>0.45</v>
      </c>
      <c r="I23" s="6">
        <v>1.06</v>
      </c>
      <c r="J23" s="6">
        <v>0.41</v>
      </c>
      <c r="K23" s="6">
        <f t="shared" si="10"/>
        <v>0.43459999999999999</v>
      </c>
      <c r="L23" s="6">
        <v>1.1000000000000001</v>
      </c>
      <c r="M23" s="6">
        <v>0.47</v>
      </c>
      <c r="N23" s="6">
        <f t="shared" si="11"/>
        <v>0.51700000000000002</v>
      </c>
      <c r="P23" s="88"/>
      <c r="Q23" s="80" t="s">
        <v>38</v>
      </c>
      <c r="R23" s="79">
        <v>1.01</v>
      </c>
      <c r="S23" s="76"/>
      <c r="T23" s="76"/>
      <c r="U23" s="78" t="s">
        <v>46</v>
      </c>
      <c r="V23" s="79">
        <v>10.004671000000002</v>
      </c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81"/>
    </row>
    <row r="24" spans="1:44" x14ac:dyDescent="0.2">
      <c r="A24" s="93">
        <v>40687</v>
      </c>
      <c r="B24" s="2" t="s">
        <v>1</v>
      </c>
      <c r="C24" s="6">
        <v>0.97</v>
      </c>
      <c r="D24" s="6">
        <v>0.42</v>
      </c>
      <c r="E24" s="6">
        <f t="shared" si="8"/>
        <v>0.40739999999999998</v>
      </c>
      <c r="F24" s="6">
        <v>1.1000000000000001</v>
      </c>
      <c r="G24" s="6">
        <v>0.41</v>
      </c>
      <c r="H24" s="6">
        <f t="shared" si="9"/>
        <v>0.45100000000000001</v>
      </c>
      <c r="I24" s="6">
        <v>0.97</v>
      </c>
      <c r="J24" s="6">
        <v>0.41</v>
      </c>
      <c r="K24" s="6">
        <f t="shared" si="10"/>
        <v>0.39769999999999994</v>
      </c>
      <c r="L24" s="6">
        <v>0.93</v>
      </c>
      <c r="M24" s="6">
        <v>0.42</v>
      </c>
      <c r="N24" s="6">
        <f t="shared" si="11"/>
        <v>0.3906</v>
      </c>
      <c r="P24" s="93">
        <v>40687</v>
      </c>
      <c r="Q24" s="75" t="s">
        <v>35</v>
      </c>
      <c r="R24" s="76">
        <v>0</v>
      </c>
      <c r="S24" s="76">
        <v>1</v>
      </c>
      <c r="T24" s="76">
        <v>2</v>
      </c>
      <c r="U24" s="76">
        <v>3</v>
      </c>
      <c r="V24" s="76">
        <v>4</v>
      </c>
      <c r="W24" s="76">
        <v>5</v>
      </c>
      <c r="X24" s="76">
        <v>6</v>
      </c>
      <c r="Y24" s="76">
        <v>7</v>
      </c>
      <c r="Z24" s="76">
        <v>8</v>
      </c>
      <c r="AA24" s="76">
        <v>9</v>
      </c>
      <c r="AB24" s="76">
        <v>10</v>
      </c>
      <c r="AC24" s="76">
        <v>11</v>
      </c>
      <c r="AD24" s="76">
        <v>12</v>
      </c>
      <c r="AE24" s="76">
        <v>13</v>
      </c>
      <c r="AF24" s="76">
        <v>14</v>
      </c>
      <c r="AG24" s="76">
        <v>15</v>
      </c>
      <c r="AH24" s="76">
        <v>16</v>
      </c>
      <c r="AI24" s="76">
        <v>17</v>
      </c>
      <c r="AJ24" s="76">
        <v>18</v>
      </c>
      <c r="AK24" s="76">
        <v>19</v>
      </c>
      <c r="AL24" s="76">
        <v>20</v>
      </c>
      <c r="AM24" s="76">
        <v>21</v>
      </c>
      <c r="AN24" s="76">
        <v>22</v>
      </c>
      <c r="AO24" s="76">
        <v>23</v>
      </c>
      <c r="AP24" s="76">
        <v>24</v>
      </c>
      <c r="AQ24" s="76">
        <v>25</v>
      </c>
      <c r="AR24" s="76">
        <v>26</v>
      </c>
    </row>
    <row r="25" spans="1:44" x14ac:dyDescent="0.2">
      <c r="A25" s="93"/>
      <c r="B25" s="2" t="s">
        <v>2</v>
      </c>
      <c r="C25" s="6">
        <v>1.05</v>
      </c>
      <c r="D25" s="6">
        <v>0.47</v>
      </c>
      <c r="E25" s="6">
        <f t="shared" si="8"/>
        <v>0.49349999999999999</v>
      </c>
      <c r="F25" s="6">
        <v>1.03</v>
      </c>
      <c r="G25" s="6">
        <v>0.38</v>
      </c>
      <c r="H25" s="6">
        <f t="shared" si="9"/>
        <v>0.39140000000000003</v>
      </c>
      <c r="I25" s="6">
        <v>1.03</v>
      </c>
      <c r="J25" s="6">
        <v>0.39</v>
      </c>
      <c r="K25" s="6">
        <f t="shared" si="10"/>
        <v>0.4017</v>
      </c>
      <c r="L25" s="6">
        <v>1.01</v>
      </c>
      <c r="M25" s="6">
        <v>0.39</v>
      </c>
      <c r="N25" s="6">
        <f t="shared" si="11"/>
        <v>0.39390000000000003</v>
      </c>
      <c r="P25" s="93"/>
      <c r="Q25" s="75" t="s">
        <v>14</v>
      </c>
      <c r="R25" s="76">
        <v>0</v>
      </c>
      <c r="S25" s="76">
        <v>0.56000000000000005</v>
      </c>
      <c r="T25" s="76">
        <v>0.78</v>
      </c>
      <c r="U25" s="76">
        <v>0.8</v>
      </c>
      <c r="V25" s="76">
        <v>0.79</v>
      </c>
      <c r="W25" s="76">
        <v>0.9</v>
      </c>
      <c r="X25" s="76">
        <v>0.95</v>
      </c>
      <c r="Y25" s="76">
        <v>0.96</v>
      </c>
      <c r="Z25" s="76">
        <v>1</v>
      </c>
      <c r="AA25" s="76">
        <v>1</v>
      </c>
      <c r="AB25" s="76">
        <v>0.96</v>
      </c>
      <c r="AC25" s="76">
        <v>0.94</v>
      </c>
      <c r="AD25" s="76">
        <v>0.92</v>
      </c>
      <c r="AE25" s="76">
        <v>0.88</v>
      </c>
      <c r="AF25" s="76">
        <v>0.81</v>
      </c>
      <c r="AG25" s="76">
        <v>0.81</v>
      </c>
      <c r="AH25" s="76">
        <v>0.84</v>
      </c>
      <c r="AI25" s="76">
        <v>0.86</v>
      </c>
      <c r="AJ25" s="76">
        <v>0.81</v>
      </c>
      <c r="AK25" s="76">
        <v>0.78</v>
      </c>
      <c r="AL25" s="76">
        <v>0.8</v>
      </c>
      <c r="AM25" s="76">
        <v>0.79</v>
      </c>
      <c r="AN25" s="76">
        <v>0.76</v>
      </c>
      <c r="AO25" s="76">
        <v>0.72</v>
      </c>
      <c r="AP25" s="76">
        <v>0.5</v>
      </c>
      <c r="AQ25" s="76">
        <v>0.2</v>
      </c>
      <c r="AR25" s="76">
        <v>0</v>
      </c>
    </row>
    <row r="26" spans="1:44" x14ac:dyDescent="0.2">
      <c r="A26" s="93"/>
      <c r="B26" s="2" t="s">
        <v>3</v>
      </c>
      <c r="C26" s="6">
        <v>1.1599999999999999</v>
      </c>
      <c r="D26" s="6">
        <v>0.37</v>
      </c>
      <c r="E26" s="6">
        <f t="shared" si="8"/>
        <v>0.42919999999999997</v>
      </c>
      <c r="F26" s="6">
        <v>1.1399999999999999</v>
      </c>
      <c r="G26" s="6">
        <v>0.39</v>
      </c>
      <c r="H26" s="6">
        <f t="shared" si="9"/>
        <v>0.4446</v>
      </c>
      <c r="I26" s="6">
        <v>1.1200000000000001</v>
      </c>
      <c r="J26" s="6">
        <v>0.38</v>
      </c>
      <c r="K26" s="6">
        <f t="shared" si="10"/>
        <v>0.42560000000000003</v>
      </c>
      <c r="L26" s="6">
        <v>1.1100000000000001</v>
      </c>
      <c r="M26" s="6">
        <v>0.37</v>
      </c>
      <c r="N26" s="6">
        <f t="shared" si="11"/>
        <v>0.41070000000000001</v>
      </c>
      <c r="P26" s="93"/>
      <c r="Q26" s="75" t="s">
        <v>36</v>
      </c>
      <c r="R26" s="76">
        <v>0</v>
      </c>
      <c r="S26" s="76">
        <v>0.15</v>
      </c>
      <c r="T26" s="76">
        <v>0.28999999999999998</v>
      </c>
      <c r="U26" s="76">
        <v>0.31</v>
      </c>
      <c r="V26" s="76">
        <v>0.39</v>
      </c>
      <c r="W26" s="76">
        <v>0.32</v>
      </c>
      <c r="X26" s="76">
        <v>0.42</v>
      </c>
      <c r="Y26" s="76">
        <v>0.48</v>
      </c>
      <c r="Z26" s="76">
        <v>0.5</v>
      </c>
      <c r="AA26" s="76">
        <v>0.4</v>
      </c>
      <c r="AB26" s="76">
        <v>0.45</v>
      </c>
      <c r="AC26" s="76">
        <v>0.42</v>
      </c>
      <c r="AD26" s="76">
        <v>0.4</v>
      </c>
      <c r="AE26" s="76">
        <v>0.48</v>
      </c>
      <c r="AF26" s="76">
        <v>0.48</v>
      </c>
      <c r="AG26" s="76">
        <v>0.4</v>
      </c>
      <c r="AH26" s="76">
        <v>0.46</v>
      </c>
      <c r="AI26" s="76">
        <v>0.45</v>
      </c>
      <c r="AJ26" s="76">
        <v>0.39</v>
      </c>
      <c r="AK26" s="76">
        <v>0.47</v>
      </c>
      <c r="AL26" s="76">
        <v>0.39</v>
      </c>
      <c r="AM26" s="76">
        <v>0.36</v>
      </c>
      <c r="AN26" s="76">
        <v>0.19</v>
      </c>
      <c r="AO26" s="76">
        <v>0.16</v>
      </c>
      <c r="AP26" s="76">
        <v>0.01</v>
      </c>
      <c r="AQ26" s="76">
        <v>0</v>
      </c>
      <c r="AR26" s="76">
        <v>0</v>
      </c>
    </row>
    <row r="27" spans="1:44" x14ac:dyDescent="0.2">
      <c r="A27" s="93"/>
      <c r="B27" s="2" t="s">
        <v>4</v>
      </c>
      <c r="C27" s="6">
        <v>1.22</v>
      </c>
      <c r="D27" s="6">
        <v>0.41</v>
      </c>
      <c r="E27" s="6">
        <f t="shared" si="8"/>
        <v>0.50019999999999998</v>
      </c>
      <c r="F27" s="6">
        <v>1.1499999999999999</v>
      </c>
      <c r="G27" s="6">
        <v>0.38</v>
      </c>
      <c r="H27" s="6">
        <f t="shared" si="9"/>
        <v>0.43699999999999994</v>
      </c>
      <c r="I27" s="6">
        <v>1.1499999999999999</v>
      </c>
      <c r="J27" s="6">
        <v>0.36</v>
      </c>
      <c r="K27" s="6">
        <f t="shared" si="10"/>
        <v>0.41399999999999998</v>
      </c>
      <c r="L27" s="6">
        <v>1.1399999999999999</v>
      </c>
      <c r="M27" s="6">
        <v>0.38</v>
      </c>
      <c r="N27" s="6">
        <f t="shared" si="11"/>
        <v>0.43319999999999997</v>
      </c>
      <c r="P27" s="93"/>
      <c r="Q27" s="77" t="s">
        <v>37</v>
      </c>
      <c r="R27" s="76">
        <v>2.1000000000000001E-2</v>
      </c>
      <c r="S27" s="76">
        <v>0.1474</v>
      </c>
      <c r="T27" s="76">
        <v>0.23699999999999999</v>
      </c>
      <c r="U27" s="76">
        <v>0.27825</v>
      </c>
      <c r="V27" s="76">
        <v>0.29997499999999999</v>
      </c>
      <c r="W27" s="76">
        <v>0.34225</v>
      </c>
      <c r="X27" s="76">
        <v>0.42974999999999997</v>
      </c>
      <c r="Y27" s="76">
        <v>0.48019999999999996</v>
      </c>
      <c r="Z27" s="76">
        <v>0.45</v>
      </c>
      <c r="AA27" s="76">
        <v>0.41650000000000004</v>
      </c>
      <c r="AB27" s="76">
        <v>0.41325000000000001</v>
      </c>
      <c r="AC27" s="76">
        <v>0.38130000000000003</v>
      </c>
      <c r="AD27" s="76">
        <v>0.39600000000000002</v>
      </c>
      <c r="AE27" s="76">
        <v>0.40559999999999996</v>
      </c>
      <c r="AF27" s="76">
        <v>0.35640000000000005</v>
      </c>
      <c r="AG27" s="76">
        <v>0.35475000000000001</v>
      </c>
      <c r="AH27" s="76">
        <v>0.38674999999999998</v>
      </c>
      <c r="AI27" s="76">
        <v>0.35070000000000001</v>
      </c>
      <c r="AJ27" s="76">
        <v>0.34184999999999999</v>
      </c>
      <c r="AK27" s="76">
        <v>0.3397</v>
      </c>
      <c r="AL27" s="76">
        <v>0.29812500000000003</v>
      </c>
      <c r="AM27" s="76">
        <v>0.21312500000000004</v>
      </c>
      <c r="AN27" s="76">
        <v>0.1295</v>
      </c>
      <c r="AO27" s="76">
        <v>5.185E-2</v>
      </c>
      <c r="AP27" s="76">
        <v>1.7499999999999998E-3</v>
      </c>
      <c r="AQ27" s="76">
        <v>0</v>
      </c>
      <c r="AR27" s="76">
        <v>0</v>
      </c>
    </row>
    <row r="28" spans="1:44" x14ac:dyDescent="0.2">
      <c r="A28" s="93"/>
      <c r="B28" s="2" t="s">
        <v>5</v>
      </c>
      <c r="C28" s="6">
        <v>0.99</v>
      </c>
      <c r="D28" s="6">
        <v>0.31</v>
      </c>
      <c r="E28" s="6">
        <f t="shared" si="8"/>
        <v>0.30690000000000001</v>
      </c>
      <c r="F28" s="6">
        <v>0.91</v>
      </c>
      <c r="G28" s="6">
        <v>0.28999999999999998</v>
      </c>
      <c r="H28" s="6">
        <f t="shared" si="9"/>
        <v>0.26389999999999997</v>
      </c>
      <c r="I28" s="6">
        <v>0.96</v>
      </c>
      <c r="J28" s="6">
        <v>0.36</v>
      </c>
      <c r="K28" s="6">
        <f t="shared" si="10"/>
        <v>0.34559999999999996</v>
      </c>
      <c r="L28" s="6">
        <v>0.98</v>
      </c>
      <c r="M28" s="6">
        <v>0.32</v>
      </c>
      <c r="N28" s="6">
        <f t="shared" si="11"/>
        <v>0.31359999999999999</v>
      </c>
      <c r="P28" s="93"/>
      <c r="Q28" s="80" t="s">
        <v>38</v>
      </c>
      <c r="R28" s="79">
        <v>0.88</v>
      </c>
      <c r="S28" s="76"/>
      <c r="T28" s="76"/>
      <c r="U28" s="78" t="s">
        <v>46</v>
      </c>
      <c r="V28" s="79">
        <v>7.5229749999999997</v>
      </c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81"/>
    </row>
    <row r="29" spans="1:44" x14ac:dyDescent="0.2">
      <c r="A29" s="93">
        <v>40688</v>
      </c>
      <c r="B29" s="2" t="s">
        <v>1</v>
      </c>
      <c r="C29" s="6">
        <v>1.02</v>
      </c>
      <c r="D29" s="6">
        <v>0.53</v>
      </c>
      <c r="E29" s="6">
        <f t="shared" si="8"/>
        <v>0.54060000000000008</v>
      </c>
      <c r="F29" s="6">
        <v>1.08</v>
      </c>
      <c r="G29" s="6">
        <v>0.52</v>
      </c>
      <c r="H29" s="6">
        <f t="shared" si="9"/>
        <v>0.5616000000000001</v>
      </c>
      <c r="I29" s="6">
        <v>1.05</v>
      </c>
      <c r="J29" s="6">
        <v>0.54</v>
      </c>
      <c r="K29" s="6">
        <f t="shared" si="10"/>
        <v>0.56700000000000006</v>
      </c>
      <c r="L29" s="6">
        <v>1</v>
      </c>
      <c r="M29" s="6">
        <v>0.48</v>
      </c>
      <c r="N29" s="6">
        <f t="shared" si="11"/>
        <v>0.48</v>
      </c>
      <c r="P29" s="93">
        <v>40688</v>
      </c>
      <c r="Q29" s="75" t="s">
        <v>35</v>
      </c>
      <c r="R29" s="76">
        <v>0</v>
      </c>
      <c r="S29" s="76">
        <v>1</v>
      </c>
      <c r="T29" s="76">
        <v>2</v>
      </c>
      <c r="U29" s="76">
        <v>3</v>
      </c>
      <c r="V29" s="76">
        <v>4</v>
      </c>
      <c r="W29" s="76">
        <v>5</v>
      </c>
      <c r="X29" s="76">
        <v>6</v>
      </c>
      <c r="Y29" s="76">
        <v>7</v>
      </c>
      <c r="Z29" s="76">
        <v>8</v>
      </c>
      <c r="AA29" s="76">
        <v>9</v>
      </c>
      <c r="AB29" s="76">
        <v>10</v>
      </c>
      <c r="AC29" s="76">
        <v>11</v>
      </c>
      <c r="AD29" s="76">
        <v>12</v>
      </c>
      <c r="AE29" s="76">
        <v>13</v>
      </c>
      <c r="AF29" s="76">
        <v>14</v>
      </c>
      <c r="AG29" s="76">
        <v>15</v>
      </c>
      <c r="AH29" s="76">
        <v>16</v>
      </c>
      <c r="AI29" s="76">
        <v>17</v>
      </c>
      <c r="AJ29" s="76">
        <v>18</v>
      </c>
      <c r="AK29" s="76">
        <v>19</v>
      </c>
      <c r="AL29" s="76">
        <v>20</v>
      </c>
      <c r="AM29" s="76">
        <v>21</v>
      </c>
      <c r="AN29" s="76">
        <v>22</v>
      </c>
      <c r="AO29" s="76">
        <v>23</v>
      </c>
      <c r="AP29" s="76">
        <v>24</v>
      </c>
      <c r="AQ29" s="76">
        <v>25</v>
      </c>
      <c r="AR29" s="76">
        <v>25.4</v>
      </c>
    </row>
    <row r="30" spans="1:44" x14ac:dyDescent="0.2">
      <c r="A30" s="93"/>
      <c r="B30" s="2" t="s">
        <v>2</v>
      </c>
      <c r="C30" s="6">
        <v>1.1200000000000001</v>
      </c>
      <c r="D30" s="6">
        <v>0.48</v>
      </c>
      <c r="E30" s="6">
        <f t="shared" si="8"/>
        <v>0.53760000000000008</v>
      </c>
      <c r="F30" s="6">
        <v>1.1200000000000001</v>
      </c>
      <c r="G30" s="6">
        <v>0.4</v>
      </c>
      <c r="H30" s="6">
        <f t="shared" si="9"/>
        <v>0.44800000000000006</v>
      </c>
      <c r="I30" s="6">
        <v>1.1299999999999999</v>
      </c>
      <c r="J30" s="6">
        <v>0.42</v>
      </c>
      <c r="K30" s="6">
        <f t="shared" si="10"/>
        <v>0.47459999999999991</v>
      </c>
      <c r="L30" s="6">
        <v>1.1399999999999999</v>
      </c>
      <c r="M30" s="6">
        <v>0.42</v>
      </c>
      <c r="N30" s="6">
        <f t="shared" si="11"/>
        <v>0.47879999999999995</v>
      </c>
      <c r="P30" s="93"/>
      <c r="Q30" s="75" t="s">
        <v>14</v>
      </c>
      <c r="R30" s="76">
        <v>0</v>
      </c>
      <c r="S30" s="76">
        <v>0.6</v>
      </c>
      <c r="T30" s="76">
        <v>0.82</v>
      </c>
      <c r="U30" s="76">
        <v>0.88</v>
      </c>
      <c r="V30" s="76">
        <v>0.87</v>
      </c>
      <c r="W30" s="76">
        <v>0.95</v>
      </c>
      <c r="X30" s="76">
        <v>1</v>
      </c>
      <c r="Y30" s="76">
        <v>1.03</v>
      </c>
      <c r="Z30" s="76">
        <v>1.07</v>
      </c>
      <c r="AA30" s="76">
        <v>1.06</v>
      </c>
      <c r="AB30" s="76">
        <v>1.04</v>
      </c>
      <c r="AC30" s="76">
        <v>1.01</v>
      </c>
      <c r="AD30" s="76">
        <v>1</v>
      </c>
      <c r="AE30" s="76">
        <v>0.96</v>
      </c>
      <c r="AF30" s="76">
        <v>0.88</v>
      </c>
      <c r="AG30" s="76">
        <v>0.88</v>
      </c>
      <c r="AH30" s="76">
        <v>0.92</v>
      </c>
      <c r="AI30" s="76">
        <v>0.9</v>
      </c>
      <c r="AJ30" s="76">
        <v>0.88</v>
      </c>
      <c r="AK30" s="76">
        <v>0.85</v>
      </c>
      <c r="AL30" s="76">
        <v>0.86</v>
      </c>
      <c r="AM30" s="76">
        <v>0.85</v>
      </c>
      <c r="AN30" s="76">
        <v>0.82</v>
      </c>
      <c r="AO30" s="76">
        <v>0.78</v>
      </c>
      <c r="AP30" s="76">
        <v>0.57999999999999996</v>
      </c>
      <c r="AQ30" s="76">
        <v>0.3</v>
      </c>
      <c r="AR30" s="76">
        <v>0</v>
      </c>
    </row>
    <row r="31" spans="1:44" x14ac:dyDescent="0.2">
      <c r="A31" s="93"/>
      <c r="B31" s="2" t="s">
        <v>3</v>
      </c>
      <c r="C31" s="6">
        <v>1.2</v>
      </c>
      <c r="D31" s="6">
        <v>0.42</v>
      </c>
      <c r="E31" s="6">
        <f t="shared" si="8"/>
        <v>0.504</v>
      </c>
      <c r="F31" s="6">
        <v>1.1599999999999999</v>
      </c>
      <c r="G31" s="6">
        <v>0.4</v>
      </c>
      <c r="H31" s="6">
        <f t="shared" si="9"/>
        <v>0.46399999999999997</v>
      </c>
      <c r="I31" s="6">
        <v>1.18</v>
      </c>
      <c r="J31" s="6">
        <v>0.42</v>
      </c>
      <c r="K31" s="6">
        <f t="shared" si="10"/>
        <v>0.49559999999999993</v>
      </c>
      <c r="L31" s="6">
        <v>1.1599999999999999</v>
      </c>
      <c r="M31" s="6">
        <v>0.48</v>
      </c>
      <c r="N31" s="6">
        <f t="shared" si="11"/>
        <v>0.55679999999999996</v>
      </c>
      <c r="P31" s="93"/>
      <c r="Q31" s="75" t="s">
        <v>36</v>
      </c>
      <c r="R31" s="76">
        <v>0</v>
      </c>
      <c r="S31" s="76">
        <v>0.24</v>
      </c>
      <c r="T31" s="76">
        <v>0.28999999999999998</v>
      </c>
      <c r="U31" s="76">
        <v>0.33</v>
      </c>
      <c r="V31" s="76">
        <v>0.35</v>
      </c>
      <c r="W31" s="76">
        <v>0.36</v>
      </c>
      <c r="X31" s="76">
        <v>0.48</v>
      </c>
      <c r="Y31" s="76">
        <v>0.48</v>
      </c>
      <c r="Z31" s="76">
        <v>0.44</v>
      </c>
      <c r="AA31" s="76">
        <v>0.45</v>
      </c>
      <c r="AB31" s="76">
        <v>0.48</v>
      </c>
      <c r="AC31" s="76">
        <v>0.4</v>
      </c>
      <c r="AD31" s="76">
        <v>0.44</v>
      </c>
      <c r="AE31" s="76">
        <v>0.48</v>
      </c>
      <c r="AF31" s="76">
        <v>0.47</v>
      </c>
      <c r="AG31" s="76">
        <v>0.47</v>
      </c>
      <c r="AH31" s="76">
        <v>0.53</v>
      </c>
      <c r="AI31" s="76">
        <v>0.46</v>
      </c>
      <c r="AJ31" s="76">
        <v>0.53</v>
      </c>
      <c r="AK31" s="76">
        <v>0.47</v>
      </c>
      <c r="AL31" s="76">
        <v>0.45</v>
      </c>
      <c r="AM31" s="76">
        <v>0.3</v>
      </c>
      <c r="AN31" s="76">
        <v>0.3</v>
      </c>
      <c r="AO31" s="76">
        <v>0.14000000000000001</v>
      </c>
      <c r="AP31" s="76">
        <v>0</v>
      </c>
      <c r="AQ31" s="76">
        <v>0</v>
      </c>
      <c r="AR31" s="76">
        <v>0</v>
      </c>
    </row>
    <row r="32" spans="1:44" x14ac:dyDescent="0.2">
      <c r="A32" s="93"/>
      <c r="B32" s="2" t="s">
        <v>4</v>
      </c>
      <c r="C32" s="6">
        <v>1.3</v>
      </c>
      <c r="D32" s="6">
        <v>0.41</v>
      </c>
      <c r="E32" s="6">
        <f t="shared" si="8"/>
        <v>0.53300000000000003</v>
      </c>
      <c r="F32" s="6">
        <v>1.2</v>
      </c>
      <c r="G32" s="6">
        <v>0.4</v>
      </c>
      <c r="H32" s="6">
        <f t="shared" si="9"/>
        <v>0.48</v>
      </c>
      <c r="I32" s="6">
        <v>1.22</v>
      </c>
      <c r="J32" s="6">
        <v>0.43</v>
      </c>
      <c r="K32" s="6">
        <f t="shared" si="10"/>
        <v>0.52459999999999996</v>
      </c>
      <c r="L32" s="6">
        <v>1.2</v>
      </c>
      <c r="M32" s="6">
        <v>0.4</v>
      </c>
      <c r="N32" s="6">
        <f t="shared" si="11"/>
        <v>0.48</v>
      </c>
      <c r="P32" s="93"/>
      <c r="Q32" s="77" t="s">
        <v>37</v>
      </c>
      <c r="R32" s="76">
        <v>3.5999999999999997E-2</v>
      </c>
      <c r="S32" s="76">
        <v>0.18815000000000001</v>
      </c>
      <c r="T32" s="76">
        <v>0.26350000000000001</v>
      </c>
      <c r="U32" s="76">
        <v>0.29749999999999999</v>
      </c>
      <c r="V32" s="76">
        <v>0.32304999999999995</v>
      </c>
      <c r="W32" s="76">
        <v>0.40949999999999998</v>
      </c>
      <c r="X32" s="76">
        <v>0.48720000000000002</v>
      </c>
      <c r="Y32" s="76">
        <v>0.48299999999999998</v>
      </c>
      <c r="Z32" s="76">
        <v>0.47392499999999999</v>
      </c>
      <c r="AA32" s="76">
        <v>0.48824999999999996</v>
      </c>
      <c r="AB32" s="76">
        <v>0.45099999999999996</v>
      </c>
      <c r="AC32" s="76">
        <v>0.42209999999999998</v>
      </c>
      <c r="AD32" s="76">
        <v>0.45079999999999998</v>
      </c>
      <c r="AE32" s="76">
        <v>0.43699999999999994</v>
      </c>
      <c r="AF32" s="76">
        <v>0.41359999999999997</v>
      </c>
      <c r="AG32" s="76">
        <v>0.45</v>
      </c>
      <c r="AH32" s="76">
        <v>0.45045000000000002</v>
      </c>
      <c r="AI32" s="76">
        <v>0.44055</v>
      </c>
      <c r="AJ32" s="76">
        <v>0.4325</v>
      </c>
      <c r="AK32" s="76">
        <v>0.39329999999999998</v>
      </c>
      <c r="AL32" s="76">
        <v>0.32062499999999999</v>
      </c>
      <c r="AM32" s="76">
        <v>0.2505</v>
      </c>
      <c r="AN32" s="76">
        <v>0.17600000000000002</v>
      </c>
      <c r="AO32" s="76">
        <v>4.7600000000000003E-2</v>
      </c>
      <c r="AP32" s="76">
        <v>0</v>
      </c>
      <c r="AQ32" s="76">
        <v>0</v>
      </c>
      <c r="AR32" s="76">
        <v>0</v>
      </c>
    </row>
    <row r="33" spans="1:44" x14ac:dyDescent="0.2">
      <c r="A33" s="93"/>
      <c r="B33" s="2" t="s">
        <v>5</v>
      </c>
      <c r="C33" s="6">
        <v>1.07</v>
      </c>
      <c r="D33" s="6">
        <v>0.33</v>
      </c>
      <c r="E33" s="6">
        <f t="shared" si="8"/>
        <v>0.35310000000000002</v>
      </c>
      <c r="F33" s="6">
        <v>0.98</v>
      </c>
      <c r="G33" s="6">
        <v>0.45</v>
      </c>
      <c r="H33" s="6">
        <f t="shared" si="9"/>
        <v>0.441</v>
      </c>
      <c r="I33" s="6">
        <v>1</v>
      </c>
      <c r="J33" s="6">
        <v>0.4</v>
      </c>
      <c r="K33" s="6">
        <f t="shared" si="10"/>
        <v>0.4</v>
      </c>
      <c r="L33" s="6">
        <v>1.02</v>
      </c>
      <c r="M33" s="6">
        <v>0.4</v>
      </c>
      <c r="N33" s="6">
        <f t="shared" si="11"/>
        <v>0.40800000000000003</v>
      </c>
      <c r="P33" s="93"/>
      <c r="Q33" s="80" t="s">
        <v>38</v>
      </c>
      <c r="R33" s="79">
        <v>0.98</v>
      </c>
      <c r="S33" s="76"/>
      <c r="T33" s="76"/>
      <c r="U33" s="78" t="s">
        <v>46</v>
      </c>
      <c r="V33" s="79">
        <v>8.5861000000000001</v>
      </c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81"/>
    </row>
    <row r="34" spans="1:44" x14ac:dyDescent="0.2">
      <c r="A34" s="93">
        <v>40689</v>
      </c>
      <c r="B34" s="2" t="s">
        <v>1</v>
      </c>
      <c r="C34" s="6">
        <v>0.94</v>
      </c>
      <c r="D34" s="6">
        <v>0.43</v>
      </c>
      <c r="E34" s="6">
        <f t="shared" si="8"/>
        <v>0.40419999999999995</v>
      </c>
      <c r="F34" s="6">
        <v>0.95</v>
      </c>
      <c r="G34" s="6">
        <v>0.39</v>
      </c>
      <c r="H34" s="6">
        <f t="shared" si="9"/>
        <v>0.3705</v>
      </c>
      <c r="I34" s="6">
        <v>0.93</v>
      </c>
      <c r="J34" s="6">
        <v>0.42</v>
      </c>
      <c r="K34" s="6">
        <f t="shared" si="10"/>
        <v>0.3906</v>
      </c>
      <c r="L34" s="6">
        <v>0.89</v>
      </c>
      <c r="M34" s="6">
        <v>0.41</v>
      </c>
      <c r="N34" s="6">
        <f t="shared" si="11"/>
        <v>0.3649</v>
      </c>
      <c r="P34" s="93">
        <v>40689</v>
      </c>
      <c r="Q34" s="75" t="s">
        <v>35</v>
      </c>
      <c r="R34" s="76">
        <v>0</v>
      </c>
      <c r="S34" s="76">
        <v>1</v>
      </c>
      <c r="T34" s="76">
        <v>2</v>
      </c>
      <c r="U34" s="76">
        <v>3</v>
      </c>
      <c r="V34" s="76">
        <v>4</v>
      </c>
      <c r="W34" s="76">
        <v>5</v>
      </c>
      <c r="X34" s="76">
        <v>6</v>
      </c>
      <c r="Y34" s="76">
        <v>7</v>
      </c>
      <c r="Z34" s="76">
        <v>8</v>
      </c>
      <c r="AA34" s="76">
        <v>9</v>
      </c>
      <c r="AB34" s="76">
        <v>10</v>
      </c>
      <c r="AC34" s="76">
        <v>11</v>
      </c>
      <c r="AD34" s="76">
        <v>12</v>
      </c>
      <c r="AE34" s="76">
        <v>13</v>
      </c>
      <c r="AF34" s="76">
        <v>14</v>
      </c>
      <c r="AG34" s="76">
        <v>15</v>
      </c>
      <c r="AH34" s="76">
        <v>16</v>
      </c>
      <c r="AI34" s="76">
        <v>17</v>
      </c>
      <c r="AJ34" s="76">
        <v>18</v>
      </c>
      <c r="AK34" s="76">
        <v>19</v>
      </c>
      <c r="AL34" s="76">
        <v>20</v>
      </c>
      <c r="AM34" s="76">
        <v>21</v>
      </c>
      <c r="AN34" s="76">
        <v>22</v>
      </c>
      <c r="AO34" s="76">
        <v>23</v>
      </c>
      <c r="AP34" s="76">
        <v>24</v>
      </c>
      <c r="AQ34" s="76">
        <v>25</v>
      </c>
      <c r="AR34" s="76">
        <v>25.3</v>
      </c>
    </row>
    <row r="35" spans="1:44" x14ac:dyDescent="0.2">
      <c r="A35" s="93"/>
      <c r="B35" s="2" t="s">
        <v>2</v>
      </c>
      <c r="C35" s="6">
        <v>1.06</v>
      </c>
      <c r="D35" s="6">
        <v>0.43</v>
      </c>
      <c r="E35" s="6">
        <f t="shared" ref="E35:E103" si="12">D35*C35</f>
        <v>0.45580000000000004</v>
      </c>
      <c r="F35" s="6">
        <v>1.03</v>
      </c>
      <c r="G35" s="6">
        <v>0.35</v>
      </c>
      <c r="H35" s="6">
        <f t="shared" ref="H35:H103" si="13">G35*F35</f>
        <v>0.36049999999999999</v>
      </c>
      <c r="I35" s="6">
        <v>1.05</v>
      </c>
      <c r="J35" s="6">
        <v>0.45</v>
      </c>
      <c r="K35" s="6">
        <f t="shared" ref="K35:K103" si="14">J35*I35</f>
        <v>0.47250000000000003</v>
      </c>
      <c r="L35" s="6">
        <v>1.02</v>
      </c>
      <c r="M35" s="6">
        <v>0.34</v>
      </c>
      <c r="N35" s="6">
        <f t="shared" ref="N35:N103" si="15">M35*L35</f>
        <v>0.34680000000000005</v>
      </c>
      <c r="P35" s="93"/>
      <c r="Q35" s="75" t="s">
        <v>14</v>
      </c>
      <c r="R35" s="76">
        <v>0</v>
      </c>
      <c r="S35" s="76">
        <v>0.52</v>
      </c>
      <c r="T35" s="76">
        <v>0.75</v>
      </c>
      <c r="U35" s="76">
        <v>0.78</v>
      </c>
      <c r="V35" s="76">
        <v>0.79</v>
      </c>
      <c r="W35" s="76">
        <v>0.9</v>
      </c>
      <c r="X35" s="76">
        <v>0.94</v>
      </c>
      <c r="Y35" s="76">
        <v>0.98</v>
      </c>
      <c r="Z35" s="76">
        <v>1.01</v>
      </c>
      <c r="AA35" s="76">
        <v>1</v>
      </c>
      <c r="AB35" s="76">
        <v>0.97</v>
      </c>
      <c r="AC35" s="76">
        <v>0.94</v>
      </c>
      <c r="AD35" s="76">
        <v>0.93</v>
      </c>
      <c r="AE35" s="76">
        <v>0.89</v>
      </c>
      <c r="AF35" s="76">
        <v>0.81</v>
      </c>
      <c r="AG35" s="76">
        <v>0.84</v>
      </c>
      <c r="AH35" s="76">
        <v>0.84</v>
      </c>
      <c r="AI35" s="76">
        <v>0.84</v>
      </c>
      <c r="AJ35" s="76">
        <v>0.8</v>
      </c>
      <c r="AK35" s="76">
        <v>0.77</v>
      </c>
      <c r="AL35" s="76">
        <v>0.74</v>
      </c>
      <c r="AM35" s="76">
        <v>0.75</v>
      </c>
      <c r="AN35" s="76">
        <v>0.74</v>
      </c>
      <c r="AO35" s="76">
        <v>0.66</v>
      </c>
      <c r="AP35" s="76">
        <v>0.5</v>
      </c>
      <c r="AQ35" s="76">
        <v>0.22</v>
      </c>
      <c r="AR35" s="76">
        <v>0</v>
      </c>
    </row>
    <row r="36" spans="1:44" x14ac:dyDescent="0.2">
      <c r="A36" s="93"/>
      <c r="B36" s="2" t="s">
        <v>3</v>
      </c>
      <c r="C36" s="6">
        <v>1.2</v>
      </c>
      <c r="D36" s="6">
        <v>0.34</v>
      </c>
      <c r="E36" s="6">
        <f t="shared" si="12"/>
        <v>0.40800000000000003</v>
      </c>
      <c r="F36" s="6">
        <v>1.1200000000000001</v>
      </c>
      <c r="G36" s="6">
        <v>0.4</v>
      </c>
      <c r="H36" s="6">
        <f t="shared" si="13"/>
        <v>0.44800000000000006</v>
      </c>
      <c r="I36" s="6">
        <v>1.1200000000000001</v>
      </c>
      <c r="J36" s="6">
        <v>0.43</v>
      </c>
      <c r="K36" s="6">
        <f t="shared" si="14"/>
        <v>0.48160000000000003</v>
      </c>
      <c r="L36" s="6">
        <v>1.1000000000000001</v>
      </c>
      <c r="M36" s="6">
        <v>0.38</v>
      </c>
      <c r="N36" s="6">
        <f t="shared" si="15"/>
        <v>0.41800000000000004</v>
      </c>
      <c r="P36" s="93"/>
      <c r="Q36" s="75" t="s">
        <v>36</v>
      </c>
      <c r="R36" s="76">
        <v>0</v>
      </c>
      <c r="S36" s="76">
        <v>0.21</v>
      </c>
      <c r="T36" s="76">
        <v>0.34</v>
      </c>
      <c r="U36" s="76">
        <v>0.36</v>
      </c>
      <c r="V36" s="76">
        <v>0.39</v>
      </c>
      <c r="W36" s="76">
        <v>0.4</v>
      </c>
      <c r="X36" s="76">
        <v>0.24</v>
      </c>
      <c r="Y36" s="76">
        <v>0.51</v>
      </c>
      <c r="Z36" s="76">
        <v>0.52</v>
      </c>
      <c r="AA36" s="76">
        <v>0.43</v>
      </c>
      <c r="AB36" s="76">
        <v>0.38</v>
      </c>
      <c r="AC36" s="76">
        <v>0.46</v>
      </c>
      <c r="AD36" s="76">
        <v>0.33</v>
      </c>
      <c r="AE36" s="76">
        <v>0.53</v>
      </c>
      <c r="AF36" s="76">
        <v>0.45</v>
      </c>
      <c r="AG36" s="76">
        <v>0.33</v>
      </c>
      <c r="AH36" s="76">
        <v>0.48</v>
      </c>
      <c r="AI36" s="76">
        <v>0.44</v>
      </c>
      <c r="AJ36" s="76">
        <v>0.33</v>
      </c>
      <c r="AK36" s="76">
        <v>0.42</v>
      </c>
      <c r="AL36" s="76">
        <v>0.36</v>
      </c>
      <c r="AM36" s="76">
        <v>0.35</v>
      </c>
      <c r="AN36" s="76">
        <v>0.21</v>
      </c>
      <c r="AO36" s="76">
        <v>0.14000000000000001</v>
      </c>
      <c r="AP36" s="76">
        <v>0</v>
      </c>
      <c r="AQ36" s="76">
        <v>0</v>
      </c>
      <c r="AR36" s="76">
        <v>0</v>
      </c>
    </row>
    <row r="37" spans="1:44" x14ac:dyDescent="0.2">
      <c r="A37" s="93"/>
      <c r="B37" s="2" t="s">
        <v>4</v>
      </c>
      <c r="C37" s="6">
        <v>1.3</v>
      </c>
      <c r="D37" s="6">
        <v>0.43</v>
      </c>
      <c r="E37" s="6">
        <f t="shared" si="12"/>
        <v>0.55900000000000005</v>
      </c>
      <c r="F37" s="6">
        <v>1.08</v>
      </c>
      <c r="G37" s="6">
        <v>0.44</v>
      </c>
      <c r="H37" s="6">
        <f t="shared" si="13"/>
        <v>0.47520000000000001</v>
      </c>
      <c r="I37" s="6">
        <v>1.2</v>
      </c>
      <c r="J37" s="6">
        <v>0.43</v>
      </c>
      <c r="K37" s="6">
        <f t="shared" si="14"/>
        <v>0.51600000000000001</v>
      </c>
      <c r="L37" s="6">
        <v>1.18</v>
      </c>
      <c r="M37" s="6">
        <v>0.45</v>
      </c>
      <c r="N37" s="6">
        <f t="shared" si="15"/>
        <v>0.53100000000000003</v>
      </c>
      <c r="P37" s="93"/>
      <c r="Q37" s="77" t="s">
        <v>37</v>
      </c>
      <c r="R37" s="76">
        <v>2.7300000000000001E-2</v>
      </c>
      <c r="S37" s="76">
        <v>0.17462500000000003</v>
      </c>
      <c r="T37" s="76">
        <v>0.26774999999999999</v>
      </c>
      <c r="U37" s="76">
        <v>0.294375</v>
      </c>
      <c r="V37" s="76">
        <v>0.33377499999999999</v>
      </c>
      <c r="W37" s="76">
        <v>0.2944</v>
      </c>
      <c r="X37" s="76">
        <v>0.36</v>
      </c>
      <c r="Y37" s="76">
        <v>0.51242500000000002</v>
      </c>
      <c r="Z37" s="76">
        <v>0.47737499999999994</v>
      </c>
      <c r="AA37" s="76">
        <v>0.39892500000000003</v>
      </c>
      <c r="AB37" s="76">
        <v>0.40110000000000001</v>
      </c>
      <c r="AC37" s="76">
        <v>0.36932500000000001</v>
      </c>
      <c r="AD37" s="76">
        <v>0.39130000000000004</v>
      </c>
      <c r="AE37" s="76">
        <v>0.41650000000000004</v>
      </c>
      <c r="AF37" s="76">
        <v>0.32174999999999998</v>
      </c>
      <c r="AG37" s="76">
        <v>0.3402</v>
      </c>
      <c r="AH37" s="76">
        <v>0.38639999999999997</v>
      </c>
      <c r="AI37" s="76">
        <v>0.31570000000000004</v>
      </c>
      <c r="AJ37" s="76">
        <v>0.294375</v>
      </c>
      <c r="AK37" s="76">
        <v>0.29444999999999999</v>
      </c>
      <c r="AL37" s="76">
        <v>0.26447499999999996</v>
      </c>
      <c r="AM37" s="76">
        <v>0.20859999999999998</v>
      </c>
      <c r="AN37" s="76">
        <v>0.12249999999999998</v>
      </c>
      <c r="AO37" s="76">
        <v>4.0600000000000011E-2</v>
      </c>
      <c r="AP37" s="76">
        <v>0</v>
      </c>
      <c r="AQ37" s="76">
        <v>0</v>
      </c>
      <c r="AR37" s="76">
        <v>0</v>
      </c>
    </row>
    <row r="38" spans="1:44" x14ac:dyDescent="0.2">
      <c r="A38" s="93"/>
      <c r="B38" s="2" t="s">
        <v>5</v>
      </c>
      <c r="C38" s="6">
        <v>0.99</v>
      </c>
      <c r="D38" s="6">
        <v>0.28000000000000003</v>
      </c>
      <c r="E38" s="6">
        <f t="shared" si="12"/>
        <v>0.2772</v>
      </c>
      <c r="F38" s="6">
        <v>0.95</v>
      </c>
      <c r="G38" s="6">
        <v>0.31</v>
      </c>
      <c r="H38" s="6">
        <f t="shared" si="13"/>
        <v>0.29449999999999998</v>
      </c>
      <c r="I38" s="6">
        <v>0.97</v>
      </c>
      <c r="J38" s="6">
        <v>0.31</v>
      </c>
      <c r="K38" s="6">
        <f t="shared" si="14"/>
        <v>0.30069999999999997</v>
      </c>
      <c r="L38" s="6">
        <v>0.99</v>
      </c>
      <c r="M38" s="6">
        <v>0.35</v>
      </c>
      <c r="N38" s="6">
        <f t="shared" si="15"/>
        <v>0.34649999999999997</v>
      </c>
      <c r="P38" s="93"/>
      <c r="Q38" s="80" t="s">
        <v>38</v>
      </c>
      <c r="R38" s="79">
        <v>0.9</v>
      </c>
      <c r="S38" s="76"/>
      <c r="T38" s="76"/>
      <c r="U38" s="78" t="s">
        <v>46</v>
      </c>
      <c r="V38" s="79">
        <v>7.3082249999999993</v>
      </c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81"/>
    </row>
    <row r="39" spans="1:44" x14ac:dyDescent="0.2">
      <c r="A39" s="5">
        <v>40690</v>
      </c>
      <c r="B39" s="92" t="s">
        <v>17</v>
      </c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P39" s="5">
        <v>40690</v>
      </c>
      <c r="Q39" s="92" t="s">
        <v>17</v>
      </c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</row>
    <row r="40" spans="1:44" x14ac:dyDescent="0.2">
      <c r="A40" s="93">
        <v>40691</v>
      </c>
      <c r="B40" s="2" t="s">
        <v>1</v>
      </c>
      <c r="C40" s="6">
        <v>0.98</v>
      </c>
      <c r="D40" s="6">
        <v>0.4</v>
      </c>
      <c r="E40" s="6">
        <f t="shared" si="12"/>
        <v>0.39200000000000002</v>
      </c>
      <c r="F40" s="6">
        <v>0.99</v>
      </c>
      <c r="G40" s="6">
        <v>0.4</v>
      </c>
      <c r="H40" s="6">
        <f t="shared" si="13"/>
        <v>0.39600000000000002</v>
      </c>
      <c r="I40" s="6">
        <v>0.95</v>
      </c>
      <c r="J40" s="6">
        <v>0.43</v>
      </c>
      <c r="K40" s="6">
        <f t="shared" si="14"/>
        <v>0.40849999999999997</v>
      </c>
      <c r="L40" s="6">
        <v>0.9</v>
      </c>
      <c r="M40" s="6">
        <v>0.41</v>
      </c>
      <c r="N40" s="6">
        <f t="shared" si="15"/>
        <v>0.36899999999999999</v>
      </c>
      <c r="P40" s="93">
        <v>40691</v>
      </c>
      <c r="Q40" s="75" t="s">
        <v>35</v>
      </c>
      <c r="R40" s="76">
        <v>0</v>
      </c>
      <c r="S40" s="76">
        <v>0.7</v>
      </c>
      <c r="T40" s="76">
        <v>1.7</v>
      </c>
      <c r="U40" s="76">
        <v>2.7</v>
      </c>
      <c r="V40" s="76">
        <v>3.7</v>
      </c>
      <c r="W40" s="76">
        <v>4.7</v>
      </c>
      <c r="X40" s="76">
        <v>5.7</v>
      </c>
      <c r="Y40" s="76">
        <v>6.7</v>
      </c>
      <c r="Z40" s="76">
        <v>7.7</v>
      </c>
      <c r="AA40" s="76">
        <v>8.6999999999999993</v>
      </c>
      <c r="AB40" s="76">
        <v>9.6999999999999993</v>
      </c>
      <c r="AC40" s="76">
        <v>10.7</v>
      </c>
      <c r="AD40" s="76">
        <v>11.7</v>
      </c>
      <c r="AE40" s="76">
        <v>12.7</v>
      </c>
      <c r="AF40" s="76">
        <v>13.7</v>
      </c>
      <c r="AG40" s="76">
        <v>14.7</v>
      </c>
      <c r="AH40" s="76">
        <v>15.7</v>
      </c>
      <c r="AI40" s="76">
        <v>16.7</v>
      </c>
      <c r="AJ40" s="76">
        <v>17.7</v>
      </c>
      <c r="AK40" s="76">
        <v>18.7</v>
      </c>
      <c r="AL40" s="76">
        <v>19.7</v>
      </c>
      <c r="AM40" s="76">
        <v>20.7</v>
      </c>
      <c r="AN40" s="76">
        <v>21.7</v>
      </c>
      <c r="AO40" s="76">
        <v>22.7</v>
      </c>
      <c r="AP40" s="76">
        <v>23.7</v>
      </c>
      <c r="AQ40" s="76">
        <v>24.1</v>
      </c>
      <c r="AR40" s="76"/>
    </row>
    <row r="41" spans="1:44" x14ac:dyDescent="0.2">
      <c r="A41" s="93"/>
      <c r="B41" s="2" t="s">
        <v>2</v>
      </c>
      <c r="C41" s="6">
        <v>1.08</v>
      </c>
      <c r="D41" s="6">
        <v>0.42</v>
      </c>
      <c r="E41" s="6">
        <f t="shared" si="12"/>
        <v>0.4536</v>
      </c>
      <c r="F41" s="6">
        <v>1.06</v>
      </c>
      <c r="G41" s="6">
        <v>0.39</v>
      </c>
      <c r="H41" s="6">
        <f t="shared" si="13"/>
        <v>0.41340000000000005</v>
      </c>
      <c r="I41" s="6">
        <v>1.07</v>
      </c>
      <c r="J41" s="6">
        <v>0.39</v>
      </c>
      <c r="K41" s="6">
        <f t="shared" si="14"/>
        <v>0.41730000000000006</v>
      </c>
      <c r="L41" s="6">
        <v>1.04</v>
      </c>
      <c r="M41" s="6">
        <v>0.42</v>
      </c>
      <c r="N41" s="6">
        <f t="shared" si="15"/>
        <v>0.43680000000000002</v>
      </c>
      <c r="P41" s="93"/>
      <c r="Q41" s="75" t="s">
        <v>14</v>
      </c>
      <c r="R41" s="76">
        <v>0</v>
      </c>
      <c r="S41" s="76">
        <v>0.53</v>
      </c>
      <c r="T41" s="76">
        <v>0.77</v>
      </c>
      <c r="U41" s="76">
        <v>0.87</v>
      </c>
      <c r="V41" s="76">
        <v>0.86</v>
      </c>
      <c r="W41" s="76">
        <v>0.9</v>
      </c>
      <c r="X41" s="76">
        <v>0.96</v>
      </c>
      <c r="Y41" s="76">
        <v>0.98</v>
      </c>
      <c r="Z41" s="76">
        <v>1.03</v>
      </c>
      <c r="AA41" s="76">
        <v>1</v>
      </c>
      <c r="AB41" s="76">
        <v>0.99</v>
      </c>
      <c r="AC41" s="76">
        <v>0.97</v>
      </c>
      <c r="AD41" s="76">
        <v>0.96</v>
      </c>
      <c r="AE41" s="76">
        <v>0.91</v>
      </c>
      <c r="AF41" s="76">
        <v>0.85</v>
      </c>
      <c r="AG41" s="76">
        <v>0.83</v>
      </c>
      <c r="AH41" s="76">
        <v>0.86</v>
      </c>
      <c r="AI41" s="76">
        <v>0.86</v>
      </c>
      <c r="AJ41" s="76">
        <v>0.83</v>
      </c>
      <c r="AK41" s="76">
        <v>0.8</v>
      </c>
      <c r="AL41" s="76">
        <v>0.8</v>
      </c>
      <c r="AM41" s="76">
        <v>0.8</v>
      </c>
      <c r="AN41" s="76">
        <v>0.78</v>
      </c>
      <c r="AO41" s="76">
        <v>0.72</v>
      </c>
      <c r="AP41" s="76">
        <v>0.57999999999999996</v>
      </c>
      <c r="AQ41" s="76">
        <v>0</v>
      </c>
      <c r="AR41" s="76"/>
    </row>
    <row r="42" spans="1:44" x14ac:dyDescent="0.2">
      <c r="A42" s="93"/>
      <c r="B42" s="2" t="s">
        <v>3</v>
      </c>
      <c r="C42" s="6">
        <v>1.18</v>
      </c>
      <c r="D42" s="6">
        <v>0.43</v>
      </c>
      <c r="E42" s="6">
        <f t="shared" si="12"/>
        <v>0.50739999999999996</v>
      </c>
      <c r="F42" s="6">
        <v>1.1000000000000001</v>
      </c>
      <c r="G42" s="6">
        <v>0.41</v>
      </c>
      <c r="H42" s="6">
        <f t="shared" si="13"/>
        <v>0.45100000000000001</v>
      </c>
      <c r="I42" s="6">
        <v>1.1200000000000001</v>
      </c>
      <c r="J42" s="6">
        <v>0.37</v>
      </c>
      <c r="K42" s="6">
        <f t="shared" si="14"/>
        <v>0.41440000000000005</v>
      </c>
      <c r="L42" s="6">
        <v>1.0900000000000001</v>
      </c>
      <c r="M42" s="6">
        <v>0.39</v>
      </c>
      <c r="N42" s="6">
        <f t="shared" si="15"/>
        <v>0.42510000000000003</v>
      </c>
      <c r="P42" s="93"/>
      <c r="Q42" s="75" t="s">
        <v>36</v>
      </c>
      <c r="R42" s="76">
        <v>0</v>
      </c>
      <c r="S42" s="76">
        <v>0.21</v>
      </c>
      <c r="T42" s="76">
        <v>0.26</v>
      </c>
      <c r="U42" s="76">
        <v>0.28999999999999998</v>
      </c>
      <c r="V42" s="76">
        <v>0.31</v>
      </c>
      <c r="W42" s="76">
        <v>0.32</v>
      </c>
      <c r="X42" s="76">
        <v>0.35</v>
      </c>
      <c r="Y42" s="76">
        <v>0.43</v>
      </c>
      <c r="Z42" s="76">
        <v>0.48</v>
      </c>
      <c r="AA42" s="76">
        <v>0.28999999999999998</v>
      </c>
      <c r="AB42" s="76">
        <v>0.42</v>
      </c>
      <c r="AC42" s="76">
        <v>0.51</v>
      </c>
      <c r="AD42" s="76">
        <v>0.21</v>
      </c>
      <c r="AE42" s="76">
        <v>0.49</v>
      </c>
      <c r="AF42" s="76">
        <v>0.45</v>
      </c>
      <c r="AG42" s="76">
        <v>0.43</v>
      </c>
      <c r="AH42" s="76">
        <v>0.45</v>
      </c>
      <c r="AI42" s="76">
        <v>0.45</v>
      </c>
      <c r="AJ42" s="76">
        <v>0.42</v>
      </c>
      <c r="AK42" s="76">
        <v>0.42</v>
      </c>
      <c r="AL42" s="76">
        <v>0.42</v>
      </c>
      <c r="AM42" s="76">
        <v>0.4</v>
      </c>
      <c r="AN42" s="76">
        <v>0.38</v>
      </c>
      <c r="AO42" s="76">
        <v>0.17</v>
      </c>
      <c r="AP42" s="76">
        <v>0.02</v>
      </c>
      <c r="AQ42" s="76">
        <v>0</v>
      </c>
      <c r="AR42" s="76"/>
    </row>
    <row r="43" spans="1:44" x14ac:dyDescent="0.2">
      <c r="A43" s="93"/>
      <c r="B43" s="2" t="s">
        <v>4</v>
      </c>
      <c r="C43" s="6">
        <v>1.2</v>
      </c>
      <c r="D43" s="6">
        <v>0.41</v>
      </c>
      <c r="E43" s="6">
        <f t="shared" si="12"/>
        <v>0.49199999999999994</v>
      </c>
      <c r="F43" s="6">
        <v>1.1499999999999999</v>
      </c>
      <c r="G43" s="6">
        <v>0.37</v>
      </c>
      <c r="H43" s="6">
        <f t="shared" si="13"/>
        <v>0.42549999999999999</v>
      </c>
      <c r="I43" s="6">
        <v>1.18</v>
      </c>
      <c r="J43" s="6">
        <v>0.44</v>
      </c>
      <c r="K43" s="6">
        <f t="shared" si="14"/>
        <v>0.51919999999999999</v>
      </c>
      <c r="L43" s="6">
        <v>1.17</v>
      </c>
      <c r="M43" s="6">
        <v>0.45</v>
      </c>
      <c r="N43" s="6">
        <f t="shared" si="15"/>
        <v>0.52649999999999997</v>
      </c>
      <c r="P43" s="93"/>
      <c r="Q43" s="77" t="s">
        <v>37</v>
      </c>
      <c r="R43" s="76">
        <v>1.9477499999999998E-2</v>
      </c>
      <c r="S43" s="76">
        <v>0.15275</v>
      </c>
      <c r="T43" s="76">
        <v>0.22550000000000009</v>
      </c>
      <c r="U43" s="76">
        <v>0.25950000000000001</v>
      </c>
      <c r="V43" s="76">
        <v>0.2772</v>
      </c>
      <c r="W43" s="76">
        <v>0.31154999999999994</v>
      </c>
      <c r="X43" s="76">
        <v>0.37830000000000003</v>
      </c>
      <c r="Y43" s="76">
        <v>0.45727499999999993</v>
      </c>
      <c r="Z43" s="76">
        <v>0.39077499999999971</v>
      </c>
      <c r="AA43" s="76">
        <v>0.35322499999999996</v>
      </c>
      <c r="AB43" s="76">
        <v>0.45569999999999994</v>
      </c>
      <c r="AC43" s="76">
        <v>0.34739999999999999</v>
      </c>
      <c r="AD43" s="76">
        <v>0.32724999999999999</v>
      </c>
      <c r="AE43" s="76">
        <v>0.41359999999999997</v>
      </c>
      <c r="AF43" s="76">
        <v>0.36959999999999998</v>
      </c>
      <c r="AG43" s="76">
        <v>0.37179999999999996</v>
      </c>
      <c r="AH43" s="76">
        <v>0.38700000000000001</v>
      </c>
      <c r="AI43" s="76">
        <v>0.36757499999999999</v>
      </c>
      <c r="AJ43" s="76">
        <v>0.34229999999999994</v>
      </c>
      <c r="AK43" s="76">
        <v>0.33600000000000002</v>
      </c>
      <c r="AL43" s="76">
        <v>0.32800000000000007</v>
      </c>
      <c r="AM43" s="76">
        <v>0.30810000000000004</v>
      </c>
      <c r="AN43" s="76">
        <v>0.20625000000000002</v>
      </c>
      <c r="AO43" s="76">
        <v>6.1749999999999992E-2</v>
      </c>
      <c r="AP43" s="76">
        <v>1.1600000000000063E-3</v>
      </c>
      <c r="AQ43" s="76">
        <v>0</v>
      </c>
      <c r="AR43" s="76"/>
    </row>
    <row r="44" spans="1:44" x14ac:dyDescent="0.2">
      <c r="A44" s="93"/>
      <c r="B44" s="2" t="s">
        <v>5</v>
      </c>
      <c r="C44" s="6">
        <v>1</v>
      </c>
      <c r="D44" s="6">
        <v>0.36</v>
      </c>
      <c r="E44" s="6">
        <f t="shared" si="12"/>
        <v>0.36</v>
      </c>
      <c r="F44" s="6">
        <v>0.96</v>
      </c>
      <c r="G44" s="6">
        <v>0.36</v>
      </c>
      <c r="H44" s="6">
        <f t="shared" si="13"/>
        <v>0.34559999999999996</v>
      </c>
      <c r="I44" s="6">
        <v>1</v>
      </c>
      <c r="J44" s="6">
        <v>0.42</v>
      </c>
      <c r="K44" s="6">
        <f t="shared" si="14"/>
        <v>0.42</v>
      </c>
      <c r="L44" s="6">
        <v>1</v>
      </c>
      <c r="M44" s="6">
        <v>0.4</v>
      </c>
      <c r="N44" s="6">
        <f t="shared" si="15"/>
        <v>0.4</v>
      </c>
      <c r="P44" s="93"/>
      <c r="Q44" s="80" t="s">
        <v>38</v>
      </c>
      <c r="R44" s="79">
        <v>0.92</v>
      </c>
      <c r="S44" s="76"/>
      <c r="T44" s="76"/>
      <c r="U44" s="78" t="s">
        <v>46</v>
      </c>
      <c r="V44" s="79">
        <v>7.4490375000000011</v>
      </c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81"/>
    </row>
    <row r="45" spans="1:44" x14ac:dyDescent="0.2">
      <c r="A45" s="93">
        <v>40692</v>
      </c>
      <c r="B45" s="2" t="s">
        <v>1</v>
      </c>
      <c r="C45" s="6">
        <v>0.97</v>
      </c>
      <c r="D45" s="6">
        <v>0.44</v>
      </c>
      <c r="E45" s="6">
        <f t="shared" si="12"/>
        <v>0.42680000000000001</v>
      </c>
      <c r="F45" s="6">
        <v>0.96</v>
      </c>
      <c r="G45" s="6">
        <v>0.43</v>
      </c>
      <c r="H45" s="6">
        <f t="shared" si="13"/>
        <v>0.4128</v>
      </c>
      <c r="I45" s="6">
        <v>0.93</v>
      </c>
      <c r="J45" s="6">
        <v>0.44</v>
      </c>
      <c r="K45" s="6">
        <f t="shared" si="14"/>
        <v>0.40920000000000001</v>
      </c>
      <c r="L45" s="6">
        <v>0.9</v>
      </c>
      <c r="M45" s="6">
        <v>0.44</v>
      </c>
      <c r="N45" s="6">
        <f t="shared" si="15"/>
        <v>0.39600000000000002</v>
      </c>
      <c r="P45" s="93">
        <v>40692</v>
      </c>
      <c r="Q45" s="75" t="s">
        <v>35</v>
      </c>
      <c r="R45" s="76">
        <v>0</v>
      </c>
      <c r="S45" s="76">
        <v>0.56000000000000005</v>
      </c>
      <c r="T45" s="76">
        <v>1.56</v>
      </c>
      <c r="U45" s="76">
        <v>2.56</v>
      </c>
      <c r="V45" s="76">
        <v>3.56</v>
      </c>
      <c r="W45" s="76">
        <v>4.5599999999999996</v>
      </c>
      <c r="X45" s="76">
        <v>5.56</v>
      </c>
      <c r="Y45" s="76">
        <v>6.56</v>
      </c>
      <c r="Z45" s="76">
        <v>7.56</v>
      </c>
      <c r="AA45" s="76">
        <v>8.56</v>
      </c>
      <c r="AB45" s="76">
        <v>9.56</v>
      </c>
      <c r="AC45" s="76">
        <v>10.56</v>
      </c>
      <c r="AD45" s="76">
        <v>11.56</v>
      </c>
      <c r="AE45" s="76">
        <v>12.56</v>
      </c>
      <c r="AF45" s="76">
        <v>13.56</v>
      </c>
      <c r="AG45" s="76">
        <v>14.56</v>
      </c>
      <c r="AH45" s="76">
        <v>15.56</v>
      </c>
      <c r="AI45" s="76">
        <v>16.559999999999999</v>
      </c>
      <c r="AJ45" s="76">
        <v>17.559999999999999</v>
      </c>
      <c r="AK45" s="76">
        <v>18.559999999999999</v>
      </c>
      <c r="AL45" s="76">
        <v>19.559999999999999</v>
      </c>
      <c r="AM45" s="76">
        <v>20.56</v>
      </c>
      <c r="AN45" s="76">
        <v>21.56</v>
      </c>
      <c r="AO45" s="76">
        <v>22.56</v>
      </c>
      <c r="AP45" s="76">
        <v>23.56</v>
      </c>
      <c r="AQ45" s="76">
        <v>24.56</v>
      </c>
      <c r="AR45" s="76">
        <v>25.1</v>
      </c>
    </row>
    <row r="46" spans="1:44" x14ac:dyDescent="0.2">
      <c r="A46" s="93"/>
      <c r="B46" s="2" t="s">
        <v>2</v>
      </c>
      <c r="C46" s="6">
        <v>1.07</v>
      </c>
      <c r="D46" s="6">
        <v>0.42</v>
      </c>
      <c r="E46" s="6">
        <f t="shared" si="12"/>
        <v>0.44940000000000002</v>
      </c>
      <c r="F46" s="6">
        <v>1.04</v>
      </c>
      <c r="G46" s="6">
        <v>0.42</v>
      </c>
      <c r="H46" s="6">
        <f t="shared" si="13"/>
        <v>0.43680000000000002</v>
      </c>
      <c r="I46" s="6">
        <v>1.05</v>
      </c>
      <c r="J46" s="6">
        <v>0.4</v>
      </c>
      <c r="K46" s="6">
        <f t="shared" si="14"/>
        <v>0.42000000000000004</v>
      </c>
      <c r="L46" s="6">
        <v>1.03</v>
      </c>
      <c r="M46" s="6">
        <v>0.44</v>
      </c>
      <c r="N46" s="6">
        <f t="shared" si="15"/>
        <v>0.45319999999999999</v>
      </c>
      <c r="P46" s="93"/>
      <c r="Q46" s="75" t="s">
        <v>14</v>
      </c>
      <c r="R46" s="76">
        <v>0</v>
      </c>
      <c r="S46" s="76">
        <v>0.5</v>
      </c>
      <c r="T46" s="76">
        <v>0.66</v>
      </c>
      <c r="U46" s="76">
        <v>0.77</v>
      </c>
      <c r="V46" s="76">
        <v>0.83</v>
      </c>
      <c r="W46" s="76">
        <v>0.87</v>
      </c>
      <c r="X46" s="76">
        <v>0.93</v>
      </c>
      <c r="Y46" s="76">
        <v>0.96</v>
      </c>
      <c r="Z46" s="76">
        <v>1</v>
      </c>
      <c r="AA46" s="76">
        <v>1</v>
      </c>
      <c r="AB46" s="76">
        <v>0.98</v>
      </c>
      <c r="AC46" s="76">
        <v>0.96</v>
      </c>
      <c r="AD46" s="76">
        <v>0.93</v>
      </c>
      <c r="AE46" s="76">
        <v>0.9</v>
      </c>
      <c r="AF46" s="76">
        <v>0.85</v>
      </c>
      <c r="AG46" s="76">
        <v>0.82</v>
      </c>
      <c r="AH46" s="76">
        <v>0.84</v>
      </c>
      <c r="AI46" s="76">
        <v>0.86</v>
      </c>
      <c r="AJ46" s="76">
        <v>0.82</v>
      </c>
      <c r="AK46" s="76">
        <v>0.78</v>
      </c>
      <c r="AL46" s="76">
        <v>0.78</v>
      </c>
      <c r="AM46" s="76">
        <v>0.78</v>
      </c>
      <c r="AN46" s="76">
        <v>0.76</v>
      </c>
      <c r="AO46" s="76">
        <v>0.72</v>
      </c>
      <c r="AP46" s="76">
        <v>0.62</v>
      </c>
      <c r="AQ46" s="76">
        <v>0.28000000000000003</v>
      </c>
      <c r="AR46" s="76">
        <v>0</v>
      </c>
    </row>
    <row r="47" spans="1:44" x14ac:dyDescent="0.2">
      <c r="A47" s="93"/>
      <c r="B47" s="2" t="s">
        <v>3</v>
      </c>
      <c r="C47" s="6">
        <v>1.17</v>
      </c>
      <c r="D47" s="6">
        <v>0.42</v>
      </c>
      <c r="E47" s="6">
        <f t="shared" si="12"/>
        <v>0.49139999999999995</v>
      </c>
      <c r="F47" s="6">
        <v>1.1100000000000001</v>
      </c>
      <c r="G47" s="6">
        <v>0.41</v>
      </c>
      <c r="H47" s="6">
        <f t="shared" si="13"/>
        <v>0.4551</v>
      </c>
      <c r="I47" s="6">
        <v>1.1000000000000001</v>
      </c>
      <c r="J47" s="6">
        <v>0.41</v>
      </c>
      <c r="K47" s="6">
        <f t="shared" si="14"/>
        <v>0.45100000000000001</v>
      </c>
      <c r="L47" s="6">
        <v>1.06</v>
      </c>
      <c r="M47" s="6">
        <v>0.47</v>
      </c>
      <c r="N47" s="6">
        <f t="shared" si="15"/>
        <v>0.49819999999999998</v>
      </c>
      <c r="P47" s="93"/>
      <c r="Q47" s="75" t="s">
        <v>36</v>
      </c>
      <c r="R47" s="76">
        <v>0</v>
      </c>
      <c r="S47" s="76">
        <v>0.21</v>
      </c>
      <c r="T47" s="76">
        <v>0.22</v>
      </c>
      <c r="U47" s="76">
        <v>0.25</v>
      </c>
      <c r="V47" s="76">
        <v>0.28999999999999998</v>
      </c>
      <c r="W47" s="76">
        <v>0.31</v>
      </c>
      <c r="X47" s="76">
        <v>0.31</v>
      </c>
      <c r="Y47" s="76">
        <v>0.52</v>
      </c>
      <c r="Z47" s="76">
        <v>0.53</v>
      </c>
      <c r="AA47" s="76">
        <v>0.41</v>
      </c>
      <c r="AB47" s="76">
        <v>0.45</v>
      </c>
      <c r="AC47" s="76">
        <v>0.54</v>
      </c>
      <c r="AD47" s="76">
        <v>0.33</v>
      </c>
      <c r="AE47" s="76">
        <v>0.45</v>
      </c>
      <c r="AF47" s="76">
        <v>0.56999999999999995</v>
      </c>
      <c r="AG47" s="76">
        <v>0.42</v>
      </c>
      <c r="AH47" s="76">
        <v>0.42</v>
      </c>
      <c r="AI47" s="76">
        <v>0.49</v>
      </c>
      <c r="AJ47" s="76">
        <v>0.37</v>
      </c>
      <c r="AK47" s="76">
        <v>0.48</v>
      </c>
      <c r="AL47" s="76">
        <v>0.49</v>
      </c>
      <c r="AM47" s="76">
        <v>0.43</v>
      </c>
      <c r="AN47" s="76">
        <v>0.26</v>
      </c>
      <c r="AO47" s="76">
        <v>0.2</v>
      </c>
      <c r="AP47" s="76">
        <v>0.12</v>
      </c>
      <c r="AQ47" s="76">
        <v>0.04</v>
      </c>
      <c r="AR47" s="76">
        <v>0</v>
      </c>
    </row>
    <row r="48" spans="1:44" x14ac:dyDescent="0.2">
      <c r="A48" s="93"/>
      <c r="B48" s="2" t="s">
        <v>4</v>
      </c>
      <c r="C48" s="6">
        <v>1.2</v>
      </c>
      <c r="D48" s="6">
        <v>0.45</v>
      </c>
      <c r="E48" s="6">
        <f t="shared" si="12"/>
        <v>0.54</v>
      </c>
      <c r="F48" s="6">
        <v>1.1599999999999999</v>
      </c>
      <c r="G48" s="6">
        <v>0.42</v>
      </c>
      <c r="H48" s="6">
        <f t="shared" si="13"/>
        <v>0.48719999999999997</v>
      </c>
      <c r="I48" s="6">
        <v>1.1399999999999999</v>
      </c>
      <c r="J48" s="6">
        <v>0.45</v>
      </c>
      <c r="K48" s="6">
        <f t="shared" si="14"/>
        <v>0.51300000000000001</v>
      </c>
      <c r="L48" s="6">
        <v>1.1399999999999999</v>
      </c>
      <c r="M48" s="6">
        <v>0.51</v>
      </c>
      <c r="N48" s="6">
        <f t="shared" si="15"/>
        <v>0.58139999999999992</v>
      </c>
      <c r="P48" s="93"/>
      <c r="Q48" s="77" t="s">
        <v>37</v>
      </c>
      <c r="R48" s="76">
        <v>1.4700000000000001E-2</v>
      </c>
      <c r="S48" s="76">
        <v>0.12470000000000002</v>
      </c>
      <c r="T48" s="76">
        <v>0.16802500000000001</v>
      </c>
      <c r="U48" s="76">
        <v>0.21600000000000003</v>
      </c>
      <c r="V48" s="76">
        <v>0.25499999999999989</v>
      </c>
      <c r="W48" s="76">
        <v>0.27900000000000003</v>
      </c>
      <c r="X48" s="76">
        <v>0.39217500000000005</v>
      </c>
      <c r="Y48" s="76">
        <v>0.51449999999999996</v>
      </c>
      <c r="Z48" s="76">
        <v>0.47000000000000042</v>
      </c>
      <c r="AA48" s="76">
        <v>0.42569999999999997</v>
      </c>
      <c r="AB48" s="76">
        <v>0.48014999999999997</v>
      </c>
      <c r="AC48" s="76">
        <v>0.41107500000000008</v>
      </c>
      <c r="AD48" s="76">
        <v>0.35685</v>
      </c>
      <c r="AE48" s="76">
        <v>0.44625000000000004</v>
      </c>
      <c r="AF48" s="76">
        <v>0.413325</v>
      </c>
      <c r="AG48" s="76">
        <v>0.34859999999999997</v>
      </c>
      <c r="AH48" s="76">
        <v>0.38674999999999926</v>
      </c>
      <c r="AI48" s="76">
        <v>0.36119999999999997</v>
      </c>
      <c r="AJ48" s="76">
        <v>0.34</v>
      </c>
      <c r="AK48" s="76">
        <v>0.37830000000000003</v>
      </c>
      <c r="AL48" s="76">
        <v>0.35880000000000001</v>
      </c>
      <c r="AM48" s="76">
        <v>0.26565</v>
      </c>
      <c r="AN48" s="76">
        <v>0.17020000000000002</v>
      </c>
      <c r="AO48" s="76">
        <v>0.10719999999999999</v>
      </c>
      <c r="AP48" s="76">
        <v>3.6000000000000004E-2</v>
      </c>
      <c r="AQ48" s="76">
        <v>1.5120000000000079E-3</v>
      </c>
      <c r="AR48" s="76">
        <v>0</v>
      </c>
    </row>
    <row r="49" spans="1:44" x14ac:dyDescent="0.2">
      <c r="A49" s="93"/>
      <c r="B49" s="2" t="s">
        <v>5</v>
      </c>
      <c r="C49" s="6">
        <v>1</v>
      </c>
      <c r="D49" s="6">
        <v>0.35</v>
      </c>
      <c r="E49" s="6">
        <f t="shared" si="12"/>
        <v>0.35</v>
      </c>
      <c r="F49" s="6">
        <v>0.92</v>
      </c>
      <c r="G49" s="6">
        <v>0.43</v>
      </c>
      <c r="H49" s="6">
        <f t="shared" si="13"/>
        <v>0.39560000000000001</v>
      </c>
      <c r="I49" s="6">
        <v>0.96</v>
      </c>
      <c r="J49" s="6">
        <v>0.41</v>
      </c>
      <c r="K49" s="6">
        <f t="shared" si="14"/>
        <v>0.39359999999999995</v>
      </c>
      <c r="L49" s="6">
        <v>0.96</v>
      </c>
      <c r="M49" s="6">
        <v>0.46</v>
      </c>
      <c r="N49" s="6">
        <f t="shared" si="15"/>
        <v>0.44159999999999999</v>
      </c>
      <c r="P49" s="93"/>
      <c r="Q49" s="80" t="s">
        <v>38</v>
      </c>
      <c r="R49" s="79">
        <v>0.9</v>
      </c>
      <c r="S49" s="76"/>
      <c r="T49" s="76"/>
      <c r="U49" s="78" t="s">
        <v>46</v>
      </c>
      <c r="V49" s="79">
        <v>7.7216619999999994</v>
      </c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81"/>
      <c r="AR49" s="81"/>
    </row>
    <row r="50" spans="1:44" x14ac:dyDescent="0.2">
      <c r="A50" s="93">
        <v>40693</v>
      </c>
      <c r="B50" s="2" t="s">
        <v>1</v>
      </c>
      <c r="C50" s="6">
        <v>0.93</v>
      </c>
      <c r="D50" s="6">
        <v>0.45</v>
      </c>
      <c r="E50" s="6">
        <f t="shared" si="12"/>
        <v>0.41850000000000004</v>
      </c>
      <c r="F50" s="6">
        <v>0.95</v>
      </c>
      <c r="G50" s="6">
        <v>0.47</v>
      </c>
      <c r="H50" s="6">
        <f t="shared" si="13"/>
        <v>0.44649999999999995</v>
      </c>
      <c r="I50" s="6">
        <v>0.93</v>
      </c>
      <c r="J50" s="6">
        <v>0.52</v>
      </c>
      <c r="K50" s="6">
        <f t="shared" si="14"/>
        <v>0.48360000000000003</v>
      </c>
      <c r="L50" s="6">
        <v>0.87</v>
      </c>
      <c r="M50" s="6">
        <v>0.51</v>
      </c>
      <c r="N50" s="6">
        <f t="shared" si="15"/>
        <v>0.44369999999999998</v>
      </c>
      <c r="P50" s="93">
        <v>40693</v>
      </c>
      <c r="Q50" s="75" t="s">
        <v>35</v>
      </c>
      <c r="R50" s="76">
        <v>0</v>
      </c>
      <c r="S50" s="76">
        <v>1</v>
      </c>
      <c r="T50" s="76">
        <v>2</v>
      </c>
      <c r="U50" s="76">
        <v>3</v>
      </c>
      <c r="V50" s="76">
        <v>4</v>
      </c>
      <c r="W50" s="76">
        <v>5</v>
      </c>
      <c r="X50" s="76">
        <v>6</v>
      </c>
      <c r="Y50" s="76">
        <v>7</v>
      </c>
      <c r="Z50" s="76">
        <v>8</v>
      </c>
      <c r="AA50" s="76">
        <v>9</v>
      </c>
      <c r="AB50" s="76">
        <v>10</v>
      </c>
      <c r="AC50" s="76">
        <v>11</v>
      </c>
      <c r="AD50" s="76">
        <v>12</v>
      </c>
      <c r="AE50" s="76">
        <v>13</v>
      </c>
      <c r="AF50" s="76">
        <v>14</v>
      </c>
      <c r="AG50" s="76">
        <v>15</v>
      </c>
      <c r="AH50" s="76">
        <v>16</v>
      </c>
      <c r="AI50" s="76">
        <v>17</v>
      </c>
      <c r="AJ50" s="76">
        <v>18</v>
      </c>
      <c r="AK50" s="76">
        <v>19</v>
      </c>
      <c r="AL50" s="76">
        <v>20</v>
      </c>
      <c r="AM50" s="76">
        <v>21</v>
      </c>
      <c r="AN50" s="76">
        <v>22</v>
      </c>
      <c r="AO50" s="76">
        <v>23</v>
      </c>
      <c r="AP50" s="76">
        <v>24</v>
      </c>
      <c r="AQ50" s="76">
        <v>25.1</v>
      </c>
      <c r="AR50" s="76"/>
    </row>
    <row r="51" spans="1:44" x14ac:dyDescent="0.2">
      <c r="A51" s="93"/>
      <c r="B51" s="2" t="s">
        <v>2</v>
      </c>
      <c r="C51" s="6">
        <v>1.03</v>
      </c>
      <c r="D51" s="6">
        <v>0.47</v>
      </c>
      <c r="E51" s="6">
        <f t="shared" si="12"/>
        <v>0.48409999999999997</v>
      </c>
      <c r="F51" s="6">
        <v>1</v>
      </c>
      <c r="G51" s="6">
        <v>0.43</v>
      </c>
      <c r="H51" s="6">
        <f t="shared" si="13"/>
        <v>0.43</v>
      </c>
      <c r="I51" s="6">
        <v>1</v>
      </c>
      <c r="J51" s="6">
        <v>0.41</v>
      </c>
      <c r="K51" s="6">
        <f t="shared" si="14"/>
        <v>0.41</v>
      </c>
      <c r="L51" s="6">
        <v>0.99</v>
      </c>
      <c r="M51" s="6">
        <v>0.4</v>
      </c>
      <c r="N51" s="6">
        <f t="shared" si="15"/>
        <v>0.39600000000000002</v>
      </c>
      <c r="P51" s="93"/>
      <c r="Q51" s="75" t="s">
        <v>14</v>
      </c>
      <c r="R51" s="76">
        <v>0</v>
      </c>
      <c r="S51" s="76">
        <v>0.49</v>
      </c>
      <c r="T51" s="76">
        <v>0.66</v>
      </c>
      <c r="U51" s="76">
        <v>0.65</v>
      </c>
      <c r="V51" s="76">
        <v>0.66</v>
      </c>
      <c r="W51" s="76">
        <v>0.74</v>
      </c>
      <c r="X51" s="76">
        <v>0.88</v>
      </c>
      <c r="Y51" s="76">
        <v>0.92</v>
      </c>
      <c r="Z51" s="76">
        <v>0.96</v>
      </c>
      <c r="AA51" s="76">
        <v>0.95</v>
      </c>
      <c r="AB51" s="76">
        <v>0.92</v>
      </c>
      <c r="AC51" s="76">
        <v>0.91</v>
      </c>
      <c r="AD51" s="76">
        <v>0.88</v>
      </c>
      <c r="AE51" s="76">
        <v>0.84</v>
      </c>
      <c r="AF51" s="76">
        <v>0.77</v>
      </c>
      <c r="AG51" s="76">
        <v>0.77</v>
      </c>
      <c r="AH51" s="76">
        <v>0.79</v>
      </c>
      <c r="AI51" s="76">
        <v>0.78</v>
      </c>
      <c r="AJ51" s="76">
        <v>0.77</v>
      </c>
      <c r="AK51" s="76">
        <v>0.72</v>
      </c>
      <c r="AL51" s="76">
        <v>0.74</v>
      </c>
      <c r="AM51" s="76">
        <v>0.74</v>
      </c>
      <c r="AN51" s="76">
        <v>0.71</v>
      </c>
      <c r="AO51" s="76">
        <v>0.66</v>
      </c>
      <c r="AP51" s="76">
        <v>0.44</v>
      </c>
      <c r="AQ51" s="76">
        <v>0</v>
      </c>
      <c r="AR51" s="76"/>
    </row>
    <row r="52" spans="1:44" x14ac:dyDescent="0.2">
      <c r="A52" s="93"/>
      <c r="B52" s="2" t="s">
        <v>3</v>
      </c>
      <c r="C52" s="6">
        <v>1.1299999999999999</v>
      </c>
      <c r="D52" s="6">
        <v>0.42</v>
      </c>
      <c r="E52" s="6">
        <f t="shared" si="12"/>
        <v>0.47459999999999991</v>
      </c>
      <c r="F52" s="6">
        <v>1.05</v>
      </c>
      <c r="G52" s="6">
        <v>0.39</v>
      </c>
      <c r="H52" s="6">
        <f t="shared" si="13"/>
        <v>0.40950000000000003</v>
      </c>
      <c r="I52" s="6">
        <v>1.07</v>
      </c>
      <c r="J52" s="6">
        <v>0.35</v>
      </c>
      <c r="K52" s="6">
        <f t="shared" si="14"/>
        <v>0.3745</v>
      </c>
      <c r="L52" s="6">
        <v>1.02</v>
      </c>
      <c r="M52" s="6">
        <v>0.45</v>
      </c>
      <c r="N52" s="6">
        <f t="shared" si="15"/>
        <v>0.45900000000000002</v>
      </c>
      <c r="P52" s="93"/>
      <c r="Q52" s="75" t="s">
        <v>36</v>
      </c>
      <c r="R52" s="76">
        <v>0</v>
      </c>
      <c r="S52" s="76">
        <v>0.2</v>
      </c>
      <c r="T52" s="76">
        <v>0.3</v>
      </c>
      <c r="U52" s="76">
        <v>0.28999999999999998</v>
      </c>
      <c r="V52" s="76">
        <v>0.37</v>
      </c>
      <c r="W52" s="76">
        <v>0.37</v>
      </c>
      <c r="X52" s="76">
        <v>0.37</v>
      </c>
      <c r="Y52" s="76">
        <v>0.46</v>
      </c>
      <c r="Z52" s="76">
        <v>0.43</v>
      </c>
      <c r="AA52" s="76">
        <v>0.28999999999999998</v>
      </c>
      <c r="AB52" s="76">
        <v>0.39</v>
      </c>
      <c r="AC52" s="76">
        <v>0.46</v>
      </c>
      <c r="AD52" s="76">
        <v>0.33</v>
      </c>
      <c r="AE52" s="76">
        <v>0.42</v>
      </c>
      <c r="AF52" s="76">
        <v>0.41</v>
      </c>
      <c r="AG52" s="76">
        <v>0.34</v>
      </c>
      <c r="AH52" s="76">
        <v>0.44</v>
      </c>
      <c r="AI52" s="76">
        <v>0.47</v>
      </c>
      <c r="AJ52" s="76">
        <v>0.42</v>
      </c>
      <c r="AK52" s="76">
        <v>0.48</v>
      </c>
      <c r="AL52" s="76">
        <v>0.43</v>
      </c>
      <c r="AM52" s="76">
        <v>0.35</v>
      </c>
      <c r="AN52" s="76">
        <v>0.2</v>
      </c>
      <c r="AO52" s="76">
        <v>0.2</v>
      </c>
      <c r="AP52" s="76">
        <v>0</v>
      </c>
      <c r="AQ52" s="76">
        <v>0</v>
      </c>
      <c r="AR52" s="76"/>
    </row>
    <row r="53" spans="1:44" x14ac:dyDescent="0.2">
      <c r="A53" s="93"/>
      <c r="B53" s="2" t="s">
        <v>4</v>
      </c>
      <c r="C53" s="6">
        <v>1.2</v>
      </c>
      <c r="D53" s="6">
        <v>0.46</v>
      </c>
      <c r="E53" s="6">
        <f t="shared" si="12"/>
        <v>0.55200000000000005</v>
      </c>
      <c r="F53" s="6">
        <v>1.1100000000000001</v>
      </c>
      <c r="G53" s="6">
        <v>0.54</v>
      </c>
      <c r="H53" s="6">
        <f t="shared" si="13"/>
        <v>0.59940000000000004</v>
      </c>
      <c r="I53" s="6">
        <v>1.1200000000000001</v>
      </c>
      <c r="J53" s="6">
        <v>0.39</v>
      </c>
      <c r="K53" s="6">
        <f t="shared" si="14"/>
        <v>0.43680000000000008</v>
      </c>
      <c r="L53" s="6">
        <v>1.07</v>
      </c>
      <c r="M53" s="6">
        <v>0.56000000000000005</v>
      </c>
      <c r="N53" s="6">
        <f t="shared" si="15"/>
        <v>0.59920000000000007</v>
      </c>
      <c r="P53" s="93"/>
      <c r="Q53" s="77" t="s">
        <v>37</v>
      </c>
      <c r="R53" s="76">
        <v>2.4500000000000001E-2</v>
      </c>
      <c r="S53" s="76">
        <v>0.14374999999999999</v>
      </c>
      <c r="T53" s="76">
        <v>0.19322500000000001</v>
      </c>
      <c r="U53" s="76">
        <v>0.21614999999999998</v>
      </c>
      <c r="V53" s="76">
        <v>0.25900000000000001</v>
      </c>
      <c r="W53" s="76">
        <v>0.29970000000000002</v>
      </c>
      <c r="X53" s="76">
        <v>0.37350000000000005</v>
      </c>
      <c r="Y53" s="76">
        <v>0.41830000000000001</v>
      </c>
      <c r="Z53" s="76">
        <v>0.34379999999999999</v>
      </c>
      <c r="AA53" s="76">
        <v>0.31790000000000002</v>
      </c>
      <c r="AB53" s="76">
        <v>0.38887500000000008</v>
      </c>
      <c r="AC53" s="76">
        <v>0.35352500000000003</v>
      </c>
      <c r="AD53" s="76">
        <v>0.32250000000000001</v>
      </c>
      <c r="AE53" s="76">
        <v>0.33407499999999996</v>
      </c>
      <c r="AF53" s="76">
        <v>0.28875000000000001</v>
      </c>
      <c r="AG53" s="76">
        <v>0.30420000000000003</v>
      </c>
      <c r="AH53" s="76">
        <v>0.35717499999999996</v>
      </c>
      <c r="AI53" s="76">
        <v>0.34487499999999999</v>
      </c>
      <c r="AJ53" s="76">
        <v>0.33524999999999999</v>
      </c>
      <c r="AK53" s="76">
        <v>0.33214999999999995</v>
      </c>
      <c r="AL53" s="76">
        <v>0.28860000000000002</v>
      </c>
      <c r="AM53" s="76">
        <v>0.199375</v>
      </c>
      <c r="AN53" s="76">
        <v>0.13700000000000001</v>
      </c>
      <c r="AO53" s="76">
        <v>5.5000000000000007E-2</v>
      </c>
      <c r="AP53" s="76">
        <v>0</v>
      </c>
      <c r="AQ53" s="76">
        <v>0</v>
      </c>
      <c r="AR53" s="76"/>
    </row>
    <row r="54" spans="1:44" x14ac:dyDescent="0.2">
      <c r="A54" s="93"/>
      <c r="B54" s="2" t="s">
        <v>5</v>
      </c>
      <c r="C54" s="6">
        <v>0.94</v>
      </c>
      <c r="D54" s="6">
        <v>0.39</v>
      </c>
      <c r="E54" s="6">
        <f t="shared" si="12"/>
        <v>0.36659999999999998</v>
      </c>
      <c r="F54" s="6">
        <v>0.92</v>
      </c>
      <c r="G54" s="6">
        <v>0.43</v>
      </c>
      <c r="H54" s="6">
        <f t="shared" si="13"/>
        <v>0.39560000000000001</v>
      </c>
      <c r="I54" s="6">
        <v>0.94</v>
      </c>
      <c r="J54" s="6">
        <v>0.39</v>
      </c>
      <c r="K54" s="6">
        <f t="shared" si="14"/>
        <v>0.36659999999999998</v>
      </c>
      <c r="L54" s="6">
        <v>0.94</v>
      </c>
      <c r="M54" s="6">
        <v>0.47</v>
      </c>
      <c r="N54" s="6">
        <f t="shared" si="15"/>
        <v>0.44179999999999997</v>
      </c>
      <c r="P54" s="93"/>
      <c r="Q54" s="80" t="s">
        <v>38</v>
      </c>
      <c r="R54" s="79">
        <v>0.87</v>
      </c>
      <c r="S54" s="76"/>
      <c r="T54" s="76"/>
      <c r="U54" s="78" t="s">
        <v>46</v>
      </c>
      <c r="V54" s="79">
        <v>6.6311749999999989</v>
      </c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81"/>
      <c r="AR54" s="81"/>
    </row>
    <row r="55" spans="1:44" x14ac:dyDescent="0.2">
      <c r="A55" s="5">
        <v>40694</v>
      </c>
      <c r="B55" s="91" t="s">
        <v>17</v>
      </c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P55" s="5">
        <v>40694</v>
      </c>
      <c r="Q55" s="91" t="s">
        <v>17</v>
      </c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</row>
    <row r="56" spans="1:44" x14ac:dyDescent="0.2">
      <c r="A56" s="93">
        <v>40695</v>
      </c>
      <c r="B56" s="2" t="s">
        <v>1</v>
      </c>
      <c r="C56" s="6">
        <v>0.99</v>
      </c>
      <c r="D56" s="6">
        <v>0.44</v>
      </c>
      <c r="E56" s="6">
        <f t="shared" si="12"/>
        <v>0.43559999999999999</v>
      </c>
      <c r="F56" s="6">
        <v>1</v>
      </c>
      <c r="G56" s="6">
        <v>0.43</v>
      </c>
      <c r="H56" s="6">
        <f t="shared" si="13"/>
        <v>0.43</v>
      </c>
      <c r="I56" s="6">
        <v>0.97</v>
      </c>
      <c r="J56" s="6">
        <v>0.49</v>
      </c>
      <c r="K56" s="6">
        <f t="shared" si="14"/>
        <v>0.4753</v>
      </c>
      <c r="L56" s="6">
        <v>0.93</v>
      </c>
      <c r="M56" s="6">
        <v>0.47</v>
      </c>
      <c r="N56" s="6">
        <f t="shared" si="15"/>
        <v>0.43709999999999999</v>
      </c>
      <c r="P56" s="93">
        <v>40695</v>
      </c>
      <c r="Q56" s="75" t="s">
        <v>35</v>
      </c>
      <c r="R56" s="76">
        <v>0</v>
      </c>
      <c r="S56" s="76">
        <v>1</v>
      </c>
      <c r="T56" s="76">
        <v>2</v>
      </c>
      <c r="U56" s="76">
        <v>3</v>
      </c>
      <c r="V56" s="76">
        <v>4</v>
      </c>
      <c r="W56" s="76">
        <v>5</v>
      </c>
      <c r="X56" s="76">
        <v>6</v>
      </c>
      <c r="Y56" s="76">
        <v>7</v>
      </c>
      <c r="Z56" s="76">
        <v>8</v>
      </c>
      <c r="AA56" s="76">
        <v>9</v>
      </c>
      <c r="AB56" s="76">
        <v>10</v>
      </c>
      <c r="AC56" s="76">
        <v>11</v>
      </c>
      <c r="AD56" s="76">
        <v>12</v>
      </c>
      <c r="AE56" s="76">
        <v>13</v>
      </c>
      <c r="AF56" s="76">
        <v>14</v>
      </c>
      <c r="AG56" s="76">
        <v>15</v>
      </c>
      <c r="AH56" s="76">
        <v>16</v>
      </c>
      <c r="AI56" s="76">
        <v>17</v>
      </c>
      <c r="AJ56" s="76">
        <v>18</v>
      </c>
      <c r="AK56" s="76">
        <v>19</v>
      </c>
      <c r="AL56" s="76">
        <v>20</v>
      </c>
      <c r="AM56" s="76">
        <v>21</v>
      </c>
      <c r="AN56" s="76">
        <v>22</v>
      </c>
      <c r="AO56" s="76">
        <v>23</v>
      </c>
      <c r="AP56" s="76">
        <v>24</v>
      </c>
      <c r="AQ56" s="76">
        <v>25</v>
      </c>
      <c r="AR56" s="76">
        <v>25.3</v>
      </c>
    </row>
    <row r="57" spans="1:44" x14ac:dyDescent="0.2">
      <c r="A57" s="93"/>
      <c r="B57" s="2" t="s">
        <v>2</v>
      </c>
      <c r="C57" s="6">
        <v>1.08</v>
      </c>
      <c r="D57" s="6">
        <v>0.5</v>
      </c>
      <c r="E57" s="6">
        <f t="shared" si="12"/>
        <v>0.54</v>
      </c>
      <c r="F57" s="6">
        <v>1.05</v>
      </c>
      <c r="G57" s="6">
        <v>0.51</v>
      </c>
      <c r="H57" s="6">
        <f t="shared" si="13"/>
        <v>0.53550000000000009</v>
      </c>
      <c r="I57" s="6">
        <v>1.0900000000000001</v>
      </c>
      <c r="J57" s="6">
        <v>0.45</v>
      </c>
      <c r="K57" s="6">
        <f t="shared" si="14"/>
        <v>0.49050000000000005</v>
      </c>
      <c r="L57" s="6">
        <v>1.06</v>
      </c>
      <c r="M57" s="6">
        <v>0.41</v>
      </c>
      <c r="N57" s="6">
        <f t="shared" si="15"/>
        <v>0.43459999999999999</v>
      </c>
      <c r="P57" s="93"/>
      <c r="Q57" s="75" t="s">
        <v>14</v>
      </c>
      <c r="R57" s="76">
        <v>0</v>
      </c>
      <c r="S57" s="76">
        <v>0.56000000000000005</v>
      </c>
      <c r="T57" s="76">
        <v>0.79</v>
      </c>
      <c r="U57" s="76">
        <v>0.83</v>
      </c>
      <c r="V57" s="76">
        <v>0.88</v>
      </c>
      <c r="W57" s="76">
        <v>0.95</v>
      </c>
      <c r="X57" s="76">
        <v>0.98</v>
      </c>
      <c r="Y57" s="76">
        <v>1.02</v>
      </c>
      <c r="Z57" s="76">
        <v>1.04</v>
      </c>
      <c r="AA57" s="76">
        <v>1.04</v>
      </c>
      <c r="AB57" s="76">
        <v>1</v>
      </c>
      <c r="AC57" s="76">
        <v>0.96</v>
      </c>
      <c r="AD57" s="76">
        <v>0.95</v>
      </c>
      <c r="AE57" s="76">
        <v>0.92</v>
      </c>
      <c r="AF57" s="76">
        <v>0.86</v>
      </c>
      <c r="AG57" s="76">
        <v>0.84</v>
      </c>
      <c r="AH57" s="76">
        <v>0.89</v>
      </c>
      <c r="AI57" s="76">
        <v>0.88</v>
      </c>
      <c r="AJ57" s="76">
        <v>0.82</v>
      </c>
      <c r="AK57" s="76">
        <v>0.8</v>
      </c>
      <c r="AL57" s="76">
        <v>0.8</v>
      </c>
      <c r="AM57" s="76">
        <v>0.8</v>
      </c>
      <c r="AN57" s="76">
        <v>0.76</v>
      </c>
      <c r="AO57" s="76">
        <v>0.72</v>
      </c>
      <c r="AP57" s="76">
        <v>0.54</v>
      </c>
      <c r="AQ57" s="76">
        <v>0.24</v>
      </c>
      <c r="AR57" s="76">
        <v>0</v>
      </c>
    </row>
    <row r="58" spans="1:44" x14ac:dyDescent="0.2">
      <c r="A58" s="93"/>
      <c r="B58" s="2" t="s">
        <v>3</v>
      </c>
      <c r="C58" s="6">
        <v>1.2</v>
      </c>
      <c r="D58" s="6">
        <v>0.54</v>
      </c>
      <c r="E58" s="6">
        <f t="shared" si="12"/>
        <v>0.64800000000000002</v>
      </c>
      <c r="F58" s="6">
        <v>1.1200000000000001</v>
      </c>
      <c r="G58" s="6">
        <v>0.46</v>
      </c>
      <c r="H58" s="6">
        <f t="shared" si="13"/>
        <v>0.5152000000000001</v>
      </c>
      <c r="I58" s="6">
        <v>1.1499999999999999</v>
      </c>
      <c r="J58" s="6">
        <v>0.46</v>
      </c>
      <c r="K58" s="6">
        <f t="shared" si="14"/>
        <v>0.52900000000000003</v>
      </c>
      <c r="L58" s="6">
        <v>1.1000000000000001</v>
      </c>
      <c r="M58" s="6">
        <v>0.5</v>
      </c>
      <c r="N58" s="6">
        <f t="shared" si="15"/>
        <v>0.55000000000000004</v>
      </c>
      <c r="P58" s="93"/>
      <c r="Q58" s="75" t="s">
        <v>36</v>
      </c>
      <c r="R58" s="76">
        <v>0</v>
      </c>
      <c r="S58" s="76">
        <v>0.2</v>
      </c>
      <c r="T58" s="76">
        <v>0.28000000000000003</v>
      </c>
      <c r="U58" s="76">
        <v>0.32</v>
      </c>
      <c r="V58" s="76">
        <v>0.36</v>
      </c>
      <c r="W58" s="76">
        <v>0.39</v>
      </c>
      <c r="X58" s="76">
        <v>0.42</v>
      </c>
      <c r="Y58" s="76">
        <v>0.47</v>
      </c>
      <c r="Z58" s="76">
        <v>0.48</v>
      </c>
      <c r="AA58" s="76">
        <v>0.46</v>
      </c>
      <c r="AB58" s="76">
        <v>0.46</v>
      </c>
      <c r="AC58" s="76">
        <v>0.48</v>
      </c>
      <c r="AD58" s="76">
        <v>0.48</v>
      </c>
      <c r="AE58" s="76">
        <v>0.52</v>
      </c>
      <c r="AF58" s="76">
        <v>0.38</v>
      </c>
      <c r="AG58" s="76">
        <v>0.44</v>
      </c>
      <c r="AH58" s="76">
        <v>0.47</v>
      </c>
      <c r="AI58" s="76">
        <v>0.46</v>
      </c>
      <c r="AJ58" s="76">
        <v>0.44</v>
      </c>
      <c r="AK58" s="76">
        <v>0.43</v>
      </c>
      <c r="AL58" s="76">
        <v>0.45</v>
      </c>
      <c r="AM58" s="76">
        <v>0.42</v>
      </c>
      <c r="AN58" s="76">
        <v>0.26</v>
      </c>
      <c r="AO58" s="76">
        <v>0.26</v>
      </c>
      <c r="AP58" s="76">
        <v>0.16</v>
      </c>
      <c r="AQ58" s="76">
        <v>0.11</v>
      </c>
      <c r="AR58" s="76">
        <v>0</v>
      </c>
    </row>
    <row r="59" spans="1:44" x14ac:dyDescent="0.2">
      <c r="A59" s="93"/>
      <c r="B59" s="2" t="s">
        <v>4</v>
      </c>
      <c r="C59" s="6">
        <v>1.22</v>
      </c>
      <c r="D59" s="6">
        <v>0.41</v>
      </c>
      <c r="E59" s="6">
        <f t="shared" si="12"/>
        <v>0.50019999999999998</v>
      </c>
      <c r="F59" s="6">
        <v>1.06</v>
      </c>
      <c r="G59" s="6">
        <v>0.39</v>
      </c>
      <c r="H59" s="6">
        <f t="shared" si="13"/>
        <v>0.41340000000000005</v>
      </c>
      <c r="I59" s="6">
        <v>1.0900000000000001</v>
      </c>
      <c r="J59" s="6">
        <v>0.38</v>
      </c>
      <c r="K59" s="6">
        <f t="shared" si="14"/>
        <v>0.41420000000000001</v>
      </c>
      <c r="L59" s="6">
        <v>1.06</v>
      </c>
      <c r="M59" s="6">
        <v>0.42</v>
      </c>
      <c r="N59" s="6">
        <f t="shared" si="15"/>
        <v>0.44519999999999998</v>
      </c>
      <c r="P59" s="93"/>
      <c r="Q59" s="77" t="s">
        <v>37</v>
      </c>
      <c r="R59" s="76">
        <v>2.8000000000000004E-2</v>
      </c>
      <c r="S59" s="76">
        <v>0.16200000000000003</v>
      </c>
      <c r="T59" s="76">
        <v>0.24300000000000005</v>
      </c>
      <c r="U59" s="76">
        <v>0.29069999999999996</v>
      </c>
      <c r="V59" s="76">
        <v>0.34312500000000001</v>
      </c>
      <c r="W59" s="76">
        <v>0.39082500000000003</v>
      </c>
      <c r="X59" s="76">
        <v>0.44499999999999995</v>
      </c>
      <c r="Y59" s="76">
        <v>0.48924999999999996</v>
      </c>
      <c r="Z59" s="76">
        <v>0.48880000000000001</v>
      </c>
      <c r="AA59" s="76">
        <v>0.46920000000000001</v>
      </c>
      <c r="AB59" s="76">
        <v>0.46059999999999995</v>
      </c>
      <c r="AC59" s="76">
        <v>0.45839999999999997</v>
      </c>
      <c r="AD59" s="76">
        <v>0.46750000000000003</v>
      </c>
      <c r="AE59" s="76">
        <v>0.40050000000000002</v>
      </c>
      <c r="AF59" s="76">
        <v>0.34850000000000003</v>
      </c>
      <c r="AG59" s="76">
        <v>0.39357499999999995</v>
      </c>
      <c r="AH59" s="76">
        <v>0.41152499999999997</v>
      </c>
      <c r="AI59" s="76">
        <v>0.38250000000000001</v>
      </c>
      <c r="AJ59" s="76">
        <v>0.35235</v>
      </c>
      <c r="AK59" s="76">
        <v>0.35200000000000004</v>
      </c>
      <c r="AL59" s="76">
        <v>0.34800000000000003</v>
      </c>
      <c r="AM59" s="76">
        <v>0.26519999999999999</v>
      </c>
      <c r="AN59" s="76">
        <v>0.19240000000000002</v>
      </c>
      <c r="AO59" s="76">
        <v>0.1323</v>
      </c>
      <c r="AP59" s="76">
        <v>5.2650000000000002E-2</v>
      </c>
      <c r="AQ59" s="76">
        <v>1.9800000000000043E-3</v>
      </c>
      <c r="AR59" s="76">
        <v>0</v>
      </c>
    </row>
    <row r="60" spans="1:44" x14ac:dyDescent="0.2">
      <c r="A60" s="93"/>
      <c r="B60" s="2" t="s">
        <v>5</v>
      </c>
      <c r="C60" s="6">
        <v>1.02</v>
      </c>
      <c r="D60" s="6">
        <v>0.28999999999999998</v>
      </c>
      <c r="E60" s="6">
        <f t="shared" si="12"/>
        <v>0.29580000000000001</v>
      </c>
      <c r="F60" s="6">
        <v>0.94</v>
      </c>
      <c r="G60" s="6">
        <v>0.28999999999999998</v>
      </c>
      <c r="H60" s="6">
        <f t="shared" si="13"/>
        <v>0.27259999999999995</v>
      </c>
      <c r="I60" s="6">
        <v>0.99</v>
      </c>
      <c r="J60" s="6">
        <v>0.32</v>
      </c>
      <c r="K60" s="6">
        <f t="shared" si="14"/>
        <v>0.31680000000000003</v>
      </c>
      <c r="L60" s="6">
        <v>1.01</v>
      </c>
      <c r="M60" s="6">
        <v>0.33</v>
      </c>
      <c r="N60" s="6">
        <f t="shared" si="15"/>
        <v>0.33330000000000004</v>
      </c>
      <c r="P60" s="93"/>
      <c r="Q60" s="80" t="s">
        <v>38</v>
      </c>
      <c r="R60" s="79">
        <v>0.94</v>
      </c>
      <c r="S60" s="76"/>
      <c r="T60" s="76"/>
      <c r="U60" s="78" t="s">
        <v>46</v>
      </c>
      <c r="V60" s="79">
        <v>8.369880000000002</v>
      </c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81"/>
      <c r="AR60" s="81"/>
    </row>
    <row r="61" spans="1:44" x14ac:dyDescent="0.2">
      <c r="A61" s="93">
        <v>40696</v>
      </c>
      <c r="B61" s="2" t="s">
        <v>1</v>
      </c>
      <c r="C61" s="6">
        <v>0.96</v>
      </c>
      <c r="D61" s="6">
        <v>0.5</v>
      </c>
      <c r="E61" s="6">
        <f t="shared" si="12"/>
        <v>0.48</v>
      </c>
      <c r="F61" s="6">
        <v>1.02</v>
      </c>
      <c r="G61" s="6">
        <v>0.51</v>
      </c>
      <c r="H61" s="6">
        <f t="shared" si="13"/>
        <v>0.5202</v>
      </c>
      <c r="I61" s="6">
        <v>0.98</v>
      </c>
      <c r="J61" s="6">
        <v>0.45</v>
      </c>
      <c r="K61" s="6">
        <f t="shared" si="14"/>
        <v>0.441</v>
      </c>
      <c r="L61" s="6">
        <v>0.92</v>
      </c>
      <c r="M61" s="6">
        <v>0.49</v>
      </c>
      <c r="N61" s="6">
        <f t="shared" si="15"/>
        <v>0.45080000000000003</v>
      </c>
      <c r="P61" s="93">
        <v>40696</v>
      </c>
      <c r="Q61" s="75" t="s">
        <v>35</v>
      </c>
      <c r="R61" s="76">
        <v>0</v>
      </c>
      <c r="S61" s="76">
        <v>0.5</v>
      </c>
      <c r="T61" s="76">
        <v>1.5</v>
      </c>
      <c r="U61" s="76">
        <v>2.5</v>
      </c>
      <c r="V61" s="76">
        <v>3.5</v>
      </c>
      <c r="W61" s="76">
        <v>4.5</v>
      </c>
      <c r="X61" s="76">
        <v>5.5</v>
      </c>
      <c r="Y61" s="76">
        <v>6.5</v>
      </c>
      <c r="Z61" s="76">
        <v>7.5</v>
      </c>
      <c r="AA61" s="76">
        <v>8.5</v>
      </c>
      <c r="AB61" s="76">
        <v>9.5</v>
      </c>
      <c r="AC61" s="76">
        <v>10.5</v>
      </c>
      <c r="AD61" s="76">
        <v>11.5</v>
      </c>
      <c r="AE61" s="76">
        <v>12.5</v>
      </c>
      <c r="AF61" s="76">
        <v>13.5</v>
      </c>
      <c r="AG61" s="76">
        <v>14.5</v>
      </c>
      <c r="AH61" s="76">
        <v>15.5</v>
      </c>
      <c r="AI61" s="76">
        <v>16.5</v>
      </c>
      <c r="AJ61" s="76">
        <v>17.5</v>
      </c>
      <c r="AK61" s="76">
        <v>18.5</v>
      </c>
      <c r="AL61" s="76">
        <v>19.5</v>
      </c>
      <c r="AM61" s="76">
        <v>20.5</v>
      </c>
      <c r="AN61" s="76">
        <v>21.5</v>
      </c>
      <c r="AO61" s="76">
        <v>22.5</v>
      </c>
      <c r="AP61" s="76">
        <v>23.5</v>
      </c>
      <c r="AQ61" s="76">
        <v>24.5</v>
      </c>
      <c r="AR61" s="76">
        <v>25.1</v>
      </c>
    </row>
    <row r="62" spans="1:44" x14ac:dyDescent="0.2">
      <c r="A62" s="93"/>
      <c r="B62" s="2" t="s">
        <v>2</v>
      </c>
      <c r="C62" s="6">
        <v>0.96</v>
      </c>
      <c r="D62" s="6">
        <v>0.52</v>
      </c>
      <c r="E62" s="6">
        <f t="shared" si="12"/>
        <v>0.49919999999999998</v>
      </c>
      <c r="F62" s="6">
        <v>1.02</v>
      </c>
      <c r="G62" s="6">
        <v>0.53</v>
      </c>
      <c r="H62" s="6">
        <f t="shared" si="13"/>
        <v>0.54060000000000008</v>
      </c>
      <c r="I62" s="6">
        <v>1.05</v>
      </c>
      <c r="J62" s="6">
        <v>0.49</v>
      </c>
      <c r="K62" s="6">
        <f t="shared" si="14"/>
        <v>0.51449999999999996</v>
      </c>
      <c r="L62" s="6">
        <v>1.02</v>
      </c>
      <c r="M62" s="6">
        <v>0.45</v>
      </c>
      <c r="N62" s="6">
        <f t="shared" si="15"/>
        <v>0.45900000000000002</v>
      </c>
      <c r="P62" s="93"/>
      <c r="Q62" s="75" t="s">
        <v>14</v>
      </c>
      <c r="R62" s="76">
        <v>0</v>
      </c>
      <c r="S62" s="76">
        <v>0.5</v>
      </c>
      <c r="T62" s="76">
        <v>0.64</v>
      </c>
      <c r="U62" s="76">
        <v>0.82</v>
      </c>
      <c r="V62" s="76">
        <v>0.84</v>
      </c>
      <c r="W62" s="76">
        <v>0.85</v>
      </c>
      <c r="X62" s="76">
        <v>0.92</v>
      </c>
      <c r="Y62" s="76">
        <v>0.96</v>
      </c>
      <c r="Z62" s="76">
        <v>1.02</v>
      </c>
      <c r="AA62" s="76">
        <v>1</v>
      </c>
      <c r="AB62" s="76">
        <v>0.99</v>
      </c>
      <c r="AC62" s="76">
        <v>0.98</v>
      </c>
      <c r="AD62" s="76">
        <v>0.94</v>
      </c>
      <c r="AE62" s="76">
        <v>0.91</v>
      </c>
      <c r="AF62" s="76">
        <v>0.85</v>
      </c>
      <c r="AG62" s="76">
        <v>0.82</v>
      </c>
      <c r="AH62" s="76">
        <v>0.84</v>
      </c>
      <c r="AI62" s="76">
        <v>0.85</v>
      </c>
      <c r="AJ62" s="76">
        <v>0.82</v>
      </c>
      <c r="AK62" s="76">
        <v>0.79</v>
      </c>
      <c r="AL62" s="76">
        <v>0.78</v>
      </c>
      <c r="AM62" s="76">
        <v>0.78</v>
      </c>
      <c r="AN62" s="76">
        <v>0.76</v>
      </c>
      <c r="AO62" s="76">
        <v>0.72</v>
      </c>
      <c r="AP62" s="76">
        <v>0.6</v>
      </c>
      <c r="AQ62" s="76">
        <v>0.28999999999999998</v>
      </c>
      <c r="AR62" s="76">
        <v>0</v>
      </c>
    </row>
    <row r="63" spans="1:44" x14ac:dyDescent="0.2">
      <c r="A63" s="93"/>
      <c r="B63" s="2" t="s">
        <v>3</v>
      </c>
      <c r="C63" s="6">
        <v>1.1599999999999999</v>
      </c>
      <c r="D63" s="6">
        <v>0.53</v>
      </c>
      <c r="E63" s="6">
        <f t="shared" si="12"/>
        <v>0.61480000000000001</v>
      </c>
      <c r="F63" s="6">
        <v>1.1000000000000001</v>
      </c>
      <c r="G63" s="6">
        <v>0.46</v>
      </c>
      <c r="H63" s="6">
        <f t="shared" si="13"/>
        <v>0.50600000000000012</v>
      </c>
      <c r="I63" s="6">
        <v>1.1399999999999999</v>
      </c>
      <c r="J63" s="6">
        <v>0.51</v>
      </c>
      <c r="K63" s="6">
        <f t="shared" si="14"/>
        <v>0.58139999999999992</v>
      </c>
      <c r="L63" s="6">
        <v>1.08</v>
      </c>
      <c r="M63" s="6">
        <v>0.44</v>
      </c>
      <c r="N63" s="6">
        <f t="shared" si="15"/>
        <v>0.47520000000000001</v>
      </c>
      <c r="P63" s="93"/>
      <c r="Q63" s="75" t="s">
        <v>36</v>
      </c>
      <c r="R63" s="76">
        <v>0</v>
      </c>
      <c r="S63" s="76">
        <v>0.18</v>
      </c>
      <c r="T63" s="76">
        <v>0.26</v>
      </c>
      <c r="U63" s="76">
        <v>0.36</v>
      </c>
      <c r="V63" s="76">
        <v>0.39</v>
      </c>
      <c r="W63" s="76">
        <v>0.47</v>
      </c>
      <c r="X63" s="76">
        <v>0.32</v>
      </c>
      <c r="Y63" s="76">
        <v>0.44</v>
      </c>
      <c r="Z63" s="76">
        <v>0.52</v>
      </c>
      <c r="AA63" s="76">
        <v>0.45</v>
      </c>
      <c r="AB63" s="76">
        <v>0.49</v>
      </c>
      <c r="AC63" s="76">
        <v>0.52</v>
      </c>
      <c r="AD63" s="76">
        <v>0.39</v>
      </c>
      <c r="AE63" s="76">
        <v>0.49</v>
      </c>
      <c r="AF63" s="76">
        <v>0.55000000000000004</v>
      </c>
      <c r="AG63" s="76">
        <v>0.43</v>
      </c>
      <c r="AH63" s="76">
        <v>0.49</v>
      </c>
      <c r="AI63" s="76">
        <v>0.52</v>
      </c>
      <c r="AJ63" s="76">
        <v>0.45</v>
      </c>
      <c r="AK63" s="76">
        <v>0.46</v>
      </c>
      <c r="AL63" s="76">
        <v>0.49</v>
      </c>
      <c r="AM63" s="76">
        <v>0.44</v>
      </c>
      <c r="AN63" s="76">
        <v>0.28000000000000003</v>
      </c>
      <c r="AO63" s="76">
        <v>0.24</v>
      </c>
      <c r="AP63" s="76">
        <v>0.14000000000000001</v>
      </c>
      <c r="AQ63" s="76">
        <v>0</v>
      </c>
      <c r="AR63" s="76">
        <v>0</v>
      </c>
    </row>
    <row r="64" spans="1:44" x14ac:dyDescent="0.2">
      <c r="A64" s="93"/>
      <c r="B64" s="2" t="s">
        <v>4</v>
      </c>
      <c r="C64" s="6">
        <v>1.2</v>
      </c>
      <c r="D64" s="6">
        <v>0.46</v>
      </c>
      <c r="E64" s="6">
        <f t="shared" si="12"/>
        <v>0.55200000000000005</v>
      </c>
      <c r="F64" s="6">
        <v>1.1299999999999999</v>
      </c>
      <c r="G64" s="6">
        <v>0.45</v>
      </c>
      <c r="H64" s="6">
        <f t="shared" si="13"/>
        <v>0.50849999999999995</v>
      </c>
      <c r="I64" s="6">
        <v>1.1599999999999999</v>
      </c>
      <c r="J64" s="6">
        <v>0.45</v>
      </c>
      <c r="K64" s="6">
        <f t="shared" si="14"/>
        <v>0.52200000000000002</v>
      </c>
      <c r="L64" s="6">
        <v>1.1499999999999999</v>
      </c>
      <c r="M64" s="6">
        <v>0.45</v>
      </c>
      <c r="N64" s="6">
        <f t="shared" si="15"/>
        <v>0.51749999999999996</v>
      </c>
      <c r="P64" s="93"/>
      <c r="Q64" s="77" t="s">
        <v>37</v>
      </c>
      <c r="R64" s="76">
        <v>1.125E-2</v>
      </c>
      <c r="S64" s="76">
        <v>0.12540000000000001</v>
      </c>
      <c r="T64" s="76">
        <v>0.2263</v>
      </c>
      <c r="U64" s="76">
        <v>0.31124999999999997</v>
      </c>
      <c r="V64" s="76">
        <v>0.36335000000000001</v>
      </c>
      <c r="W64" s="76">
        <v>0.34957500000000002</v>
      </c>
      <c r="X64" s="76">
        <v>0.35719999999999996</v>
      </c>
      <c r="Y64" s="76">
        <v>0.47519999999999996</v>
      </c>
      <c r="Z64" s="76">
        <v>0.48985000000000001</v>
      </c>
      <c r="AA64" s="76">
        <v>0.46764999999999995</v>
      </c>
      <c r="AB64" s="76">
        <v>0.49742500000000001</v>
      </c>
      <c r="AC64" s="76">
        <v>0.43680000000000002</v>
      </c>
      <c r="AD64" s="76">
        <v>0.40700000000000003</v>
      </c>
      <c r="AE64" s="76">
        <v>0.45760000000000001</v>
      </c>
      <c r="AF64" s="76">
        <v>0.40914999999999996</v>
      </c>
      <c r="AG64" s="76">
        <v>0.38179999999999997</v>
      </c>
      <c r="AH64" s="76">
        <v>0.42672499999999997</v>
      </c>
      <c r="AI64" s="76">
        <v>0.40497499999999997</v>
      </c>
      <c r="AJ64" s="76">
        <v>0.36627499999999996</v>
      </c>
      <c r="AK64" s="76">
        <v>0.37287500000000001</v>
      </c>
      <c r="AL64" s="76">
        <v>0.36269999999999997</v>
      </c>
      <c r="AM64" s="76">
        <v>0.2772</v>
      </c>
      <c r="AN64" s="76">
        <v>0.19240000000000002</v>
      </c>
      <c r="AO64" s="76">
        <v>0.12539999999999998</v>
      </c>
      <c r="AP64" s="76">
        <v>3.1150000000000001E-2</v>
      </c>
      <c r="AQ64" s="76">
        <v>0</v>
      </c>
      <c r="AR64" s="76">
        <v>0</v>
      </c>
    </row>
    <row r="65" spans="1:44" x14ac:dyDescent="0.2">
      <c r="A65" s="93"/>
      <c r="B65" s="2" t="s">
        <v>5</v>
      </c>
      <c r="C65" s="6">
        <v>1</v>
      </c>
      <c r="D65" s="6">
        <v>0.44</v>
      </c>
      <c r="E65" s="6">
        <f t="shared" si="12"/>
        <v>0.44</v>
      </c>
      <c r="F65" s="6">
        <v>0.94</v>
      </c>
      <c r="G65" s="6">
        <v>0.38</v>
      </c>
      <c r="H65" s="6">
        <f t="shared" si="13"/>
        <v>0.35719999999999996</v>
      </c>
      <c r="I65" s="6">
        <v>0.98</v>
      </c>
      <c r="J65" s="6">
        <v>0.43</v>
      </c>
      <c r="K65" s="6">
        <f t="shared" si="14"/>
        <v>0.4214</v>
      </c>
      <c r="L65" s="6">
        <v>1</v>
      </c>
      <c r="M65" s="6">
        <v>0.43</v>
      </c>
      <c r="N65" s="6">
        <f t="shared" si="15"/>
        <v>0.43</v>
      </c>
      <c r="P65" s="93"/>
      <c r="Q65" s="80" t="s">
        <v>38</v>
      </c>
      <c r="R65" s="79">
        <v>0.9</v>
      </c>
      <c r="S65" s="76"/>
      <c r="T65" s="76"/>
      <c r="U65" s="78" t="s">
        <v>46</v>
      </c>
      <c r="V65" s="79">
        <v>8.3265000000000011</v>
      </c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81"/>
      <c r="AR65" s="81"/>
    </row>
    <row r="66" spans="1:44" x14ac:dyDescent="0.2">
      <c r="A66" s="93">
        <v>40697</v>
      </c>
      <c r="B66" s="2" t="s">
        <v>1</v>
      </c>
      <c r="C66" s="6">
        <v>0.96</v>
      </c>
      <c r="D66" s="6">
        <v>0.49</v>
      </c>
      <c r="E66" s="6">
        <f t="shared" si="12"/>
        <v>0.47039999999999998</v>
      </c>
      <c r="F66" s="6">
        <v>1.02</v>
      </c>
      <c r="G66" s="6">
        <v>0.48</v>
      </c>
      <c r="H66" s="6">
        <f t="shared" si="13"/>
        <v>0.48959999999999998</v>
      </c>
      <c r="I66" s="6">
        <v>0.98</v>
      </c>
      <c r="J66" s="6">
        <v>0.49</v>
      </c>
      <c r="K66" s="6">
        <f t="shared" si="14"/>
        <v>0.48019999999999996</v>
      </c>
      <c r="L66" s="6">
        <v>0.96</v>
      </c>
      <c r="M66" s="6">
        <v>0.5</v>
      </c>
      <c r="N66" s="6">
        <f t="shared" si="15"/>
        <v>0.48</v>
      </c>
      <c r="P66" s="93">
        <v>40697</v>
      </c>
      <c r="Q66" s="75" t="s">
        <v>35</v>
      </c>
      <c r="R66" s="76">
        <v>0</v>
      </c>
      <c r="S66" s="76">
        <v>0.2</v>
      </c>
      <c r="T66" s="76">
        <v>1.2</v>
      </c>
      <c r="U66" s="76">
        <v>2.2000000000000002</v>
      </c>
      <c r="V66" s="76">
        <v>3.2</v>
      </c>
      <c r="W66" s="76">
        <v>4.2</v>
      </c>
      <c r="X66" s="76">
        <v>5.2</v>
      </c>
      <c r="Y66" s="76">
        <v>6.2</v>
      </c>
      <c r="Z66" s="76">
        <v>7.2</v>
      </c>
      <c r="AA66" s="76">
        <v>8.1999999999999993</v>
      </c>
      <c r="AB66" s="76">
        <v>9.1999999999999993</v>
      </c>
      <c r="AC66" s="76">
        <v>10.199999999999999</v>
      </c>
      <c r="AD66" s="76">
        <v>11.2</v>
      </c>
      <c r="AE66" s="76">
        <v>12.2</v>
      </c>
      <c r="AF66" s="76">
        <v>13.2</v>
      </c>
      <c r="AG66" s="76">
        <v>14.2</v>
      </c>
      <c r="AH66" s="76">
        <v>15.2</v>
      </c>
      <c r="AI66" s="76">
        <v>16.2</v>
      </c>
      <c r="AJ66" s="76">
        <v>17.2</v>
      </c>
      <c r="AK66" s="76">
        <v>18.2</v>
      </c>
      <c r="AL66" s="76">
        <v>19.2</v>
      </c>
      <c r="AM66" s="76">
        <v>20.2</v>
      </c>
      <c r="AN66" s="76">
        <v>21.2</v>
      </c>
      <c r="AO66" s="76">
        <v>22.2</v>
      </c>
      <c r="AP66" s="76">
        <v>23.2</v>
      </c>
      <c r="AQ66" s="76">
        <v>24.2</v>
      </c>
      <c r="AR66" s="76">
        <v>24.8</v>
      </c>
    </row>
    <row r="67" spans="1:44" x14ac:dyDescent="0.2">
      <c r="A67" s="93"/>
      <c r="B67" s="2" t="s">
        <v>2</v>
      </c>
      <c r="C67" s="6">
        <v>1.04</v>
      </c>
      <c r="D67" s="6">
        <v>0.47</v>
      </c>
      <c r="E67" s="6">
        <f t="shared" si="12"/>
        <v>0.48880000000000001</v>
      </c>
      <c r="F67" s="6">
        <v>1.04</v>
      </c>
      <c r="G67" s="6">
        <v>0.51</v>
      </c>
      <c r="H67" s="6">
        <f t="shared" si="13"/>
        <v>0.53039999999999998</v>
      </c>
      <c r="I67" s="6">
        <v>1.05</v>
      </c>
      <c r="J67" s="6">
        <v>0.53</v>
      </c>
      <c r="K67" s="6">
        <f t="shared" si="14"/>
        <v>0.55650000000000011</v>
      </c>
      <c r="L67" s="6">
        <v>1.03</v>
      </c>
      <c r="M67" s="6">
        <v>0.42</v>
      </c>
      <c r="N67" s="6">
        <f t="shared" si="15"/>
        <v>0.43259999999999998</v>
      </c>
      <c r="P67" s="93"/>
      <c r="Q67" s="75" t="s">
        <v>14</v>
      </c>
      <c r="R67" s="76">
        <v>0</v>
      </c>
      <c r="S67" s="76">
        <v>0.5</v>
      </c>
      <c r="T67" s="76">
        <v>0.66</v>
      </c>
      <c r="U67" s="76">
        <v>0.77</v>
      </c>
      <c r="V67" s="76">
        <v>0.83</v>
      </c>
      <c r="W67" s="76">
        <v>0.84</v>
      </c>
      <c r="X67" s="76">
        <v>0.93</v>
      </c>
      <c r="Y67" s="76">
        <v>0.96</v>
      </c>
      <c r="Z67" s="76">
        <v>1.01</v>
      </c>
      <c r="AA67" s="76">
        <v>1</v>
      </c>
      <c r="AB67" s="76">
        <v>0.99</v>
      </c>
      <c r="AC67" s="76">
        <v>0.97</v>
      </c>
      <c r="AD67" s="76">
        <v>0.94</v>
      </c>
      <c r="AE67" s="76">
        <v>0.92</v>
      </c>
      <c r="AF67" s="76">
        <v>0.86</v>
      </c>
      <c r="AG67" s="76">
        <v>0.82</v>
      </c>
      <c r="AH67" s="76">
        <v>0.85</v>
      </c>
      <c r="AI67" s="76">
        <v>0.86</v>
      </c>
      <c r="AJ67" s="76">
        <v>0.82</v>
      </c>
      <c r="AK67" s="76">
        <v>0.8</v>
      </c>
      <c r="AL67" s="76">
        <v>0.78</v>
      </c>
      <c r="AM67" s="76">
        <v>0.77</v>
      </c>
      <c r="AN67" s="76">
        <v>0.76</v>
      </c>
      <c r="AO67" s="76">
        <v>0.72</v>
      </c>
      <c r="AP67" s="76">
        <v>0.62</v>
      </c>
      <c r="AQ67" s="76">
        <v>0.3</v>
      </c>
      <c r="AR67" s="76">
        <v>0</v>
      </c>
    </row>
    <row r="68" spans="1:44" x14ac:dyDescent="0.2">
      <c r="A68" s="93"/>
      <c r="B68" s="2" t="s">
        <v>3</v>
      </c>
      <c r="C68" s="6">
        <v>1.17</v>
      </c>
      <c r="D68" s="6">
        <v>0.5</v>
      </c>
      <c r="E68" s="6">
        <f t="shared" si="12"/>
        <v>0.58499999999999996</v>
      </c>
      <c r="F68" s="6">
        <v>1.1000000000000001</v>
      </c>
      <c r="G68" s="6">
        <v>0.49</v>
      </c>
      <c r="H68" s="6">
        <f t="shared" si="13"/>
        <v>0.53900000000000003</v>
      </c>
      <c r="I68" s="6">
        <v>1.1200000000000001</v>
      </c>
      <c r="J68" s="6">
        <v>0.52</v>
      </c>
      <c r="K68" s="6">
        <f t="shared" si="14"/>
        <v>0.58240000000000003</v>
      </c>
      <c r="L68" s="6">
        <v>1.08</v>
      </c>
      <c r="M68" s="6">
        <v>0.52</v>
      </c>
      <c r="N68" s="6">
        <f t="shared" si="15"/>
        <v>0.5616000000000001</v>
      </c>
      <c r="P68" s="93"/>
      <c r="Q68" s="75" t="s">
        <v>36</v>
      </c>
      <c r="R68" s="76">
        <v>0</v>
      </c>
      <c r="S68" s="76">
        <v>0.21</v>
      </c>
      <c r="T68" s="76">
        <v>0.28999999999999998</v>
      </c>
      <c r="U68" s="76">
        <v>0.34</v>
      </c>
      <c r="V68" s="76">
        <v>0.37</v>
      </c>
      <c r="W68" s="76">
        <v>0.41</v>
      </c>
      <c r="X68" s="76">
        <v>0.44</v>
      </c>
      <c r="Y68" s="76">
        <v>0.49</v>
      </c>
      <c r="Z68" s="76">
        <v>0.52</v>
      </c>
      <c r="AA68" s="76">
        <v>0.51</v>
      </c>
      <c r="AB68" s="76">
        <v>0.49</v>
      </c>
      <c r="AC68" s="76">
        <v>0.51</v>
      </c>
      <c r="AD68" s="76">
        <v>0.4</v>
      </c>
      <c r="AE68" s="76">
        <v>0.55000000000000004</v>
      </c>
      <c r="AF68" s="76">
        <v>0.56999999999999995</v>
      </c>
      <c r="AG68" s="76">
        <v>0.49</v>
      </c>
      <c r="AH68" s="76">
        <v>0.5</v>
      </c>
      <c r="AI68" s="76">
        <v>0.51</v>
      </c>
      <c r="AJ68" s="76">
        <v>0.49</v>
      </c>
      <c r="AK68" s="76">
        <v>0.53</v>
      </c>
      <c r="AL68" s="76">
        <v>0.47</v>
      </c>
      <c r="AM68" s="76">
        <v>0.45</v>
      </c>
      <c r="AN68" s="76">
        <v>0.36</v>
      </c>
      <c r="AO68" s="76">
        <v>0.28999999999999998</v>
      </c>
      <c r="AP68" s="76">
        <v>0.09</v>
      </c>
      <c r="AQ68" s="76">
        <v>0.02</v>
      </c>
      <c r="AR68" s="76">
        <v>0</v>
      </c>
    </row>
    <row r="69" spans="1:44" x14ac:dyDescent="0.2">
      <c r="A69" s="93"/>
      <c r="B69" s="2" t="s">
        <v>4</v>
      </c>
      <c r="C69" s="6">
        <v>1.2</v>
      </c>
      <c r="D69" s="6">
        <v>0.47</v>
      </c>
      <c r="E69" s="6">
        <f t="shared" si="12"/>
        <v>0.56399999999999995</v>
      </c>
      <c r="F69" s="6">
        <v>1.1599999999999999</v>
      </c>
      <c r="G69" s="6">
        <v>0.44</v>
      </c>
      <c r="H69" s="6">
        <f t="shared" si="13"/>
        <v>0.51039999999999996</v>
      </c>
      <c r="I69" s="6">
        <v>1.1599999999999999</v>
      </c>
      <c r="J69" s="6">
        <v>0.48</v>
      </c>
      <c r="K69" s="6">
        <f t="shared" si="14"/>
        <v>0.55679999999999996</v>
      </c>
      <c r="L69" s="6">
        <v>1.1399999999999999</v>
      </c>
      <c r="M69" s="6">
        <v>0.46</v>
      </c>
      <c r="N69" s="6">
        <f t="shared" si="15"/>
        <v>0.52439999999999998</v>
      </c>
      <c r="P69" s="93"/>
      <c r="Q69" s="77" t="s">
        <v>37</v>
      </c>
      <c r="R69" s="76">
        <v>5.2500000000000003E-3</v>
      </c>
      <c r="S69" s="76">
        <v>0.14500000000000002</v>
      </c>
      <c r="T69" s="76">
        <v>0.22522500000000006</v>
      </c>
      <c r="U69" s="76">
        <v>0.28399999999999997</v>
      </c>
      <c r="V69" s="76">
        <v>0.32565</v>
      </c>
      <c r="W69" s="76">
        <v>0.37612499999999999</v>
      </c>
      <c r="X69" s="76">
        <v>0.43942500000000001</v>
      </c>
      <c r="Y69" s="76">
        <v>0.49742500000000001</v>
      </c>
      <c r="Z69" s="76">
        <v>0.51757499999999945</v>
      </c>
      <c r="AA69" s="76">
        <v>0.4975</v>
      </c>
      <c r="AB69" s="76">
        <v>0.49</v>
      </c>
      <c r="AC69" s="76">
        <v>0.43452499999999999</v>
      </c>
      <c r="AD69" s="76">
        <v>0.44174999999999998</v>
      </c>
      <c r="AE69" s="76">
        <v>0.49840000000000007</v>
      </c>
      <c r="AF69" s="76">
        <v>0.44519999999999998</v>
      </c>
      <c r="AG69" s="76">
        <v>0.413325</v>
      </c>
      <c r="AH69" s="76">
        <v>0.43177500000000002</v>
      </c>
      <c r="AI69" s="76">
        <v>0.42</v>
      </c>
      <c r="AJ69" s="76">
        <v>0.41310000000000002</v>
      </c>
      <c r="AK69" s="76">
        <v>0.39500000000000002</v>
      </c>
      <c r="AL69" s="76">
        <v>0.35649999999999998</v>
      </c>
      <c r="AM69" s="76">
        <v>0.30982500000000002</v>
      </c>
      <c r="AN69" s="76">
        <v>0.24049999999999996</v>
      </c>
      <c r="AO69" s="76">
        <v>0.1273</v>
      </c>
      <c r="AP69" s="76">
        <v>2.53E-2</v>
      </c>
      <c r="AQ69" s="76">
        <v>9.0000000000000204E-4</v>
      </c>
      <c r="AR69" s="76">
        <v>0</v>
      </c>
    </row>
    <row r="70" spans="1:44" x14ac:dyDescent="0.2">
      <c r="A70" s="93"/>
      <c r="B70" s="2" t="s">
        <v>5</v>
      </c>
      <c r="C70" s="6">
        <v>1.01</v>
      </c>
      <c r="D70" s="6">
        <v>0.44</v>
      </c>
      <c r="E70" s="6">
        <f t="shared" si="12"/>
        <v>0.44440000000000002</v>
      </c>
      <c r="F70" s="6">
        <v>0.9</v>
      </c>
      <c r="G70" s="6">
        <v>0.4</v>
      </c>
      <c r="H70" s="6">
        <f t="shared" si="13"/>
        <v>0.36000000000000004</v>
      </c>
      <c r="I70" s="6">
        <v>0.94</v>
      </c>
      <c r="J70" s="6">
        <v>0.38</v>
      </c>
      <c r="K70" s="6">
        <f t="shared" si="14"/>
        <v>0.35719999999999996</v>
      </c>
      <c r="L70" s="6">
        <v>0.97</v>
      </c>
      <c r="M70" s="6">
        <v>0.45</v>
      </c>
      <c r="N70" s="6">
        <f t="shared" si="15"/>
        <v>0.4365</v>
      </c>
      <c r="P70" s="93"/>
      <c r="Q70" s="80" t="s">
        <v>38</v>
      </c>
      <c r="R70" s="79">
        <v>0.9</v>
      </c>
      <c r="S70" s="76"/>
      <c r="T70" s="76"/>
      <c r="U70" s="78" t="s">
        <v>46</v>
      </c>
      <c r="V70" s="79">
        <v>8.7565749999999998</v>
      </c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81"/>
      <c r="AR70" s="81"/>
    </row>
    <row r="71" spans="1:44" x14ac:dyDescent="0.2">
      <c r="A71" s="93">
        <v>40698</v>
      </c>
      <c r="B71" s="2" t="s">
        <v>1</v>
      </c>
      <c r="C71" s="6">
        <v>0.88</v>
      </c>
      <c r="D71" s="6">
        <v>0.46</v>
      </c>
      <c r="E71" s="6">
        <f t="shared" si="12"/>
        <v>0.40479999999999999</v>
      </c>
      <c r="F71" s="6">
        <v>0.91</v>
      </c>
      <c r="G71" s="6">
        <v>0.46</v>
      </c>
      <c r="H71" s="6">
        <f t="shared" si="13"/>
        <v>0.41860000000000003</v>
      </c>
      <c r="I71" s="6">
        <v>0.89</v>
      </c>
      <c r="J71" s="6">
        <v>0.4</v>
      </c>
      <c r="K71" s="6">
        <f t="shared" si="14"/>
        <v>0.35600000000000004</v>
      </c>
      <c r="L71" s="6">
        <v>0.82</v>
      </c>
      <c r="M71" s="6">
        <v>0.41</v>
      </c>
      <c r="N71" s="6">
        <f t="shared" si="15"/>
        <v>0.33619999999999994</v>
      </c>
      <c r="P71" s="93">
        <v>40698</v>
      </c>
      <c r="Q71" s="75" t="s">
        <v>35</v>
      </c>
      <c r="R71" s="76">
        <v>0</v>
      </c>
      <c r="S71" s="76">
        <v>0.3</v>
      </c>
      <c r="T71" s="76">
        <v>1.3</v>
      </c>
      <c r="U71" s="76">
        <v>2.2999999999999998</v>
      </c>
      <c r="V71" s="76">
        <v>3.3</v>
      </c>
      <c r="W71" s="76">
        <v>4.3</v>
      </c>
      <c r="X71" s="76">
        <v>5.3</v>
      </c>
      <c r="Y71" s="76">
        <v>6.3</v>
      </c>
      <c r="Z71" s="76">
        <v>7.3</v>
      </c>
      <c r="AA71" s="76">
        <v>8.3000000000000007</v>
      </c>
      <c r="AB71" s="76">
        <v>9.3000000000000007</v>
      </c>
      <c r="AC71" s="76">
        <v>10.3</v>
      </c>
      <c r="AD71" s="76">
        <v>11.3</v>
      </c>
      <c r="AE71" s="76">
        <v>12.3</v>
      </c>
      <c r="AF71" s="76">
        <v>13.3</v>
      </c>
      <c r="AG71" s="76">
        <v>14.3</v>
      </c>
      <c r="AH71" s="76">
        <v>15.3</v>
      </c>
      <c r="AI71" s="76">
        <v>16.3</v>
      </c>
      <c r="AJ71" s="76">
        <v>17.3</v>
      </c>
      <c r="AK71" s="76">
        <v>18.3</v>
      </c>
      <c r="AL71" s="76">
        <v>19.3</v>
      </c>
      <c r="AM71" s="76">
        <v>20.3</v>
      </c>
      <c r="AN71" s="76">
        <v>21.3</v>
      </c>
      <c r="AO71" s="76">
        <v>22.3</v>
      </c>
      <c r="AP71" s="76">
        <v>23.3</v>
      </c>
      <c r="AQ71" s="76">
        <v>24.3</v>
      </c>
      <c r="AR71" s="76">
        <v>24.8</v>
      </c>
    </row>
    <row r="72" spans="1:44" x14ac:dyDescent="0.2">
      <c r="A72" s="93"/>
      <c r="B72" s="2" t="s">
        <v>2</v>
      </c>
      <c r="C72" s="6">
        <v>0.98</v>
      </c>
      <c r="D72" s="6">
        <v>0.46</v>
      </c>
      <c r="E72" s="6">
        <f t="shared" si="12"/>
        <v>0.45080000000000003</v>
      </c>
      <c r="F72" s="6">
        <v>0.96</v>
      </c>
      <c r="G72" s="6">
        <v>0.45</v>
      </c>
      <c r="H72" s="6">
        <f t="shared" si="13"/>
        <v>0.432</v>
      </c>
      <c r="I72" s="6">
        <v>0.97</v>
      </c>
      <c r="J72" s="6">
        <v>0.37</v>
      </c>
      <c r="K72" s="6">
        <f t="shared" si="14"/>
        <v>0.3589</v>
      </c>
      <c r="L72" s="6">
        <v>0.96</v>
      </c>
      <c r="M72" s="6">
        <v>0.44</v>
      </c>
      <c r="N72" s="6">
        <f t="shared" si="15"/>
        <v>0.4224</v>
      </c>
      <c r="P72" s="93"/>
      <c r="Q72" s="75" t="s">
        <v>14</v>
      </c>
      <c r="R72" s="76">
        <v>0</v>
      </c>
      <c r="S72" s="76">
        <v>0.42</v>
      </c>
      <c r="T72" s="76">
        <v>0.56000000000000005</v>
      </c>
      <c r="U72" s="76">
        <v>0.7</v>
      </c>
      <c r="V72" s="76">
        <v>0.76</v>
      </c>
      <c r="W72" s="76">
        <v>0.76</v>
      </c>
      <c r="X72" s="76">
        <v>0.82</v>
      </c>
      <c r="Y72" s="76">
        <v>0.88</v>
      </c>
      <c r="Z72" s="76">
        <v>0.92</v>
      </c>
      <c r="AA72" s="76">
        <v>0.92</v>
      </c>
      <c r="AB72" s="76">
        <v>0.9</v>
      </c>
      <c r="AC72" s="76">
        <v>0.86</v>
      </c>
      <c r="AD72" s="76">
        <v>0.84</v>
      </c>
      <c r="AE72" s="76">
        <v>0.8</v>
      </c>
      <c r="AF72" s="76">
        <v>0.78</v>
      </c>
      <c r="AG72" s="76">
        <v>0.7</v>
      </c>
      <c r="AH72" s="76">
        <v>0.72</v>
      </c>
      <c r="AI72" s="76">
        <v>0.76</v>
      </c>
      <c r="AJ72" s="76">
        <v>0.72</v>
      </c>
      <c r="AK72" s="76">
        <v>0.68</v>
      </c>
      <c r="AL72" s="76">
        <v>0.7</v>
      </c>
      <c r="AM72" s="76">
        <v>0.68</v>
      </c>
      <c r="AN72" s="76">
        <v>0.67</v>
      </c>
      <c r="AO72" s="76">
        <v>0.62</v>
      </c>
      <c r="AP72" s="76">
        <v>0.56000000000000005</v>
      </c>
      <c r="AQ72" s="76">
        <v>0.2</v>
      </c>
      <c r="AR72" s="76">
        <v>0</v>
      </c>
    </row>
    <row r="73" spans="1:44" x14ac:dyDescent="0.2">
      <c r="A73" s="93"/>
      <c r="B73" s="2" t="s">
        <v>3</v>
      </c>
      <c r="C73" s="6">
        <v>1.1000000000000001</v>
      </c>
      <c r="D73" s="6">
        <v>0.4</v>
      </c>
      <c r="E73" s="6">
        <f t="shared" si="12"/>
        <v>0.44000000000000006</v>
      </c>
      <c r="F73" s="6">
        <v>1.02</v>
      </c>
      <c r="G73" s="6">
        <v>0.39</v>
      </c>
      <c r="H73" s="6">
        <f t="shared" si="13"/>
        <v>0.39780000000000004</v>
      </c>
      <c r="I73" s="6">
        <v>1.04</v>
      </c>
      <c r="J73" s="6">
        <v>0.42</v>
      </c>
      <c r="K73" s="6">
        <f t="shared" si="14"/>
        <v>0.43680000000000002</v>
      </c>
      <c r="L73" s="6">
        <v>0.98</v>
      </c>
      <c r="M73" s="6">
        <v>0.44</v>
      </c>
      <c r="N73" s="6">
        <f t="shared" si="15"/>
        <v>0.43119999999999997</v>
      </c>
      <c r="P73" s="93"/>
      <c r="Q73" s="75" t="s">
        <v>36</v>
      </c>
      <c r="R73" s="76">
        <v>0</v>
      </c>
      <c r="S73" s="76">
        <v>0.13</v>
      </c>
      <c r="T73" s="76">
        <v>0.22</v>
      </c>
      <c r="U73" s="76">
        <v>0.28000000000000003</v>
      </c>
      <c r="V73" s="76">
        <v>0.3</v>
      </c>
      <c r="W73" s="76">
        <v>0.31</v>
      </c>
      <c r="X73" s="76">
        <v>0.33</v>
      </c>
      <c r="Y73" s="76">
        <v>0.41</v>
      </c>
      <c r="Z73" s="76">
        <v>0.41</v>
      </c>
      <c r="AA73" s="76">
        <v>0.28999999999999998</v>
      </c>
      <c r="AB73" s="76">
        <v>0.4</v>
      </c>
      <c r="AC73" s="76">
        <v>0.43</v>
      </c>
      <c r="AD73" s="76">
        <v>0.36</v>
      </c>
      <c r="AE73" s="76">
        <v>0.35</v>
      </c>
      <c r="AF73" s="76">
        <v>0.43</v>
      </c>
      <c r="AG73" s="76">
        <v>0.44</v>
      </c>
      <c r="AH73" s="76">
        <v>0.31</v>
      </c>
      <c r="AI73" s="76">
        <v>0.45</v>
      </c>
      <c r="AJ73" s="76">
        <v>0.35</v>
      </c>
      <c r="AK73" s="76">
        <v>0.37</v>
      </c>
      <c r="AL73" s="76">
        <v>0.32</v>
      </c>
      <c r="AM73" s="76">
        <v>0.31</v>
      </c>
      <c r="AN73" s="76">
        <v>0.27</v>
      </c>
      <c r="AO73" s="76">
        <v>0.16</v>
      </c>
      <c r="AP73" s="76">
        <v>0.04</v>
      </c>
      <c r="AQ73" s="76">
        <v>0.02</v>
      </c>
      <c r="AR73" s="76">
        <v>0</v>
      </c>
    </row>
    <row r="74" spans="1:44" x14ac:dyDescent="0.2">
      <c r="A74" s="93"/>
      <c r="B74" s="2" t="s">
        <v>4</v>
      </c>
      <c r="C74" s="6">
        <v>1.1599999999999999</v>
      </c>
      <c r="D74" s="6">
        <v>0.4</v>
      </c>
      <c r="E74" s="6">
        <f t="shared" si="12"/>
        <v>0.46399999999999997</v>
      </c>
      <c r="F74" s="6">
        <v>1.08</v>
      </c>
      <c r="G74" s="6">
        <v>0.48</v>
      </c>
      <c r="H74" s="6">
        <f t="shared" si="13"/>
        <v>0.51839999999999997</v>
      </c>
      <c r="I74" s="6">
        <v>1.1000000000000001</v>
      </c>
      <c r="J74" s="6">
        <v>0.45</v>
      </c>
      <c r="K74" s="6">
        <f t="shared" si="14"/>
        <v>0.49500000000000005</v>
      </c>
      <c r="L74" s="6">
        <v>1.07</v>
      </c>
      <c r="M74" s="6">
        <v>0.45</v>
      </c>
      <c r="N74" s="6">
        <f t="shared" si="15"/>
        <v>0.48150000000000004</v>
      </c>
      <c r="P74" s="93"/>
      <c r="Q74" s="77" t="s">
        <v>37</v>
      </c>
      <c r="R74" s="76">
        <v>4.0950000000000005E-3</v>
      </c>
      <c r="S74" s="76">
        <v>8.5749999999999993E-2</v>
      </c>
      <c r="T74" s="76">
        <v>0.15749999999999997</v>
      </c>
      <c r="U74" s="76">
        <v>0.21170000000000003</v>
      </c>
      <c r="V74" s="76">
        <v>0.23180000000000001</v>
      </c>
      <c r="W74" s="76">
        <v>0.25280000000000002</v>
      </c>
      <c r="X74" s="76">
        <v>0.3145</v>
      </c>
      <c r="Y74" s="76">
        <v>0.36899999999999999</v>
      </c>
      <c r="Z74" s="76">
        <v>0.32200000000000029</v>
      </c>
      <c r="AA74" s="76">
        <v>0.31395000000000001</v>
      </c>
      <c r="AB74" s="76">
        <v>0.36520000000000002</v>
      </c>
      <c r="AC74" s="76">
        <v>0.33574999999999999</v>
      </c>
      <c r="AD74" s="76">
        <v>0.29110000000000003</v>
      </c>
      <c r="AE74" s="76">
        <v>0.30810000000000004</v>
      </c>
      <c r="AF74" s="76">
        <v>0.32190000000000002</v>
      </c>
      <c r="AG74" s="76">
        <v>0.26624999999999999</v>
      </c>
      <c r="AH74" s="76">
        <v>0.28120000000000001</v>
      </c>
      <c r="AI74" s="76">
        <v>0.29599999999999999</v>
      </c>
      <c r="AJ74" s="76">
        <v>0.252</v>
      </c>
      <c r="AK74" s="76">
        <v>0.23804999999999996</v>
      </c>
      <c r="AL74" s="76">
        <v>0.21734999999999999</v>
      </c>
      <c r="AM74" s="76">
        <v>0.19575000000000004</v>
      </c>
      <c r="AN74" s="76">
        <v>0.13867500000000002</v>
      </c>
      <c r="AO74" s="76">
        <v>5.9000000000000011E-2</v>
      </c>
      <c r="AP74" s="76">
        <v>1.14E-2</v>
      </c>
      <c r="AQ74" s="76">
        <v>5.0000000000000001E-4</v>
      </c>
      <c r="AR74" s="76">
        <v>0</v>
      </c>
    </row>
    <row r="75" spans="1:44" x14ac:dyDescent="0.2">
      <c r="A75" s="93"/>
      <c r="B75" s="2" t="s">
        <v>5</v>
      </c>
      <c r="C75" s="6">
        <v>0.92</v>
      </c>
      <c r="D75" s="6">
        <v>0.37</v>
      </c>
      <c r="E75" s="6">
        <f t="shared" si="12"/>
        <v>0.34040000000000004</v>
      </c>
      <c r="F75" s="6">
        <v>0.84</v>
      </c>
      <c r="G75" s="6">
        <v>0.39</v>
      </c>
      <c r="H75" s="6">
        <f t="shared" si="13"/>
        <v>0.3276</v>
      </c>
      <c r="I75" s="6">
        <v>0.89</v>
      </c>
      <c r="J75" s="6">
        <v>0.35</v>
      </c>
      <c r="K75" s="6">
        <f t="shared" si="14"/>
        <v>0.3115</v>
      </c>
      <c r="L75" s="6">
        <v>0.9</v>
      </c>
      <c r="M75" s="6">
        <v>0.43</v>
      </c>
      <c r="N75" s="6">
        <f t="shared" si="15"/>
        <v>0.38700000000000001</v>
      </c>
      <c r="P75" s="93"/>
      <c r="Q75" s="80" t="s">
        <v>38</v>
      </c>
      <c r="R75" s="79">
        <v>0.84</v>
      </c>
      <c r="S75" s="76"/>
      <c r="T75" s="76"/>
      <c r="U75" s="78" t="s">
        <v>46</v>
      </c>
      <c r="V75" s="79">
        <v>5.8413200000000014</v>
      </c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81"/>
      <c r="AR75" s="81"/>
    </row>
    <row r="76" spans="1:44" x14ac:dyDescent="0.2">
      <c r="A76" s="93">
        <v>40699</v>
      </c>
      <c r="B76" s="2" t="s">
        <v>1</v>
      </c>
      <c r="C76" s="6">
        <v>0.8</v>
      </c>
      <c r="D76" s="6">
        <v>0.4</v>
      </c>
      <c r="E76" s="6">
        <f t="shared" si="12"/>
        <v>0.32000000000000006</v>
      </c>
      <c r="F76" s="6">
        <v>0.85</v>
      </c>
      <c r="G76" s="6">
        <v>0.41</v>
      </c>
      <c r="H76" s="6">
        <f t="shared" si="13"/>
        <v>0.34849999999999998</v>
      </c>
      <c r="I76" s="6">
        <v>0.8</v>
      </c>
      <c r="J76" s="6">
        <v>0.4</v>
      </c>
      <c r="K76" s="6">
        <f t="shared" si="14"/>
        <v>0.32000000000000006</v>
      </c>
      <c r="L76" s="6">
        <v>0.75</v>
      </c>
      <c r="M76" s="6">
        <v>0.35</v>
      </c>
      <c r="N76" s="6">
        <f t="shared" si="15"/>
        <v>0.26249999999999996</v>
      </c>
      <c r="P76" s="93">
        <v>40699</v>
      </c>
      <c r="Q76" s="75" t="s">
        <v>35</v>
      </c>
      <c r="R76" s="76">
        <v>0</v>
      </c>
      <c r="S76" s="76">
        <v>0.7</v>
      </c>
      <c r="T76" s="76">
        <v>1.7</v>
      </c>
      <c r="U76" s="76">
        <v>2.7</v>
      </c>
      <c r="V76" s="76">
        <v>3.7</v>
      </c>
      <c r="W76" s="76">
        <v>4.7</v>
      </c>
      <c r="X76" s="76">
        <v>5.7</v>
      </c>
      <c r="Y76" s="76">
        <v>6.7</v>
      </c>
      <c r="Z76" s="76">
        <v>7.7</v>
      </c>
      <c r="AA76" s="76">
        <v>8.6999999999999993</v>
      </c>
      <c r="AB76" s="76">
        <v>9.6999999999999993</v>
      </c>
      <c r="AC76" s="76">
        <v>10.7</v>
      </c>
      <c r="AD76" s="76">
        <v>11.7</v>
      </c>
      <c r="AE76" s="76">
        <v>12.7</v>
      </c>
      <c r="AF76" s="76">
        <v>13.7</v>
      </c>
      <c r="AG76" s="76">
        <v>14.7</v>
      </c>
      <c r="AH76" s="76">
        <v>15.7</v>
      </c>
      <c r="AI76" s="76">
        <v>16.7</v>
      </c>
      <c r="AJ76" s="76">
        <v>17.7</v>
      </c>
      <c r="AK76" s="76">
        <v>18.7</v>
      </c>
      <c r="AL76" s="76">
        <v>19.7</v>
      </c>
      <c r="AM76" s="76">
        <v>20.7</v>
      </c>
      <c r="AN76" s="76">
        <v>21.7</v>
      </c>
      <c r="AO76" s="76">
        <v>22.7</v>
      </c>
      <c r="AP76" s="76">
        <v>23.7</v>
      </c>
      <c r="AQ76" s="76">
        <v>24.7</v>
      </c>
      <c r="AR76" s="76">
        <v>25.3</v>
      </c>
    </row>
    <row r="77" spans="1:44" x14ac:dyDescent="0.2">
      <c r="A77" s="93"/>
      <c r="B77" s="2" t="s">
        <v>2</v>
      </c>
      <c r="C77" s="6">
        <v>0.9</v>
      </c>
      <c r="D77" s="6">
        <v>0.48</v>
      </c>
      <c r="E77" s="6">
        <f t="shared" si="12"/>
        <v>0.432</v>
      </c>
      <c r="F77" s="6">
        <v>0.9</v>
      </c>
      <c r="G77" s="6">
        <v>0.38</v>
      </c>
      <c r="H77" s="6">
        <f t="shared" si="13"/>
        <v>0.34200000000000003</v>
      </c>
      <c r="I77" s="6">
        <v>0.91</v>
      </c>
      <c r="J77" s="6">
        <v>0.38</v>
      </c>
      <c r="K77" s="6">
        <f t="shared" si="14"/>
        <v>0.3458</v>
      </c>
      <c r="L77" s="6">
        <v>0.87</v>
      </c>
      <c r="M77" s="6">
        <v>0.46</v>
      </c>
      <c r="N77" s="6">
        <f t="shared" si="15"/>
        <v>0.4002</v>
      </c>
      <c r="P77" s="93"/>
      <c r="Q77" s="75" t="s">
        <v>14</v>
      </c>
      <c r="R77" s="76">
        <v>0</v>
      </c>
      <c r="S77" s="76">
        <v>0.36</v>
      </c>
      <c r="T77" s="76">
        <v>0.55000000000000004</v>
      </c>
      <c r="U77" s="76">
        <v>0.64</v>
      </c>
      <c r="V77" s="76">
        <v>0.7</v>
      </c>
      <c r="W77" s="76">
        <v>0.74</v>
      </c>
      <c r="X77" s="76">
        <v>0.78</v>
      </c>
      <c r="Y77" s="76">
        <v>0.83</v>
      </c>
      <c r="Z77" s="76">
        <v>0.86</v>
      </c>
      <c r="AA77" s="76">
        <v>0.85</v>
      </c>
      <c r="AB77" s="76">
        <v>0.83</v>
      </c>
      <c r="AC77" s="76">
        <v>0.82</v>
      </c>
      <c r="AD77" s="76">
        <v>0.79</v>
      </c>
      <c r="AE77" s="76">
        <v>0.75</v>
      </c>
      <c r="AF77" s="76">
        <v>0.72</v>
      </c>
      <c r="AG77" s="76">
        <v>0.68</v>
      </c>
      <c r="AH77" s="76">
        <v>0.68</v>
      </c>
      <c r="AI77" s="76">
        <v>0.7</v>
      </c>
      <c r="AJ77" s="76">
        <v>0.66</v>
      </c>
      <c r="AK77" s="76">
        <v>0.64</v>
      </c>
      <c r="AL77" s="76">
        <v>0.63</v>
      </c>
      <c r="AM77" s="76">
        <v>0.62</v>
      </c>
      <c r="AN77" s="76">
        <v>0.61</v>
      </c>
      <c r="AO77" s="76">
        <v>0.55000000000000004</v>
      </c>
      <c r="AP77" s="76">
        <v>0.46</v>
      </c>
      <c r="AQ77" s="76">
        <v>0.1</v>
      </c>
      <c r="AR77" s="76">
        <v>0</v>
      </c>
    </row>
    <row r="78" spans="1:44" x14ac:dyDescent="0.2">
      <c r="A78" s="93"/>
      <c r="B78" s="2" t="s">
        <v>3</v>
      </c>
      <c r="C78" s="6">
        <v>1.04</v>
      </c>
      <c r="D78" s="6">
        <v>0.39</v>
      </c>
      <c r="E78" s="6">
        <f t="shared" si="12"/>
        <v>0.40560000000000002</v>
      </c>
      <c r="F78" s="6">
        <v>0.96</v>
      </c>
      <c r="G78" s="6">
        <v>0.42</v>
      </c>
      <c r="H78" s="6">
        <f t="shared" si="13"/>
        <v>0.40319999999999995</v>
      </c>
      <c r="I78" s="6">
        <v>0.97</v>
      </c>
      <c r="J78" s="6">
        <v>0.38</v>
      </c>
      <c r="K78" s="6">
        <f t="shared" si="14"/>
        <v>0.36859999999999998</v>
      </c>
      <c r="L78" s="6">
        <v>0.92</v>
      </c>
      <c r="M78" s="6">
        <v>0.45</v>
      </c>
      <c r="N78" s="6">
        <f t="shared" si="15"/>
        <v>0.41400000000000003</v>
      </c>
      <c r="P78" s="93"/>
      <c r="Q78" s="75" t="s">
        <v>36</v>
      </c>
      <c r="R78" s="76">
        <v>0</v>
      </c>
      <c r="S78" s="76">
        <v>0.16</v>
      </c>
      <c r="T78" s="76">
        <v>0.19</v>
      </c>
      <c r="U78" s="76">
        <v>0.23</v>
      </c>
      <c r="V78" s="76">
        <v>0.34</v>
      </c>
      <c r="W78" s="76">
        <v>0.4</v>
      </c>
      <c r="X78" s="76">
        <v>0.37</v>
      </c>
      <c r="Y78" s="76">
        <v>0.4</v>
      </c>
      <c r="Z78" s="76">
        <v>0.42</v>
      </c>
      <c r="AA78" s="76">
        <v>0.41</v>
      </c>
      <c r="AB78" s="76">
        <v>0.42</v>
      </c>
      <c r="AC78" s="76">
        <v>0.43</v>
      </c>
      <c r="AD78" s="76">
        <v>0.33</v>
      </c>
      <c r="AE78" s="76">
        <v>0.51</v>
      </c>
      <c r="AF78" s="76">
        <v>0.49</v>
      </c>
      <c r="AG78" s="76">
        <v>0.5</v>
      </c>
      <c r="AH78" s="76">
        <v>0.42</v>
      </c>
      <c r="AI78" s="76">
        <v>0.48</v>
      </c>
      <c r="AJ78" s="76">
        <v>0.46</v>
      </c>
      <c r="AK78" s="76">
        <v>0.45</v>
      </c>
      <c r="AL78" s="76">
        <v>0.38</v>
      </c>
      <c r="AM78" s="76">
        <v>0.35</v>
      </c>
      <c r="AN78" s="76">
        <v>0.3</v>
      </c>
      <c r="AO78" s="76">
        <v>0.27</v>
      </c>
      <c r="AP78" s="76">
        <v>0.19</v>
      </c>
      <c r="AQ78" s="76">
        <v>0</v>
      </c>
      <c r="AR78" s="76">
        <v>0</v>
      </c>
    </row>
    <row r="79" spans="1:44" x14ac:dyDescent="0.2">
      <c r="A79" s="93"/>
      <c r="B79" s="2" t="s">
        <v>4</v>
      </c>
      <c r="C79" s="6">
        <v>1.0900000000000001</v>
      </c>
      <c r="D79" s="6">
        <v>0.44</v>
      </c>
      <c r="E79" s="6">
        <f t="shared" si="12"/>
        <v>0.47960000000000003</v>
      </c>
      <c r="F79" s="6">
        <v>1</v>
      </c>
      <c r="G79" s="6">
        <v>0.45</v>
      </c>
      <c r="H79" s="6">
        <f t="shared" si="13"/>
        <v>0.45</v>
      </c>
      <c r="I79" s="6">
        <v>1.02</v>
      </c>
      <c r="J79" s="6">
        <v>0.37</v>
      </c>
      <c r="K79" s="6">
        <f t="shared" si="14"/>
        <v>0.37740000000000001</v>
      </c>
      <c r="L79" s="6">
        <v>1</v>
      </c>
      <c r="M79" s="6">
        <v>0.45</v>
      </c>
      <c r="N79" s="6">
        <f t="shared" si="15"/>
        <v>0.45</v>
      </c>
      <c r="P79" s="93"/>
      <c r="Q79" s="77" t="s">
        <v>37</v>
      </c>
      <c r="R79" s="76">
        <v>1.008E-2</v>
      </c>
      <c r="S79" s="76">
        <v>7.9625000000000001E-2</v>
      </c>
      <c r="T79" s="76">
        <v>0.12495000000000003</v>
      </c>
      <c r="U79" s="76">
        <v>0.19095000000000001</v>
      </c>
      <c r="V79" s="76">
        <v>0.26639999999999997</v>
      </c>
      <c r="W79" s="76">
        <v>0.29260000000000003</v>
      </c>
      <c r="X79" s="76">
        <v>0.30992500000000001</v>
      </c>
      <c r="Y79" s="76">
        <v>0.34645000000000004</v>
      </c>
      <c r="Z79" s="76">
        <v>0.35482499999999967</v>
      </c>
      <c r="AA79" s="76">
        <v>0.34859999999999997</v>
      </c>
      <c r="AB79" s="76">
        <v>0.35062499999999996</v>
      </c>
      <c r="AC79" s="76">
        <v>0.30590000000000001</v>
      </c>
      <c r="AD79" s="76">
        <v>0.32340000000000002</v>
      </c>
      <c r="AE79" s="76">
        <v>0.36749999999999999</v>
      </c>
      <c r="AF79" s="76">
        <v>0.34649999999999997</v>
      </c>
      <c r="AG79" s="76">
        <v>0.31280000000000002</v>
      </c>
      <c r="AH79" s="76">
        <v>0.31049999999999994</v>
      </c>
      <c r="AI79" s="76">
        <v>0.31959999999999994</v>
      </c>
      <c r="AJ79" s="76">
        <v>0.29575000000000001</v>
      </c>
      <c r="AK79" s="76">
        <v>0.26352500000000001</v>
      </c>
      <c r="AL79" s="76">
        <v>0.22812499999999999</v>
      </c>
      <c r="AM79" s="76">
        <v>0.19987499999999997</v>
      </c>
      <c r="AN79" s="76">
        <v>0.16530000000000003</v>
      </c>
      <c r="AO79" s="76">
        <v>0.11615</v>
      </c>
      <c r="AP79" s="76">
        <v>2.6600000000000002E-2</v>
      </c>
      <c r="AQ79" s="76">
        <v>0</v>
      </c>
      <c r="AR79" s="76">
        <v>0</v>
      </c>
    </row>
    <row r="80" spans="1:44" x14ac:dyDescent="0.2">
      <c r="A80" s="93"/>
      <c r="B80" s="2" t="s">
        <v>5</v>
      </c>
      <c r="C80" s="6">
        <v>0.85</v>
      </c>
      <c r="D80" s="6">
        <v>0.35</v>
      </c>
      <c r="E80" s="6">
        <f t="shared" si="12"/>
        <v>0.29749999999999999</v>
      </c>
      <c r="F80" s="6">
        <v>0.78</v>
      </c>
      <c r="G80" s="6">
        <v>0.37</v>
      </c>
      <c r="H80" s="6">
        <f t="shared" si="13"/>
        <v>0.28860000000000002</v>
      </c>
      <c r="I80" s="6">
        <v>0.84</v>
      </c>
      <c r="J80" s="6">
        <v>0.37</v>
      </c>
      <c r="K80" s="6">
        <f t="shared" si="14"/>
        <v>0.31079999999999997</v>
      </c>
      <c r="L80" s="6">
        <v>0.86</v>
      </c>
      <c r="M80" s="6">
        <v>0.47</v>
      </c>
      <c r="N80" s="6">
        <f t="shared" si="15"/>
        <v>0.40419999999999995</v>
      </c>
      <c r="P80" s="93"/>
      <c r="Q80" s="80" t="s">
        <v>38</v>
      </c>
      <c r="R80" s="79">
        <v>0.76</v>
      </c>
      <c r="S80" s="76"/>
      <c r="T80" s="76"/>
      <c r="U80" s="78" t="s">
        <v>46</v>
      </c>
      <c r="V80" s="79">
        <v>6.2565550000000005</v>
      </c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81"/>
      <c r="AR80" s="81"/>
    </row>
    <row r="81" spans="1:44" x14ac:dyDescent="0.2">
      <c r="A81" s="93">
        <v>40700</v>
      </c>
      <c r="B81" s="2" t="s">
        <v>1</v>
      </c>
      <c r="C81" s="6">
        <v>0.84</v>
      </c>
      <c r="D81" s="6">
        <v>0.42</v>
      </c>
      <c r="E81" s="6">
        <f t="shared" si="12"/>
        <v>0.35279999999999995</v>
      </c>
      <c r="F81" s="6">
        <v>0.84</v>
      </c>
      <c r="G81" s="6">
        <v>0.39</v>
      </c>
      <c r="H81" s="6">
        <f t="shared" si="13"/>
        <v>0.3276</v>
      </c>
      <c r="I81" s="6">
        <v>0.8</v>
      </c>
      <c r="J81" s="6">
        <v>0.46</v>
      </c>
      <c r="K81" s="6">
        <f t="shared" si="14"/>
        <v>0.36800000000000005</v>
      </c>
      <c r="L81" s="6">
        <v>0.78</v>
      </c>
      <c r="M81" s="6">
        <v>0.43</v>
      </c>
      <c r="N81" s="6">
        <f t="shared" si="15"/>
        <v>0.33540000000000003</v>
      </c>
      <c r="P81" s="93">
        <v>40700</v>
      </c>
      <c r="Q81" s="75" t="s">
        <v>35</v>
      </c>
      <c r="R81" s="76">
        <v>0</v>
      </c>
      <c r="S81" s="76">
        <v>0.57999999999999996</v>
      </c>
      <c r="T81" s="76">
        <v>1.58</v>
      </c>
      <c r="U81" s="76">
        <v>2.58</v>
      </c>
      <c r="V81" s="76">
        <v>3.58</v>
      </c>
      <c r="W81" s="76">
        <v>4.58</v>
      </c>
      <c r="X81" s="76">
        <v>5.58</v>
      </c>
      <c r="Y81" s="76">
        <v>6.58</v>
      </c>
      <c r="Z81" s="76">
        <v>7.58</v>
      </c>
      <c r="AA81" s="76">
        <v>8.58</v>
      </c>
      <c r="AB81" s="76">
        <v>9.58</v>
      </c>
      <c r="AC81" s="76">
        <v>10.58</v>
      </c>
      <c r="AD81" s="76">
        <v>11.58</v>
      </c>
      <c r="AE81" s="76">
        <v>12.58</v>
      </c>
      <c r="AF81" s="76">
        <v>13.58</v>
      </c>
      <c r="AG81" s="76">
        <v>14.58</v>
      </c>
      <c r="AH81" s="76">
        <v>15.58</v>
      </c>
      <c r="AI81" s="76">
        <v>16.579999999999998</v>
      </c>
      <c r="AJ81" s="76">
        <v>17.579999999999998</v>
      </c>
      <c r="AK81" s="76">
        <v>18.579999999999998</v>
      </c>
      <c r="AL81" s="76">
        <v>19.579999999999998</v>
      </c>
      <c r="AM81" s="76">
        <v>20.58</v>
      </c>
      <c r="AN81" s="76">
        <v>21.58</v>
      </c>
      <c r="AO81" s="76">
        <v>22.58</v>
      </c>
      <c r="AP81" s="76">
        <v>23.58</v>
      </c>
      <c r="AQ81" s="76">
        <v>24.58</v>
      </c>
      <c r="AR81" s="76">
        <v>25.14</v>
      </c>
    </row>
    <row r="82" spans="1:44" x14ac:dyDescent="0.2">
      <c r="A82" s="93"/>
      <c r="B82" s="2" t="s">
        <v>2</v>
      </c>
      <c r="C82" s="6">
        <v>0.94</v>
      </c>
      <c r="D82" s="6">
        <v>0.43</v>
      </c>
      <c r="E82" s="6">
        <f t="shared" si="12"/>
        <v>0.40419999999999995</v>
      </c>
      <c r="F82" s="6">
        <v>0.93</v>
      </c>
      <c r="G82" s="6">
        <v>0.41</v>
      </c>
      <c r="H82" s="6">
        <f t="shared" si="13"/>
        <v>0.38129999999999997</v>
      </c>
      <c r="I82" s="6">
        <v>0.93</v>
      </c>
      <c r="J82" s="6">
        <v>0.44</v>
      </c>
      <c r="K82" s="6">
        <f t="shared" si="14"/>
        <v>0.40920000000000001</v>
      </c>
      <c r="L82" s="6">
        <v>0.92</v>
      </c>
      <c r="M82" s="6">
        <v>0.44</v>
      </c>
      <c r="N82" s="6">
        <f t="shared" si="15"/>
        <v>0.40479999999999999</v>
      </c>
      <c r="P82" s="93"/>
      <c r="Q82" s="75" t="s">
        <v>14</v>
      </c>
      <c r="R82" s="76">
        <v>0</v>
      </c>
      <c r="S82" s="76">
        <v>0.38</v>
      </c>
      <c r="T82" s="76">
        <v>0.54</v>
      </c>
      <c r="U82" s="76">
        <v>0.66</v>
      </c>
      <c r="V82" s="76">
        <v>0.72</v>
      </c>
      <c r="W82" s="76">
        <v>0.72</v>
      </c>
      <c r="X82" s="76">
        <v>0.8</v>
      </c>
      <c r="Y82" s="76">
        <v>0.85</v>
      </c>
      <c r="Z82" s="76">
        <v>0.88</v>
      </c>
      <c r="AA82" s="76">
        <v>0.88</v>
      </c>
      <c r="AB82" s="76">
        <v>0.88</v>
      </c>
      <c r="AC82" s="76">
        <v>0.84</v>
      </c>
      <c r="AD82" s="76">
        <v>0.8</v>
      </c>
      <c r="AE82" s="76">
        <v>0.8</v>
      </c>
      <c r="AF82" s="76">
        <v>0.72</v>
      </c>
      <c r="AG82" s="76">
        <v>0.68</v>
      </c>
      <c r="AH82" s="76">
        <v>0.7</v>
      </c>
      <c r="AI82" s="76">
        <v>0.72</v>
      </c>
      <c r="AJ82" s="76">
        <v>0.7</v>
      </c>
      <c r="AK82" s="76">
        <v>0.66</v>
      </c>
      <c r="AL82" s="76">
        <v>0.67</v>
      </c>
      <c r="AM82" s="76">
        <v>0.66</v>
      </c>
      <c r="AN82" s="76">
        <v>0.64</v>
      </c>
      <c r="AO82" s="76">
        <v>0.6</v>
      </c>
      <c r="AP82" s="76">
        <v>0.5</v>
      </c>
      <c r="AQ82" s="76">
        <v>0.2</v>
      </c>
      <c r="AR82" s="76">
        <v>0</v>
      </c>
    </row>
    <row r="83" spans="1:44" x14ac:dyDescent="0.2">
      <c r="A83" s="93"/>
      <c r="B83" s="2" t="s">
        <v>3</v>
      </c>
      <c r="C83" s="6">
        <v>1.05</v>
      </c>
      <c r="D83" s="6">
        <v>0.39</v>
      </c>
      <c r="E83" s="6">
        <f t="shared" si="12"/>
        <v>0.40950000000000003</v>
      </c>
      <c r="F83" s="6">
        <v>1</v>
      </c>
      <c r="G83" s="6">
        <v>0.43</v>
      </c>
      <c r="H83" s="6">
        <f t="shared" si="13"/>
        <v>0.43</v>
      </c>
      <c r="I83" s="6">
        <v>1.02</v>
      </c>
      <c r="J83" s="6">
        <v>0.39</v>
      </c>
      <c r="K83" s="6">
        <f t="shared" si="14"/>
        <v>0.39780000000000004</v>
      </c>
      <c r="L83" s="6">
        <v>0.97</v>
      </c>
      <c r="M83" s="6">
        <v>0.47</v>
      </c>
      <c r="N83" s="6">
        <f t="shared" si="15"/>
        <v>0.45589999999999997</v>
      </c>
      <c r="P83" s="93"/>
      <c r="Q83" s="75" t="s">
        <v>36</v>
      </c>
      <c r="R83" s="76">
        <v>0</v>
      </c>
      <c r="S83" s="76">
        <v>0.21</v>
      </c>
      <c r="T83" s="76">
        <v>0.23</v>
      </c>
      <c r="U83" s="76">
        <v>0.3</v>
      </c>
      <c r="V83" s="76">
        <v>0.33</v>
      </c>
      <c r="W83" s="76">
        <v>0.4</v>
      </c>
      <c r="X83" s="76">
        <v>0.31</v>
      </c>
      <c r="Y83" s="76">
        <v>0.42</v>
      </c>
      <c r="Z83" s="76">
        <v>0.44</v>
      </c>
      <c r="AA83" s="76">
        <v>0.46</v>
      </c>
      <c r="AB83" s="76">
        <v>0.31</v>
      </c>
      <c r="AC83" s="76">
        <v>0.45</v>
      </c>
      <c r="AD83" s="76">
        <v>0.31</v>
      </c>
      <c r="AE83" s="76">
        <v>0.44</v>
      </c>
      <c r="AF83" s="76">
        <v>0.5</v>
      </c>
      <c r="AG83" s="76">
        <v>0.48</v>
      </c>
      <c r="AH83" s="76">
        <v>0.33</v>
      </c>
      <c r="AI83" s="76">
        <v>0.45</v>
      </c>
      <c r="AJ83" s="76">
        <v>0.38</v>
      </c>
      <c r="AK83" s="76">
        <v>0.35</v>
      </c>
      <c r="AL83" s="76">
        <v>0.42</v>
      </c>
      <c r="AM83" s="76">
        <v>0.37</v>
      </c>
      <c r="AN83" s="76">
        <v>0.28000000000000003</v>
      </c>
      <c r="AO83" s="76">
        <v>0.15</v>
      </c>
      <c r="AP83" s="76">
        <v>0.02</v>
      </c>
      <c r="AQ83" s="76">
        <v>0.01</v>
      </c>
      <c r="AR83" s="76">
        <v>0</v>
      </c>
    </row>
    <row r="84" spans="1:44" x14ac:dyDescent="0.2">
      <c r="A84" s="93"/>
      <c r="B84" s="2" t="s">
        <v>4</v>
      </c>
      <c r="C84" s="6">
        <v>1.02</v>
      </c>
      <c r="D84" s="6">
        <v>0.4</v>
      </c>
      <c r="E84" s="6">
        <f t="shared" si="12"/>
        <v>0.40800000000000003</v>
      </c>
      <c r="F84" s="6">
        <v>1.04</v>
      </c>
      <c r="G84" s="6">
        <v>0.39</v>
      </c>
      <c r="H84" s="6">
        <f t="shared" si="13"/>
        <v>0.40560000000000002</v>
      </c>
      <c r="I84" s="6">
        <v>1.04</v>
      </c>
      <c r="J84" s="6">
        <v>0.41</v>
      </c>
      <c r="K84" s="6">
        <f t="shared" si="14"/>
        <v>0.4264</v>
      </c>
      <c r="L84" s="6">
        <v>1.04</v>
      </c>
      <c r="M84" s="6">
        <v>0.41</v>
      </c>
      <c r="N84" s="6">
        <f t="shared" si="15"/>
        <v>0.4264</v>
      </c>
      <c r="P84" s="93"/>
      <c r="Q84" s="77" t="s">
        <v>37</v>
      </c>
      <c r="R84" s="76">
        <v>1.1570999999999998E-2</v>
      </c>
      <c r="S84" s="76">
        <v>0.1012</v>
      </c>
      <c r="T84" s="76">
        <v>0.15900000000000003</v>
      </c>
      <c r="U84" s="76">
        <v>0.21734999999999999</v>
      </c>
      <c r="V84" s="76">
        <v>0.26279999999999998</v>
      </c>
      <c r="W84" s="76">
        <v>0.26979999999999998</v>
      </c>
      <c r="X84" s="76">
        <v>0.30112499999999998</v>
      </c>
      <c r="Y84" s="76">
        <v>0.37195</v>
      </c>
      <c r="Z84" s="76">
        <v>0.39600000000000002</v>
      </c>
      <c r="AA84" s="76">
        <v>0.33879999999999999</v>
      </c>
      <c r="AB84" s="76">
        <v>0.32679999999999998</v>
      </c>
      <c r="AC84" s="76">
        <v>0.31160000000000004</v>
      </c>
      <c r="AD84" s="76">
        <v>0.30000000000000004</v>
      </c>
      <c r="AE84" s="76">
        <v>0.35719999999999996</v>
      </c>
      <c r="AF84" s="76">
        <v>0.34299999999999997</v>
      </c>
      <c r="AG84" s="76">
        <v>0.27944999999999998</v>
      </c>
      <c r="AH84" s="76">
        <v>0.27689999999999954</v>
      </c>
      <c r="AI84" s="76">
        <v>0.29465000000000002</v>
      </c>
      <c r="AJ84" s="76">
        <v>0.24819999999999998</v>
      </c>
      <c r="AK84" s="76">
        <v>0.256025</v>
      </c>
      <c r="AL84" s="76">
        <v>0.26267500000000005</v>
      </c>
      <c r="AM84" s="76">
        <v>0.21125000000000002</v>
      </c>
      <c r="AN84" s="76">
        <v>0.1333</v>
      </c>
      <c r="AO84" s="76">
        <v>4.675E-2</v>
      </c>
      <c r="AP84" s="76">
        <v>5.2499999999999995E-3</v>
      </c>
      <c r="AQ84" s="76">
        <v>2.8000000000000117E-4</v>
      </c>
      <c r="AR84" s="76">
        <v>0</v>
      </c>
    </row>
    <row r="85" spans="1:44" x14ac:dyDescent="0.2">
      <c r="A85" s="93"/>
      <c r="B85" s="2" t="s">
        <v>5</v>
      </c>
      <c r="C85" s="6">
        <v>0.8</v>
      </c>
      <c r="D85" s="6">
        <v>0.34</v>
      </c>
      <c r="E85" s="6">
        <f t="shared" si="12"/>
        <v>0.27200000000000002</v>
      </c>
      <c r="F85" s="6">
        <v>0.8</v>
      </c>
      <c r="G85" s="6">
        <v>0.33</v>
      </c>
      <c r="H85" s="6">
        <f t="shared" si="13"/>
        <v>0.26400000000000001</v>
      </c>
      <c r="I85" s="6">
        <v>0.84</v>
      </c>
      <c r="J85" s="6">
        <v>0.33</v>
      </c>
      <c r="K85" s="6">
        <f t="shared" si="14"/>
        <v>0.2772</v>
      </c>
      <c r="L85" s="6">
        <v>0.84</v>
      </c>
      <c r="M85" s="6">
        <v>0.42</v>
      </c>
      <c r="N85" s="6">
        <f t="shared" si="15"/>
        <v>0.35279999999999995</v>
      </c>
      <c r="P85" s="93"/>
      <c r="Q85" s="80" t="s">
        <v>38</v>
      </c>
      <c r="R85" s="79">
        <v>0.79</v>
      </c>
      <c r="S85" s="76"/>
      <c r="T85" s="76"/>
      <c r="U85" s="78" t="s">
        <v>46</v>
      </c>
      <c r="V85" s="79">
        <v>6.0829259999999987</v>
      </c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81"/>
      <c r="AR85" s="81"/>
    </row>
    <row r="86" spans="1:44" x14ac:dyDescent="0.2">
      <c r="A86" s="93">
        <v>40701</v>
      </c>
      <c r="B86" s="2" t="s">
        <v>1</v>
      </c>
      <c r="C86" s="6">
        <v>0.8</v>
      </c>
      <c r="D86" s="6">
        <v>0.41</v>
      </c>
      <c r="E86" s="6">
        <f t="shared" si="12"/>
        <v>0.32800000000000001</v>
      </c>
      <c r="F86" s="6">
        <v>0.7</v>
      </c>
      <c r="G86" s="6">
        <v>0.48</v>
      </c>
      <c r="H86" s="6">
        <f t="shared" si="13"/>
        <v>0.33599999999999997</v>
      </c>
      <c r="I86" s="6">
        <v>0.78</v>
      </c>
      <c r="J86" s="6">
        <v>0.39</v>
      </c>
      <c r="K86" s="6">
        <f t="shared" si="14"/>
        <v>0.30420000000000003</v>
      </c>
      <c r="L86" s="6">
        <v>0.74</v>
      </c>
      <c r="M86" s="6">
        <v>0.39</v>
      </c>
      <c r="N86" s="6">
        <f t="shared" si="15"/>
        <v>0.28860000000000002</v>
      </c>
      <c r="P86" s="93">
        <v>40701</v>
      </c>
      <c r="Q86" s="75" t="s">
        <v>35</v>
      </c>
      <c r="R86" s="76">
        <v>0</v>
      </c>
      <c r="S86" s="76">
        <v>0.62</v>
      </c>
      <c r="T86" s="76">
        <v>1.62</v>
      </c>
      <c r="U86" s="76">
        <v>2.62</v>
      </c>
      <c r="V86" s="76">
        <v>3.62</v>
      </c>
      <c r="W86" s="76">
        <v>4.62</v>
      </c>
      <c r="X86" s="76">
        <v>5.62</v>
      </c>
      <c r="Y86" s="76">
        <v>6.62</v>
      </c>
      <c r="Z86" s="76">
        <v>7.62</v>
      </c>
      <c r="AA86" s="76">
        <v>8.6199999999999992</v>
      </c>
      <c r="AB86" s="76">
        <v>9.6199999999999992</v>
      </c>
      <c r="AC86" s="76">
        <v>10.62</v>
      </c>
      <c r="AD86" s="76">
        <v>11.62</v>
      </c>
      <c r="AE86" s="76">
        <v>12.62</v>
      </c>
      <c r="AF86" s="76">
        <v>13.62</v>
      </c>
      <c r="AG86" s="76">
        <v>14.62</v>
      </c>
      <c r="AH86" s="76">
        <v>15.62</v>
      </c>
      <c r="AI86" s="76">
        <v>16.62</v>
      </c>
      <c r="AJ86" s="76">
        <v>17.62</v>
      </c>
      <c r="AK86" s="76">
        <v>18.62</v>
      </c>
      <c r="AL86" s="76">
        <v>19.62</v>
      </c>
      <c r="AM86" s="76">
        <v>20.62</v>
      </c>
      <c r="AN86" s="76">
        <v>21.62</v>
      </c>
      <c r="AO86" s="76">
        <v>22.62</v>
      </c>
      <c r="AP86" s="76">
        <v>23.62</v>
      </c>
      <c r="AQ86" s="76">
        <v>24.62</v>
      </c>
      <c r="AR86" s="76">
        <v>25</v>
      </c>
    </row>
    <row r="87" spans="1:44" x14ac:dyDescent="0.2">
      <c r="A87" s="93"/>
      <c r="B87" s="2" t="s">
        <v>2</v>
      </c>
      <c r="C87" s="6">
        <v>0.87</v>
      </c>
      <c r="D87" s="6">
        <v>0.4</v>
      </c>
      <c r="E87" s="6">
        <f t="shared" si="12"/>
        <v>0.34800000000000003</v>
      </c>
      <c r="F87" s="6">
        <v>0.84</v>
      </c>
      <c r="G87" s="6">
        <v>0.48</v>
      </c>
      <c r="H87" s="6">
        <f t="shared" si="13"/>
        <v>0.40319999999999995</v>
      </c>
      <c r="I87" s="6">
        <v>0.86</v>
      </c>
      <c r="J87" s="6">
        <v>0.41</v>
      </c>
      <c r="K87" s="6">
        <f t="shared" si="14"/>
        <v>0.35259999999999997</v>
      </c>
      <c r="L87" s="6">
        <v>0.86</v>
      </c>
      <c r="M87" s="6">
        <v>0.7</v>
      </c>
      <c r="N87" s="6">
        <f t="shared" si="15"/>
        <v>0.60199999999999998</v>
      </c>
      <c r="P87" s="93"/>
      <c r="Q87" s="75" t="s">
        <v>14</v>
      </c>
      <c r="R87" s="76">
        <v>0</v>
      </c>
      <c r="S87" s="76">
        <v>0.33</v>
      </c>
      <c r="T87" s="76">
        <v>0.48</v>
      </c>
      <c r="U87" s="76">
        <v>0.59</v>
      </c>
      <c r="V87" s="76">
        <v>0.66</v>
      </c>
      <c r="W87" s="76">
        <v>0.68</v>
      </c>
      <c r="X87" s="76">
        <v>0.74</v>
      </c>
      <c r="Y87" s="76">
        <v>0.79</v>
      </c>
      <c r="Z87" s="76">
        <v>0.84</v>
      </c>
      <c r="AA87" s="76">
        <v>0.82</v>
      </c>
      <c r="AB87" s="76">
        <v>0.8</v>
      </c>
      <c r="AC87" s="76">
        <v>0.78</v>
      </c>
      <c r="AD87" s="76">
        <v>0.74</v>
      </c>
      <c r="AE87" s="76">
        <v>0.72</v>
      </c>
      <c r="AF87" s="76">
        <v>0.66</v>
      </c>
      <c r="AG87" s="76">
        <v>0.62</v>
      </c>
      <c r="AH87" s="76">
        <v>0.64</v>
      </c>
      <c r="AI87" s="76">
        <v>0.66</v>
      </c>
      <c r="AJ87" s="76">
        <v>0.63</v>
      </c>
      <c r="AK87" s="76">
        <v>0.59</v>
      </c>
      <c r="AL87" s="76">
        <v>0.6</v>
      </c>
      <c r="AM87" s="76">
        <v>0.6</v>
      </c>
      <c r="AN87" s="76">
        <v>0.57999999999999996</v>
      </c>
      <c r="AO87" s="76">
        <v>0.52</v>
      </c>
      <c r="AP87" s="76">
        <v>0.42</v>
      </c>
      <c r="AQ87" s="76">
        <v>0.08</v>
      </c>
      <c r="AR87" s="76">
        <v>0</v>
      </c>
    </row>
    <row r="88" spans="1:44" x14ac:dyDescent="0.2">
      <c r="A88" s="93"/>
      <c r="B88" s="2" t="s">
        <v>3</v>
      </c>
      <c r="C88" s="6">
        <v>1</v>
      </c>
      <c r="D88" s="6">
        <v>0.38</v>
      </c>
      <c r="E88" s="6">
        <f t="shared" si="12"/>
        <v>0.38</v>
      </c>
      <c r="F88" s="6">
        <v>0.93</v>
      </c>
      <c r="G88" s="6">
        <v>0.45</v>
      </c>
      <c r="H88" s="6">
        <f t="shared" si="13"/>
        <v>0.41850000000000004</v>
      </c>
      <c r="I88" s="6">
        <v>0.94</v>
      </c>
      <c r="J88" s="6">
        <v>0.4</v>
      </c>
      <c r="K88" s="6">
        <f t="shared" si="14"/>
        <v>0.376</v>
      </c>
      <c r="L88" s="6">
        <v>0.94</v>
      </c>
      <c r="M88" s="6">
        <v>0.39</v>
      </c>
      <c r="N88" s="6">
        <f t="shared" si="15"/>
        <v>0.36659999999999998</v>
      </c>
      <c r="P88" s="93"/>
      <c r="Q88" s="75" t="s">
        <v>36</v>
      </c>
      <c r="R88" s="76">
        <v>0</v>
      </c>
      <c r="S88" s="76">
        <v>0.15</v>
      </c>
      <c r="T88" s="76">
        <v>0.24</v>
      </c>
      <c r="U88" s="76">
        <v>0.33</v>
      </c>
      <c r="V88" s="76">
        <v>0.36</v>
      </c>
      <c r="W88" s="76">
        <v>0.41</v>
      </c>
      <c r="X88" s="76">
        <v>0.43</v>
      </c>
      <c r="Y88" s="76">
        <v>0.41</v>
      </c>
      <c r="Z88" s="76">
        <v>0.45</v>
      </c>
      <c r="AA88" s="76">
        <v>0.44</v>
      </c>
      <c r="AB88" s="76">
        <v>0.37</v>
      </c>
      <c r="AC88" s="76">
        <v>0.46</v>
      </c>
      <c r="AD88" s="76">
        <v>0.31</v>
      </c>
      <c r="AE88" s="76">
        <v>0.48</v>
      </c>
      <c r="AF88" s="76">
        <v>0.44</v>
      </c>
      <c r="AG88" s="76">
        <v>0.34</v>
      </c>
      <c r="AH88" s="76">
        <v>0.41</v>
      </c>
      <c r="AI88" s="76">
        <v>0.46</v>
      </c>
      <c r="AJ88" s="76">
        <v>0.39</v>
      </c>
      <c r="AK88" s="76">
        <v>0.39</v>
      </c>
      <c r="AL88" s="76">
        <v>0.37</v>
      </c>
      <c r="AM88" s="76">
        <v>0.3</v>
      </c>
      <c r="AN88" s="76">
        <v>0.15</v>
      </c>
      <c r="AO88" s="76">
        <v>0.17</v>
      </c>
      <c r="AP88" s="76">
        <v>0.01</v>
      </c>
      <c r="AQ88" s="76">
        <v>0</v>
      </c>
      <c r="AR88" s="76">
        <v>0</v>
      </c>
    </row>
    <row r="89" spans="1:44" x14ac:dyDescent="0.2">
      <c r="A89" s="93"/>
      <c r="B89" s="2" t="s">
        <v>4</v>
      </c>
      <c r="C89" s="6">
        <v>1.06</v>
      </c>
      <c r="D89" s="6">
        <v>0.42</v>
      </c>
      <c r="E89" s="6">
        <f t="shared" si="12"/>
        <v>0.44519999999999998</v>
      </c>
      <c r="F89" s="6">
        <v>0.98</v>
      </c>
      <c r="G89" s="6">
        <v>0.37</v>
      </c>
      <c r="H89" s="6">
        <f t="shared" si="13"/>
        <v>0.36259999999999998</v>
      </c>
      <c r="I89" s="6">
        <v>1</v>
      </c>
      <c r="J89" s="6">
        <v>0.35</v>
      </c>
      <c r="K89" s="6">
        <f t="shared" si="14"/>
        <v>0.35</v>
      </c>
      <c r="L89" s="6">
        <v>0.92</v>
      </c>
      <c r="M89" s="6">
        <v>0.46</v>
      </c>
      <c r="N89" s="6">
        <f t="shared" si="15"/>
        <v>0.42320000000000002</v>
      </c>
      <c r="P89" s="93"/>
      <c r="Q89" s="77" t="s">
        <v>37</v>
      </c>
      <c r="R89" s="76">
        <v>7.6724999999999996E-3</v>
      </c>
      <c r="S89" s="76">
        <v>7.8975000000000004E-2</v>
      </c>
      <c r="T89" s="76">
        <v>0.152475</v>
      </c>
      <c r="U89" s="76">
        <v>0.21562499999999998</v>
      </c>
      <c r="V89" s="76">
        <v>0.25795000000000001</v>
      </c>
      <c r="W89" s="76">
        <v>0.29819999999999997</v>
      </c>
      <c r="X89" s="76">
        <v>0.32129999999999997</v>
      </c>
      <c r="Y89" s="76">
        <v>0.35044999999999998</v>
      </c>
      <c r="Z89" s="76">
        <v>0.36934999999999962</v>
      </c>
      <c r="AA89" s="76">
        <v>0.32805000000000006</v>
      </c>
      <c r="AB89" s="76">
        <v>0.32785000000000003</v>
      </c>
      <c r="AC89" s="76">
        <v>0.29260000000000003</v>
      </c>
      <c r="AD89" s="76">
        <v>0.28835</v>
      </c>
      <c r="AE89" s="76">
        <v>0.31739999999999996</v>
      </c>
      <c r="AF89" s="76">
        <v>0.24960000000000002</v>
      </c>
      <c r="AG89" s="76">
        <v>0.23625000000000002</v>
      </c>
      <c r="AH89" s="76">
        <v>0.2827500000000005</v>
      </c>
      <c r="AI89" s="76">
        <v>0.27412500000000006</v>
      </c>
      <c r="AJ89" s="76">
        <v>0.2379</v>
      </c>
      <c r="AK89" s="76">
        <v>0.2261</v>
      </c>
      <c r="AL89" s="76">
        <v>0.20099999999999998</v>
      </c>
      <c r="AM89" s="76">
        <v>0.13274999999999998</v>
      </c>
      <c r="AN89" s="76">
        <v>8.8000000000000009E-2</v>
      </c>
      <c r="AO89" s="76">
        <v>4.2300000000000004E-2</v>
      </c>
      <c r="AP89" s="76">
        <v>1.25E-3</v>
      </c>
      <c r="AQ89" s="76">
        <v>0</v>
      </c>
      <c r="AR89" s="76">
        <v>0</v>
      </c>
    </row>
    <row r="90" spans="1:44" x14ac:dyDescent="0.2">
      <c r="A90" s="93"/>
      <c r="B90" s="2" t="s">
        <v>5</v>
      </c>
      <c r="C90" s="6">
        <v>0.81</v>
      </c>
      <c r="D90" s="6">
        <v>0.31</v>
      </c>
      <c r="E90" s="6">
        <f t="shared" si="12"/>
        <v>0.25109999999999999</v>
      </c>
      <c r="F90" s="6">
        <v>0.8</v>
      </c>
      <c r="G90" s="6">
        <v>0.44</v>
      </c>
      <c r="H90" s="6">
        <f t="shared" si="13"/>
        <v>0.35200000000000004</v>
      </c>
      <c r="I90" s="6">
        <v>0.74</v>
      </c>
      <c r="J90" s="6">
        <v>0.37</v>
      </c>
      <c r="K90" s="6">
        <f t="shared" si="14"/>
        <v>0.27379999999999999</v>
      </c>
      <c r="L90" s="6">
        <v>0.78</v>
      </c>
      <c r="M90" s="6">
        <v>0.36</v>
      </c>
      <c r="N90" s="6">
        <f t="shared" si="15"/>
        <v>0.28079999999999999</v>
      </c>
      <c r="P90" s="93"/>
      <c r="Q90" s="80" t="s">
        <v>38</v>
      </c>
      <c r="R90" s="79">
        <v>0.74</v>
      </c>
      <c r="S90" s="76"/>
      <c r="T90" s="76"/>
      <c r="U90" s="78" t="s">
        <v>46</v>
      </c>
      <c r="V90" s="79">
        <v>5.5782724999999997</v>
      </c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81"/>
      <c r="AR90" s="81"/>
    </row>
    <row r="91" spans="1:44" x14ac:dyDescent="0.2">
      <c r="A91" s="93">
        <v>40702</v>
      </c>
      <c r="B91" s="2" t="s">
        <v>1</v>
      </c>
      <c r="C91" s="6">
        <v>1</v>
      </c>
      <c r="D91" s="6">
        <v>0.44</v>
      </c>
      <c r="E91" s="6">
        <f t="shared" si="12"/>
        <v>0.44</v>
      </c>
      <c r="F91" s="6">
        <v>1</v>
      </c>
      <c r="G91" s="6">
        <v>0.51</v>
      </c>
      <c r="H91" s="6">
        <f t="shared" si="13"/>
        <v>0.51</v>
      </c>
      <c r="I91" s="6">
        <v>1</v>
      </c>
      <c r="J91" s="6">
        <v>0.42</v>
      </c>
      <c r="K91" s="6">
        <f t="shared" si="14"/>
        <v>0.42</v>
      </c>
      <c r="L91" s="6">
        <v>0.95</v>
      </c>
      <c r="M91" s="6">
        <v>0.59</v>
      </c>
      <c r="N91" s="6">
        <f t="shared" si="15"/>
        <v>0.5605</v>
      </c>
      <c r="P91" s="93">
        <v>40702</v>
      </c>
      <c r="Q91" s="75" t="s">
        <v>35</v>
      </c>
      <c r="R91" s="76">
        <v>0</v>
      </c>
      <c r="S91" s="76">
        <v>0.64</v>
      </c>
      <c r="T91" s="76">
        <v>1.64</v>
      </c>
      <c r="U91" s="76">
        <v>2.64</v>
      </c>
      <c r="V91" s="76">
        <v>3.64</v>
      </c>
      <c r="W91" s="76">
        <v>4.6399999999999997</v>
      </c>
      <c r="X91" s="76">
        <v>5.64</v>
      </c>
      <c r="Y91" s="76">
        <v>6.64</v>
      </c>
      <c r="Z91" s="76">
        <v>7.64</v>
      </c>
      <c r="AA91" s="76">
        <v>8.64</v>
      </c>
      <c r="AB91" s="76">
        <v>9.64</v>
      </c>
      <c r="AC91" s="76">
        <v>10.64</v>
      </c>
      <c r="AD91" s="76">
        <v>11.64</v>
      </c>
      <c r="AE91" s="76">
        <v>12.64</v>
      </c>
      <c r="AF91" s="76">
        <v>13.64</v>
      </c>
      <c r="AG91" s="76">
        <v>14.64</v>
      </c>
      <c r="AH91" s="76">
        <v>15.64</v>
      </c>
      <c r="AI91" s="76">
        <v>16.64</v>
      </c>
      <c r="AJ91" s="76">
        <v>17.64</v>
      </c>
      <c r="AK91" s="76">
        <v>18.64</v>
      </c>
      <c r="AL91" s="76">
        <v>19.64</v>
      </c>
      <c r="AM91" s="76">
        <v>20.64</v>
      </c>
      <c r="AN91" s="76">
        <v>21.64</v>
      </c>
      <c r="AO91" s="76">
        <v>22.64</v>
      </c>
      <c r="AP91" s="76">
        <v>23.64</v>
      </c>
      <c r="AQ91" s="76">
        <v>24.64</v>
      </c>
      <c r="AR91" s="76">
        <v>24.94</v>
      </c>
    </row>
    <row r="92" spans="1:44" x14ac:dyDescent="0.2">
      <c r="A92" s="93"/>
      <c r="B92" s="2" t="s">
        <v>2</v>
      </c>
      <c r="C92" s="6">
        <v>1.08</v>
      </c>
      <c r="D92" s="6">
        <v>0.53</v>
      </c>
      <c r="E92" s="6">
        <f t="shared" si="12"/>
        <v>0.57240000000000002</v>
      </c>
      <c r="F92" s="6">
        <v>1.1000000000000001</v>
      </c>
      <c r="G92" s="6">
        <v>0.47</v>
      </c>
      <c r="H92" s="6">
        <f t="shared" si="13"/>
        <v>0.51700000000000002</v>
      </c>
      <c r="I92" s="6">
        <v>1.1000000000000001</v>
      </c>
      <c r="J92" s="6">
        <v>0.45</v>
      </c>
      <c r="K92" s="6">
        <f t="shared" si="14"/>
        <v>0.49500000000000005</v>
      </c>
      <c r="L92" s="6">
        <v>1.0900000000000001</v>
      </c>
      <c r="M92" s="6">
        <v>0.53</v>
      </c>
      <c r="N92" s="6">
        <f t="shared" si="15"/>
        <v>0.5777000000000001</v>
      </c>
      <c r="P92" s="93"/>
      <c r="Q92" s="75" t="s">
        <v>14</v>
      </c>
      <c r="R92" s="76">
        <v>0</v>
      </c>
      <c r="S92" s="76">
        <v>0.55000000000000004</v>
      </c>
      <c r="T92" s="76">
        <v>0.74</v>
      </c>
      <c r="U92" s="76">
        <v>0.8</v>
      </c>
      <c r="V92" s="76">
        <v>0.9</v>
      </c>
      <c r="W92" s="76">
        <v>0.92</v>
      </c>
      <c r="X92" s="76">
        <v>0.96</v>
      </c>
      <c r="Y92" s="76">
        <v>1.01</v>
      </c>
      <c r="Z92" s="76">
        <v>1.04</v>
      </c>
      <c r="AA92" s="76">
        <v>1.03</v>
      </c>
      <c r="AB92" s="76">
        <v>1.01</v>
      </c>
      <c r="AC92" s="76">
        <v>0.99</v>
      </c>
      <c r="AD92" s="76">
        <v>0.96</v>
      </c>
      <c r="AE92" s="76">
        <v>0.9</v>
      </c>
      <c r="AF92" s="76">
        <v>0.88</v>
      </c>
      <c r="AG92" s="76">
        <v>0.85</v>
      </c>
      <c r="AH92" s="76">
        <v>0.87</v>
      </c>
      <c r="AI92" s="76">
        <v>0.88</v>
      </c>
      <c r="AJ92" s="76">
        <v>0.85</v>
      </c>
      <c r="AK92" s="76">
        <v>0.82</v>
      </c>
      <c r="AL92" s="76">
        <v>0.84</v>
      </c>
      <c r="AM92" s="76">
        <v>0.82</v>
      </c>
      <c r="AN92" s="76">
        <v>0.79</v>
      </c>
      <c r="AO92" s="76">
        <v>0.74</v>
      </c>
      <c r="AP92" s="76">
        <v>0.6</v>
      </c>
      <c r="AQ92" s="76">
        <v>0.28000000000000003</v>
      </c>
      <c r="AR92" s="76">
        <v>0</v>
      </c>
    </row>
    <row r="93" spans="1:44" x14ac:dyDescent="0.2">
      <c r="A93" s="93"/>
      <c r="B93" s="2" t="s">
        <v>3</v>
      </c>
      <c r="C93" s="6">
        <v>1.21</v>
      </c>
      <c r="D93" s="6">
        <v>0.52</v>
      </c>
      <c r="E93" s="6">
        <f t="shared" si="12"/>
        <v>0.62919999999999998</v>
      </c>
      <c r="F93" s="6">
        <v>1.1599999999999999</v>
      </c>
      <c r="G93" s="6">
        <v>0.48</v>
      </c>
      <c r="H93" s="6">
        <f t="shared" si="13"/>
        <v>0.55679999999999996</v>
      </c>
      <c r="I93" s="6">
        <v>1.18</v>
      </c>
      <c r="J93" s="6">
        <v>0.47</v>
      </c>
      <c r="K93" s="6">
        <f t="shared" si="14"/>
        <v>0.55459999999999998</v>
      </c>
      <c r="L93" s="6">
        <v>1.1599999999999999</v>
      </c>
      <c r="M93" s="6">
        <v>0.52</v>
      </c>
      <c r="N93" s="6">
        <f t="shared" si="15"/>
        <v>0.60319999999999996</v>
      </c>
      <c r="P93" s="93"/>
      <c r="Q93" s="75" t="s">
        <v>36</v>
      </c>
      <c r="R93" s="76">
        <v>0</v>
      </c>
      <c r="S93" s="76">
        <v>0.23</v>
      </c>
      <c r="T93" s="76">
        <v>0.25</v>
      </c>
      <c r="U93" s="76">
        <v>0.4</v>
      </c>
      <c r="V93" s="76">
        <v>0.41</v>
      </c>
      <c r="W93" s="76">
        <v>0.32</v>
      </c>
      <c r="X93" s="76">
        <v>0.42</v>
      </c>
      <c r="Y93" s="76">
        <v>0.42</v>
      </c>
      <c r="Z93" s="76">
        <v>0.51</v>
      </c>
      <c r="AA93" s="76">
        <v>0.38</v>
      </c>
      <c r="AB93" s="76">
        <v>0.47</v>
      </c>
      <c r="AC93" s="76">
        <v>0.54</v>
      </c>
      <c r="AD93" s="76">
        <v>0.43</v>
      </c>
      <c r="AE93" s="76">
        <v>0.47</v>
      </c>
      <c r="AF93" s="76">
        <v>0.47</v>
      </c>
      <c r="AG93" s="76">
        <v>0.45</v>
      </c>
      <c r="AH93" s="76">
        <v>0.47</v>
      </c>
      <c r="AI93" s="76">
        <v>0.55000000000000004</v>
      </c>
      <c r="AJ93" s="76">
        <v>0.4</v>
      </c>
      <c r="AK93" s="76">
        <v>0.47</v>
      </c>
      <c r="AL93" s="76">
        <v>0.45</v>
      </c>
      <c r="AM93" s="76">
        <v>0.4</v>
      </c>
      <c r="AN93" s="76">
        <v>0.3</v>
      </c>
      <c r="AO93" s="76">
        <v>0.13</v>
      </c>
      <c r="AP93" s="76">
        <v>0.03</v>
      </c>
      <c r="AQ93" s="76">
        <v>0</v>
      </c>
      <c r="AR93" s="76">
        <v>0</v>
      </c>
    </row>
    <row r="94" spans="1:44" x14ac:dyDescent="0.2">
      <c r="A94" s="93"/>
      <c r="B94" s="2" t="s">
        <v>4</v>
      </c>
      <c r="C94" s="6">
        <v>1.24</v>
      </c>
      <c r="D94" s="6">
        <v>0.35</v>
      </c>
      <c r="E94" s="6">
        <f t="shared" si="12"/>
        <v>0.434</v>
      </c>
      <c r="F94" s="6">
        <v>1.18</v>
      </c>
      <c r="G94" s="6">
        <v>0.42</v>
      </c>
      <c r="H94" s="6">
        <f t="shared" si="13"/>
        <v>0.49559999999999993</v>
      </c>
      <c r="I94" s="6">
        <v>1.2</v>
      </c>
      <c r="J94" s="6">
        <v>0.51</v>
      </c>
      <c r="K94" s="6">
        <f t="shared" si="14"/>
        <v>0.61199999999999999</v>
      </c>
      <c r="L94" s="6">
        <v>1.2</v>
      </c>
      <c r="M94" s="6">
        <v>0.47</v>
      </c>
      <c r="N94" s="6">
        <f t="shared" si="15"/>
        <v>0.56399999999999995</v>
      </c>
      <c r="P94" s="93"/>
      <c r="Q94" s="77" t="s">
        <v>37</v>
      </c>
      <c r="R94" s="76">
        <v>2.0240000000000005E-2</v>
      </c>
      <c r="S94" s="76">
        <v>0.15479999999999997</v>
      </c>
      <c r="T94" s="76">
        <v>0.25025000000000008</v>
      </c>
      <c r="U94" s="76">
        <v>0.34425000000000006</v>
      </c>
      <c r="V94" s="76">
        <v>0.33214999999999983</v>
      </c>
      <c r="W94" s="76">
        <v>0.3478</v>
      </c>
      <c r="X94" s="76">
        <v>0.41369999999999996</v>
      </c>
      <c r="Y94" s="76">
        <v>0.47662499999999991</v>
      </c>
      <c r="Z94" s="76">
        <v>0.46057500000000046</v>
      </c>
      <c r="AA94" s="76">
        <v>0.4335</v>
      </c>
      <c r="AB94" s="76">
        <v>0.505</v>
      </c>
      <c r="AC94" s="76">
        <v>0.47287499999999999</v>
      </c>
      <c r="AD94" s="76">
        <v>0.41849999999999993</v>
      </c>
      <c r="AE94" s="76">
        <v>0.41830000000000001</v>
      </c>
      <c r="AF94" s="76">
        <v>0.39789999999999998</v>
      </c>
      <c r="AG94" s="76">
        <v>0.39559999999999995</v>
      </c>
      <c r="AH94" s="76">
        <v>0.44625000000000004</v>
      </c>
      <c r="AI94" s="76">
        <v>0.41087500000000005</v>
      </c>
      <c r="AJ94" s="76">
        <v>0.36322499999999996</v>
      </c>
      <c r="AK94" s="76">
        <v>0.38179999999999997</v>
      </c>
      <c r="AL94" s="76">
        <v>0.35275000000000001</v>
      </c>
      <c r="AM94" s="76">
        <v>0.28174999999999994</v>
      </c>
      <c r="AN94" s="76">
        <v>0.16447500000000001</v>
      </c>
      <c r="AO94" s="76">
        <v>5.3599999999999995E-2</v>
      </c>
      <c r="AP94" s="76">
        <v>6.6E-3</v>
      </c>
      <c r="AQ94" s="76">
        <v>0</v>
      </c>
      <c r="AR94" s="76">
        <v>0</v>
      </c>
    </row>
    <row r="95" spans="1:44" x14ac:dyDescent="0.2">
      <c r="A95" s="93"/>
      <c r="B95" s="2" t="s">
        <v>5</v>
      </c>
      <c r="C95" s="6">
        <v>1.04</v>
      </c>
      <c r="D95" s="6">
        <v>0.43</v>
      </c>
      <c r="E95" s="6">
        <f t="shared" si="12"/>
        <v>0.44719999999999999</v>
      </c>
      <c r="F95" s="6">
        <v>0.98</v>
      </c>
      <c r="G95" s="6">
        <v>0.42</v>
      </c>
      <c r="H95" s="6">
        <f t="shared" si="13"/>
        <v>0.41159999999999997</v>
      </c>
      <c r="I95" s="6">
        <v>0.92</v>
      </c>
      <c r="J95" s="6">
        <v>0.4</v>
      </c>
      <c r="K95" s="6">
        <f t="shared" si="14"/>
        <v>0.36800000000000005</v>
      </c>
      <c r="L95" s="6">
        <v>1.02</v>
      </c>
      <c r="M95" s="6">
        <v>0.42</v>
      </c>
      <c r="N95" s="6">
        <f t="shared" si="15"/>
        <v>0.4284</v>
      </c>
      <c r="P95" s="93"/>
      <c r="Q95" s="80" t="s">
        <v>38</v>
      </c>
      <c r="R95" s="79">
        <v>0.95</v>
      </c>
      <c r="S95" s="76"/>
      <c r="T95" s="76"/>
      <c r="U95" s="78" t="s">
        <v>46</v>
      </c>
      <c r="V95" s="79">
        <v>8.3033900000000003</v>
      </c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81"/>
      <c r="AR95" s="81"/>
    </row>
    <row r="96" spans="1:44" x14ac:dyDescent="0.2">
      <c r="A96" s="1">
        <v>40703</v>
      </c>
      <c r="B96" s="91" t="s">
        <v>17</v>
      </c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P96" s="1">
        <v>40703</v>
      </c>
      <c r="Q96" s="91" t="s">
        <v>17</v>
      </c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</row>
    <row r="97" spans="1:44" x14ac:dyDescent="0.2">
      <c r="A97" s="1">
        <v>40704</v>
      </c>
      <c r="B97" s="91" t="s">
        <v>17</v>
      </c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P97" s="1">
        <v>40704</v>
      </c>
      <c r="Q97" s="91" t="s">
        <v>17</v>
      </c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</row>
    <row r="98" spans="1:44" x14ac:dyDescent="0.2">
      <c r="A98" s="1">
        <v>40705</v>
      </c>
      <c r="B98" s="91" t="s">
        <v>17</v>
      </c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P98" s="1">
        <v>40705</v>
      </c>
      <c r="Q98" s="91" t="s">
        <v>17</v>
      </c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</row>
    <row r="99" spans="1:44" x14ac:dyDescent="0.2">
      <c r="A99" s="93">
        <v>40706</v>
      </c>
      <c r="B99" s="2" t="s">
        <v>1</v>
      </c>
      <c r="C99" s="6">
        <v>1.06</v>
      </c>
      <c r="D99" s="6">
        <v>0.37</v>
      </c>
      <c r="E99" s="6">
        <f t="shared" si="12"/>
        <v>0.39219999999999999</v>
      </c>
      <c r="F99" s="6">
        <v>1.1200000000000001</v>
      </c>
      <c r="G99" s="6">
        <v>0.36</v>
      </c>
      <c r="H99" s="6">
        <f t="shared" si="13"/>
        <v>0.4032</v>
      </c>
      <c r="I99" s="6">
        <v>1</v>
      </c>
      <c r="J99" s="6">
        <v>0.42</v>
      </c>
      <c r="K99" s="6">
        <f t="shared" si="14"/>
        <v>0.42</v>
      </c>
      <c r="L99" s="6">
        <v>1.06</v>
      </c>
      <c r="M99" s="6">
        <v>0.33</v>
      </c>
      <c r="N99" s="6">
        <f t="shared" si="15"/>
        <v>0.34980000000000006</v>
      </c>
      <c r="P99" s="93">
        <v>40706</v>
      </c>
      <c r="Q99" s="75" t="s">
        <v>35</v>
      </c>
      <c r="R99" s="76">
        <v>0</v>
      </c>
      <c r="S99" s="76">
        <v>1</v>
      </c>
      <c r="T99" s="76">
        <v>2</v>
      </c>
      <c r="U99" s="76">
        <v>3</v>
      </c>
      <c r="V99" s="76">
        <v>4</v>
      </c>
      <c r="W99" s="76">
        <v>5</v>
      </c>
      <c r="X99" s="76">
        <v>6</v>
      </c>
      <c r="Y99" s="76">
        <v>7</v>
      </c>
      <c r="Z99" s="76">
        <v>8</v>
      </c>
      <c r="AA99" s="76">
        <v>9</v>
      </c>
      <c r="AB99" s="76">
        <v>10</v>
      </c>
      <c r="AC99" s="76">
        <v>11</v>
      </c>
      <c r="AD99" s="76">
        <v>12</v>
      </c>
      <c r="AE99" s="76">
        <v>13</v>
      </c>
      <c r="AF99" s="76">
        <v>14</v>
      </c>
      <c r="AG99" s="76">
        <v>15</v>
      </c>
      <c r="AH99" s="76">
        <v>16</v>
      </c>
      <c r="AI99" s="76">
        <v>17</v>
      </c>
      <c r="AJ99" s="76">
        <v>18</v>
      </c>
      <c r="AK99" s="76">
        <v>19</v>
      </c>
      <c r="AL99" s="76">
        <v>20</v>
      </c>
      <c r="AM99" s="76">
        <v>21</v>
      </c>
      <c r="AN99" s="76">
        <v>22</v>
      </c>
      <c r="AO99" s="76">
        <v>23</v>
      </c>
      <c r="AP99" s="76">
        <v>24</v>
      </c>
      <c r="AQ99" s="76">
        <v>25</v>
      </c>
      <c r="AR99" s="76">
        <v>26</v>
      </c>
    </row>
    <row r="100" spans="1:44" x14ac:dyDescent="0.2">
      <c r="A100" s="93"/>
      <c r="B100" s="2" t="s">
        <v>2</v>
      </c>
      <c r="C100" s="6">
        <v>1.2</v>
      </c>
      <c r="D100" s="6">
        <v>0.45</v>
      </c>
      <c r="E100" s="6">
        <f t="shared" si="12"/>
        <v>0.54</v>
      </c>
      <c r="F100" s="6">
        <v>1.2</v>
      </c>
      <c r="G100" s="6">
        <v>0.44</v>
      </c>
      <c r="H100" s="6">
        <f t="shared" si="13"/>
        <v>0.52800000000000002</v>
      </c>
      <c r="I100" s="6">
        <v>1.2</v>
      </c>
      <c r="J100" s="6">
        <v>0.47</v>
      </c>
      <c r="K100" s="6">
        <f t="shared" si="14"/>
        <v>0.56399999999999995</v>
      </c>
      <c r="L100" s="6">
        <v>1.2</v>
      </c>
      <c r="M100" s="6">
        <v>0.43</v>
      </c>
      <c r="N100" s="6">
        <f t="shared" si="15"/>
        <v>0.51600000000000001</v>
      </c>
      <c r="P100" s="93"/>
      <c r="Q100" s="75" t="s">
        <v>14</v>
      </c>
      <c r="R100" s="76">
        <v>0</v>
      </c>
      <c r="S100" s="76">
        <v>0.64</v>
      </c>
      <c r="T100" s="76">
        <v>0.82</v>
      </c>
      <c r="U100" s="76">
        <v>1</v>
      </c>
      <c r="V100" s="76">
        <v>0.96</v>
      </c>
      <c r="W100" s="76">
        <v>0.98</v>
      </c>
      <c r="X100" s="76">
        <v>1.1000000000000001</v>
      </c>
      <c r="Y100" s="76">
        <v>1.1200000000000001</v>
      </c>
      <c r="Z100" s="76">
        <v>1.1299999999999999</v>
      </c>
      <c r="AA100" s="76">
        <v>1.1299999999999999</v>
      </c>
      <c r="AB100" s="76">
        <v>1.1200000000000001</v>
      </c>
      <c r="AC100" s="76">
        <v>1.1100000000000001</v>
      </c>
      <c r="AD100" s="76">
        <v>1.1000000000000001</v>
      </c>
      <c r="AE100" s="76">
        <v>1.06</v>
      </c>
      <c r="AF100" s="76">
        <v>1</v>
      </c>
      <c r="AG100" s="76">
        <v>0.98</v>
      </c>
      <c r="AH100" s="76">
        <v>0.98</v>
      </c>
      <c r="AI100" s="76">
        <v>1</v>
      </c>
      <c r="AJ100" s="76">
        <v>0.96</v>
      </c>
      <c r="AK100" s="76">
        <v>0.94</v>
      </c>
      <c r="AL100" s="76">
        <v>0.96</v>
      </c>
      <c r="AM100" s="76">
        <v>0.94</v>
      </c>
      <c r="AN100" s="76">
        <v>0.9</v>
      </c>
      <c r="AO100" s="76">
        <v>0.86</v>
      </c>
      <c r="AP100" s="76">
        <v>0.66</v>
      </c>
      <c r="AQ100" s="76">
        <v>0.42</v>
      </c>
      <c r="AR100" s="76">
        <v>0</v>
      </c>
    </row>
    <row r="101" spans="1:44" x14ac:dyDescent="0.2">
      <c r="A101" s="93"/>
      <c r="B101" s="2" t="s">
        <v>3</v>
      </c>
      <c r="C101" s="6">
        <v>1.3</v>
      </c>
      <c r="D101" s="6">
        <v>0.37</v>
      </c>
      <c r="E101" s="6">
        <f t="shared" si="12"/>
        <v>0.48099999999999998</v>
      </c>
      <c r="F101" s="6">
        <v>1.3</v>
      </c>
      <c r="G101" s="6">
        <v>0.42</v>
      </c>
      <c r="H101" s="6">
        <f t="shared" si="13"/>
        <v>0.54600000000000004</v>
      </c>
      <c r="I101" s="6">
        <v>1.3</v>
      </c>
      <c r="J101" s="6">
        <v>0.5</v>
      </c>
      <c r="K101" s="6">
        <f t="shared" si="14"/>
        <v>0.65</v>
      </c>
      <c r="L101" s="6">
        <v>1.3</v>
      </c>
      <c r="M101" s="6">
        <v>0.47</v>
      </c>
      <c r="N101" s="6">
        <f t="shared" si="15"/>
        <v>0.61099999999999999</v>
      </c>
      <c r="P101" s="93"/>
      <c r="Q101" s="75" t="s">
        <v>36</v>
      </c>
      <c r="R101" s="76">
        <v>0</v>
      </c>
      <c r="S101" s="76">
        <v>0.17</v>
      </c>
      <c r="T101" s="76">
        <v>0.24</v>
      </c>
      <c r="U101" s="76">
        <v>0.36</v>
      </c>
      <c r="V101" s="76">
        <v>0.36</v>
      </c>
      <c r="W101" s="76">
        <v>0.37</v>
      </c>
      <c r="X101" s="76">
        <v>0.32</v>
      </c>
      <c r="Y101" s="76">
        <v>0.41</v>
      </c>
      <c r="Z101" s="76">
        <v>0.42</v>
      </c>
      <c r="AA101" s="76">
        <v>0.26</v>
      </c>
      <c r="AB101" s="76">
        <v>0.35</v>
      </c>
      <c r="AC101" s="76">
        <v>0.44</v>
      </c>
      <c r="AD101" s="76">
        <v>0.35</v>
      </c>
      <c r="AE101" s="76">
        <v>0.38</v>
      </c>
      <c r="AF101" s="76">
        <v>0.37</v>
      </c>
      <c r="AG101" s="76">
        <v>0.43</v>
      </c>
      <c r="AH101" s="76">
        <v>0.26</v>
      </c>
      <c r="AI101" s="76">
        <v>0.35</v>
      </c>
      <c r="AJ101" s="76">
        <v>0.27</v>
      </c>
      <c r="AK101" s="76">
        <v>0.33</v>
      </c>
      <c r="AL101" s="76">
        <v>0.39</v>
      </c>
      <c r="AM101" s="76">
        <v>0.35</v>
      </c>
      <c r="AN101" s="76">
        <v>0.27</v>
      </c>
      <c r="AO101" s="76">
        <v>0.15</v>
      </c>
      <c r="AP101" s="76">
        <v>0.05</v>
      </c>
      <c r="AQ101" s="76">
        <v>0</v>
      </c>
      <c r="AR101" s="76">
        <v>0</v>
      </c>
    </row>
    <row r="102" spans="1:44" x14ac:dyDescent="0.2">
      <c r="A102" s="93"/>
      <c r="B102" s="2" t="s">
        <v>4</v>
      </c>
      <c r="C102" s="6">
        <v>1.5</v>
      </c>
      <c r="D102" s="6">
        <v>0.4</v>
      </c>
      <c r="E102" s="6">
        <f t="shared" si="12"/>
        <v>0.60000000000000009</v>
      </c>
      <c r="F102" s="6">
        <v>1.3</v>
      </c>
      <c r="G102" s="6">
        <v>0.43</v>
      </c>
      <c r="H102" s="6">
        <f t="shared" si="13"/>
        <v>0.55900000000000005</v>
      </c>
      <c r="I102" s="6">
        <v>1.3</v>
      </c>
      <c r="J102" s="6">
        <v>0.44</v>
      </c>
      <c r="K102" s="6">
        <f t="shared" si="14"/>
        <v>0.57200000000000006</v>
      </c>
      <c r="L102" s="6">
        <v>1.3</v>
      </c>
      <c r="M102" s="6">
        <v>0.4</v>
      </c>
      <c r="N102" s="6">
        <f t="shared" si="15"/>
        <v>0.52</v>
      </c>
      <c r="P102" s="93"/>
      <c r="Q102" s="77" t="s">
        <v>37</v>
      </c>
      <c r="R102" s="76">
        <v>2.7200000000000002E-2</v>
      </c>
      <c r="S102" s="76">
        <v>0.14965000000000001</v>
      </c>
      <c r="T102" s="76">
        <v>0.27299999999999996</v>
      </c>
      <c r="U102" s="76">
        <v>0.3528</v>
      </c>
      <c r="V102" s="76">
        <v>0.35404999999999998</v>
      </c>
      <c r="W102" s="76">
        <v>0.35880000000000001</v>
      </c>
      <c r="X102" s="76">
        <v>0.40515000000000001</v>
      </c>
      <c r="Y102" s="76">
        <v>0.46687499999999998</v>
      </c>
      <c r="Z102" s="76">
        <v>0.38419999999999993</v>
      </c>
      <c r="AA102" s="76">
        <v>0.34312500000000001</v>
      </c>
      <c r="AB102" s="76">
        <v>0.44042500000000012</v>
      </c>
      <c r="AC102" s="76">
        <v>0.436475</v>
      </c>
      <c r="AD102" s="76">
        <v>0.39419999999999999</v>
      </c>
      <c r="AE102" s="76">
        <v>0.38624999999999998</v>
      </c>
      <c r="AF102" s="76">
        <v>0.39600000000000002</v>
      </c>
      <c r="AG102" s="76">
        <v>0.33809999999999996</v>
      </c>
      <c r="AH102" s="76">
        <v>0.30195</v>
      </c>
      <c r="AI102" s="76">
        <v>0.30380000000000001</v>
      </c>
      <c r="AJ102" s="76">
        <v>0.28500000000000003</v>
      </c>
      <c r="AK102" s="76">
        <v>0.34199999999999997</v>
      </c>
      <c r="AL102" s="76">
        <v>0.35149999999999998</v>
      </c>
      <c r="AM102" s="76">
        <v>0.28519999999999995</v>
      </c>
      <c r="AN102" s="76">
        <v>0.18480000000000002</v>
      </c>
      <c r="AO102" s="76">
        <v>7.6000000000000012E-2</v>
      </c>
      <c r="AP102" s="76">
        <v>1.3500000000000002E-2</v>
      </c>
      <c r="AQ102" s="76">
        <v>0</v>
      </c>
      <c r="AR102" s="76">
        <v>0</v>
      </c>
    </row>
    <row r="103" spans="1:44" x14ac:dyDescent="0.2">
      <c r="A103" s="93"/>
      <c r="B103" s="2" t="s">
        <v>5</v>
      </c>
      <c r="C103" s="6">
        <v>1.1200000000000001</v>
      </c>
      <c r="D103" s="6">
        <v>0.33</v>
      </c>
      <c r="E103" s="6">
        <f t="shared" si="12"/>
        <v>0.36960000000000004</v>
      </c>
      <c r="F103" s="6">
        <v>1.1000000000000001</v>
      </c>
      <c r="G103" s="6">
        <v>0.37</v>
      </c>
      <c r="H103" s="6">
        <f t="shared" si="13"/>
        <v>0.40700000000000003</v>
      </c>
      <c r="I103" s="6">
        <v>1.18</v>
      </c>
      <c r="J103" s="6">
        <v>0.41</v>
      </c>
      <c r="K103" s="6">
        <f t="shared" si="14"/>
        <v>0.48379999999999995</v>
      </c>
      <c r="L103" s="6">
        <v>1.2</v>
      </c>
      <c r="M103" s="6">
        <v>0.34</v>
      </c>
      <c r="N103" s="6">
        <f t="shared" si="15"/>
        <v>0.40800000000000003</v>
      </c>
      <c r="P103" s="93"/>
      <c r="Q103" s="80" t="s">
        <v>38</v>
      </c>
      <c r="R103" s="79">
        <v>0.96</v>
      </c>
      <c r="S103" s="76"/>
      <c r="T103" s="76"/>
      <c r="U103" s="78" t="s">
        <v>46</v>
      </c>
      <c r="V103" s="79">
        <v>7.6500499999999976</v>
      </c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81"/>
      <c r="AR103" s="81"/>
    </row>
    <row r="104" spans="1:44" x14ac:dyDescent="0.2">
      <c r="A104" s="93">
        <v>40707</v>
      </c>
      <c r="B104" s="2" t="s">
        <v>1</v>
      </c>
      <c r="C104" s="6">
        <v>1.08</v>
      </c>
      <c r="D104" s="6">
        <v>0.41</v>
      </c>
      <c r="E104" s="6">
        <f t="shared" ref="E104:E143" si="16">D104*C104</f>
        <v>0.44280000000000003</v>
      </c>
      <c r="F104" s="6">
        <v>1.1100000000000001</v>
      </c>
      <c r="G104" s="6">
        <v>0.37</v>
      </c>
      <c r="H104" s="6">
        <f t="shared" ref="H104:H143" si="17">G104*F104</f>
        <v>0.41070000000000001</v>
      </c>
      <c r="I104" s="6">
        <v>1.0900000000000001</v>
      </c>
      <c r="J104" s="6">
        <v>0.38</v>
      </c>
      <c r="K104" s="6">
        <f t="shared" ref="K104:K143" si="18">J104*I104</f>
        <v>0.41420000000000001</v>
      </c>
      <c r="L104" s="6">
        <v>1.04</v>
      </c>
      <c r="M104" s="6">
        <v>0.41</v>
      </c>
      <c r="N104" s="6">
        <f t="shared" ref="N104:N143" si="19">M104*L104</f>
        <v>0.4264</v>
      </c>
      <c r="P104" s="93">
        <v>40707</v>
      </c>
      <c r="Q104" s="75" t="s">
        <v>35</v>
      </c>
      <c r="R104" s="76">
        <v>0</v>
      </c>
      <c r="S104" s="76">
        <v>0.68</v>
      </c>
      <c r="T104" s="76">
        <v>1.68</v>
      </c>
      <c r="U104" s="76">
        <v>2.68</v>
      </c>
      <c r="V104" s="76">
        <v>3.68</v>
      </c>
      <c r="W104" s="76">
        <v>4.68</v>
      </c>
      <c r="X104" s="76">
        <v>5.68</v>
      </c>
      <c r="Y104" s="76">
        <v>6.68</v>
      </c>
      <c r="Z104" s="76">
        <v>7.68</v>
      </c>
      <c r="AA104" s="76">
        <v>8.68</v>
      </c>
      <c r="AB104" s="76">
        <v>9.68</v>
      </c>
      <c r="AC104" s="76">
        <v>10.68</v>
      </c>
      <c r="AD104" s="76">
        <v>11.68</v>
      </c>
      <c r="AE104" s="76">
        <v>12.68</v>
      </c>
      <c r="AF104" s="76">
        <v>13.68</v>
      </c>
      <c r="AG104" s="76">
        <v>14.68</v>
      </c>
      <c r="AH104" s="76">
        <v>15.68</v>
      </c>
      <c r="AI104" s="76">
        <v>16.68</v>
      </c>
      <c r="AJ104" s="76">
        <v>17.68</v>
      </c>
      <c r="AK104" s="76">
        <v>18.68</v>
      </c>
      <c r="AL104" s="76">
        <v>19.68</v>
      </c>
      <c r="AM104" s="76">
        <v>20.68</v>
      </c>
      <c r="AN104" s="76">
        <v>21.68</v>
      </c>
      <c r="AO104" s="76">
        <v>22.68</v>
      </c>
      <c r="AP104" s="76">
        <v>23.68</v>
      </c>
      <c r="AQ104" s="76">
        <v>24.68</v>
      </c>
      <c r="AR104" s="76">
        <v>25.68</v>
      </c>
    </row>
    <row r="105" spans="1:44" x14ac:dyDescent="0.2">
      <c r="A105" s="93"/>
      <c r="B105" s="2" t="s">
        <v>2</v>
      </c>
      <c r="C105" s="6">
        <v>1.1599999999999999</v>
      </c>
      <c r="D105" s="6">
        <v>0.39</v>
      </c>
      <c r="E105" s="6">
        <f t="shared" si="16"/>
        <v>0.45239999999999997</v>
      </c>
      <c r="F105" s="6">
        <v>1.17</v>
      </c>
      <c r="G105" s="6">
        <v>0.33</v>
      </c>
      <c r="H105" s="6">
        <f t="shared" si="17"/>
        <v>0.3861</v>
      </c>
      <c r="I105" s="6">
        <v>1.18</v>
      </c>
      <c r="J105" s="6">
        <v>0.37</v>
      </c>
      <c r="K105" s="6">
        <f t="shared" si="18"/>
        <v>0.43659999999999999</v>
      </c>
      <c r="L105" s="6">
        <v>1.1599999999999999</v>
      </c>
      <c r="M105" s="6">
        <v>0.44</v>
      </c>
      <c r="N105" s="6">
        <f t="shared" si="19"/>
        <v>0.51039999999999996</v>
      </c>
      <c r="P105" s="93"/>
      <c r="Q105" s="75" t="s">
        <v>14</v>
      </c>
      <c r="R105" s="76">
        <v>0</v>
      </c>
      <c r="S105" s="76">
        <v>0.7</v>
      </c>
      <c r="T105" s="76">
        <v>0.88</v>
      </c>
      <c r="U105" s="76">
        <v>0.98</v>
      </c>
      <c r="V105" s="76">
        <v>0.94</v>
      </c>
      <c r="W105" s="76">
        <v>1.02</v>
      </c>
      <c r="X105" s="76">
        <v>1.08</v>
      </c>
      <c r="Y105" s="76">
        <v>1.1200000000000001</v>
      </c>
      <c r="Z105" s="76">
        <v>1.1599999999999999</v>
      </c>
      <c r="AA105" s="76">
        <v>1.1200000000000001</v>
      </c>
      <c r="AB105" s="76">
        <v>1.1000000000000001</v>
      </c>
      <c r="AC105" s="76">
        <v>1.0900000000000001</v>
      </c>
      <c r="AD105" s="76">
        <v>1.06</v>
      </c>
      <c r="AE105" s="76">
        <v>1.03</v>
      </c>
      <c r="AF105" s="76">
        <v>0.96</v>
      </c>
      <c r="AG105" s="76">
        <v>0.94</v>
      </c>
      <c r="AH105" s="76">
        <v>0.98</v>
      </c>
      <c r="AI105" s="76">
        <v>0.98</v>
      </c>
      <c r="AJ105" s="76">
        <v>0.95</v>
      </c>
      <c r="AK105" s="76">
        <v>0.9</v>
      </c>
      <c r="AL105" s="76">
        <v>0.91</v>
      </c>
      <c r="AM105" s="76">
        <v>0.92</v>
      </c>
      <c r="AN105" s="76">
        <v>0.9</v>
      </c>
      <c r="AO105" s="76">
        <v>0.84</v>
      </c>
      <c r="AP105" s="76">
        <v>0.66</v>
      </c>
      <c r="AQ105" s="76">
        <v>0.34</v>
      </c>
      <c r="AR105" s="76">
        <v>0</v>
      </c>
    </row>
    <row r="106" spans="1:44" x14ac:dyDescent="0.2">
      <c r="A106" s="93"/>
      <c r="B106" s="2" t="s">
        <v>3</v>
      </c>
      <c r="C106" s="6">
        <v>1.23</v>
      </c>
      <c r="D106" s="6">
        <v>0.44</v>
      </c>
      <c r="E106" s="6">
        <f t="shared" si="16"/>
        <v>0.54120000000000001</v>
      </c>
      <c r="F106" s="6">
        <v>1.22</v>
      </c>
      <c r="G106" s="6">
        <v>0.37</v>
      </c>
      <c r="H106" s="6">
        <f t="shared" si="17"/>
        <v>0.45139999999999997</v>
      </c>
      <c r="I106" s="6">
        <v>1.24</v>
      </c>
      <c r="J106" s="6">
        <v>0.4</v>
      </c>
      <c r="K106" s="6">
        <f t="shared" si="18"/>
        <v>0.496</v>
      </c>
      <c r="L106" s="6">
        <v>1.22</v>
      </c>
      <c r="M106" s="6">
        <v>0.43</v>
      </c>
      <c r="N106" s="6">
        <f t="shared" si="19"/>
        <v>0.52459999999999996</v>
      </c>
      <c r="P106" s="93"/>
      <c r="Q106" s="75" t="s">
        <v>36</v>
      </c>
      <c r="R106" s="76">
        <v>0</v>
      </c>
      <c r="S106" s="76">
        <v>0.2</v>
      </c>
      <c r="T106" s="76">
        <v>0.25</v>
      </c>
      <c r="U106" s="76">
        <v>0.36</v>
      </c>
      <c r="V106" s="76">
        <v>0.36</v>
      </c>
      <c r="W106" s="76">
        <v>0.23</v>
      </c>
      <c r="X106" s="76">
        <v>0.28999999999999998</v>
      </c>
      <c r="Y106" s="76">
        <v>0.31</v>
      </c>
      <c r="Z106" s="76">
        <v>0.35</v>
      </c>
      <c r="AA106" s="76">
        <v>0.38</v>
      </c>
      <c r="AB106" s="76">
        <v>0.35</v>
      </c>
      <c r="AC106" s="76">
        <v>0.31</v>
      </c>
      <c r="AD106" s="76">
        <v>0.37</v>
      </c>
      <c r="AE106" s="76">
        <v>0.45</v>
      </c>
      <c r="AF106" s="76">
        <v>0.4</v>
      </c>
      <c r="AG106" s="76">
        <v>0.36</v>
      </c>
      <c r="AH106" s="76">
        <v>0.49</v>
      </c>
      <c r="AI106" s="76">
        <v>0.46</v>
      </c>
      <c r="AJ106" s="76">
        <v>0.35</v>
      </c>
      <c r="AK106" s="76">
        <v>0.42</v>
      </c>
      <c r="AL106" s="76">
        <v>0.35</v>
      </c>
      <c r="AM106" s="76">
        <v>0.3</v>
      </c>
      <c r="AN106" s="76">
        <v>0.21</v>
      </c>
      <c r="AO106" s="76">
        <v>0.19</v>
      </c>
      <c r="AP106" s="76">
        <v>0.03</v>
      </c>
      <c r="AQ106" s="76">
        <v>0</v>
      </c>
      <c r="AR106" s="76">
        <v>0</v>
      </c>
    </row>
    <row r="107" spans="1:44" x14ac:dyDescent="0.2">
      <c r="A107" s="93"/>
      <c r="B107" s="2" t="s">
        <v>4</v>
      </c>
      <c r="C107" s="6" t="s">
        <v>18</v>
      </c>
      <c r="D107" s="6" t="s">
        <v>18</v>
      </c>
      <c r="E107" s="6" t="s">
        <v>19</v>
      </c>
      <c r="F107" s="6">
        <v>1.29</v>
      </c>
      <c r="G107" s="6">
        <v>0.38</v>
      </c>
      <c r="H107" s="6">
        <f t="shared" si="17"/>
        <v>0.49020000000000002</v>
      </c>
      <c r="I107" s="6">
        <v>1.3</v>
      </c>
      <c r="J107" s="6">
        <v>0.39</v>
      </c>
      <c r="K107" s="6">
        <f t="shared" si="18"/>
        <v>0.50700000000000001</v>
      </c>
      <c r="L107" s="6">
        <v>1.28</v>
      </c>
      <c r="M107" s="6">
        <v>0.33</v>
      </c>
      <c r="N107" s="6">
        <f t="shared" si="19"/>
        <v>0.42240000000000005</v>
      </c>
      <c r="P107" s="93"/>
      <c r="Q107" s="77" t="s">
        <v>37</v>
      </c>
      <c r="R107" s="76">
        <v>2.3800000000000002E-2</v>
      </c>
      <c r="S107" s="76">
        <v>0.17774999999999999</v>
      </c>
      <c r="T107" s="76">
        <v>0.28365000000000007</v>
      </c>
      <c r="U107" s="76">
        <v>0.34559999999999996</v>
      </c>
      <c r="V107" s="76">
        <v>0.28909999999999986</v>
      </c>
      <c r="W107" s="76">
        <v>0.27300000000000002</v>
      </c>
      <c r="X107" s="76">
        <v>0.33</v>
      </c>
      <c r="Y107" s="76">
        <v>0.37619999999999998</v>
      </c>
      <c r="Z107" s="76">
        <v>0.41610000000000003</v>
      </c>
      <c r="AA107" s="76">
        <v>0.40515000000000001</v>
      </c>
      <c r="AB107" s="76">
        <v>0.36135</v>
      </c>
      <c r="AC107" s="76">
        <v>0.36550000000000005</v>
      </c>
      <c r="AD107" s="76">
        <v>0.42845</v>
      </c>
      <c r="AE107" s="76">
        <v>0.42287500000000006</v>
      </c>
      <c r="AF107" s="76">
        <v>0.36099999999999999</v>
      </c>
      <c r="AG107" s="76">
        <v>0.40799999999999997</v>
      </c>
      <c r="AH107" s="76">
        <v>0.46549999999999997</v>
      </c>
      <c r="AI107" s="76">
        <v>0.39082500000000003</v>
      </c>
      <c r="AJ107" s="76">
        <v>0.35612500000000002</v>
      </c>
      <c r="AK107" s="76">
        <v>0.34842500000000004</v>
      </c>
      <c r="AL107" s="76">
        <v>0.29737499999999994</v>
      </c>
      <c r="AM107" s="76">
        <v>0.23205000000000001</v>
      </c>
      <c r="AN107" s="76">
        <v>0.17400000000000002</v>
      </c>
      <c r="AO107" s="76">
        <v>8.2500000000000004E-2</v>
      </c>
      <c r="AP107" s="76">
        <v>7.4999999999999997E-3</v>
      </c>
      <c r="AQ107" s="76">
        <v>0</v>
      </c>
      <c r="AR107" s="76">
        <v>0</v>
      </c>
    </row>
    <row r="108" spans="1:44" x14ac:dyDescent="0.2">
      <c r="A108" s="93"/>
      <c r="B108" s="2" t="s">
        <v>5</v>
      </c>
      <c r="C108" s="6">
        <v>1.02</v>
      </c>
      <c r="D108" s="6">
        <v>0.34</v>
      </c>
      <c r="E108" s="6">
        <f t="shared" si="16"/>
        <v>0.34680000000000005</v>
      </c>
      <c r="F108" s="6">
        <v>1.02</v>
      </c>
      <c r="G108" s="6">
        <v>0.37</v>
      </c>
      <c r="H108" s="6">
        <f t="shared" si="17"/>
        <v>0.37740000000000001</v>
      </c>
      <c r="I108" s="6">
        <v>1.04</v>
      </c>
      <c r="J108" s="6">
        <v>0.43</v>
      </c>
      <c r="K108" s="6">
        <f t="shared" si="18"/>
        <v>0.44719999999999999</v>
      </c>
      <c r="L108" s="6">
        <v>1.08</v>
      </c>
      <c r="M108" s="6">
        <v>0.37</v>
      </c>
      <c r="N108" s="6">
        <f t="shared" si="19"/>
        <v>0.39960000000000001</v>
      </c>
      <c r="P108" s="93"/>
      <c r="Q108" s="80" t="s">
        <v>38</v>
      </c>
      <c r="R108" s="79">
        <v>1.02</v>
      </c>
      <c r="S108" s="76"/>
      <c r="T108" s="76"/>
      <c r="U108" s="78" t="s">
        <v>46</v>
      </c>
      <c r="V108" s="79">
        <v>7.6218249999999994</v>
      </c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81"/>
      <c r="AR108" s="81"/>
    </row>
    <row r="109" spans="1:44" x14ac:dyDescent="0.2">
      <c r="A109" s="93">
        <v>40708</v>
      </c>
      <c r="B109" s="2" t="s">
        <v>1</v>
      </c>
      <c r="C109" s="6">
        <v>1.03</v>
      </c>
      <c r="D109" s="6">
        <v>0.41</v>
      </c>
      <c r="E109" s="6">
        <f t="shared" si="16"/>
        <v>0.42230000000000001</v>
      </c>
      <c r="F109" s="6">
        <v>1.04</v>
      </c>
      <c r="G109" s="6">
        <v>0.42</v>
      </c>
      <c r="H109" s="6">
        <f t="shared" si="17"/>
        <v>0.43680000000000002</v>
      </c>
      <c r="I109" s="6">
        <v>1.02</v>
      </c>
      <c r="J109" s="6">
        <v>0.36</v>
      </c>
      <c r="K109" s="6">
        <f t="shared" si="18"/>
        <v>0.36719999999999997</v>
      </c>
      <c r="L109" s="6">
        <v>0.99</v>
      </c>
      <c r="M109" s="6">
        <v>0.37</v>
      </c>
      <c r="N109" s="6">
        <f t="shared" si="19"/>
        <v>0.36630000000000001</v>
      </c>
      <c r="P109" s="93">
        <v>40708</v>
      </c>
      <c r="Q109" s="75" t="s">
        <v>35</v>
      </c>
      <c r="R109" s="76">
        <v>0</v>
      </c>
      <c r="S109" s="76">
        <v>0.86</v>
      </c>
      <c r="T109" s="76">
        <v>1.86</v>
      </c>
      <c r="U109" s="76">
        <v>2.86</v>
      </c>
      <c r="V109" s="76">
        <v>3.86</v>
      </c>
      <c r="W109" s="76">
        <v>4.8600000000000003</v>
      </c>
      <c r="X109" s="76">
        <v>5.86</v>
      </c>
      <c r="Y109" s="76">
        <v>6.86</v>
      </c>
      <c r="Z109" s="76">
        <v>7.86</v>
      </c>
      <c r="AA109" s="76">
        <v>8.86</v>
      </c>
      <c r="AB109" s="76">
        <v>9.86</v>
      </c>
      <c r="AC109" s="76">
        <v>10.86</v>
      </c>
      <c r="AD109" s="76">
        <v>11.86</v>
      </c>
      <c r="AE109" s="76">
        <v>12.86</v>
      </c>
      <c r="AF109" s="76">
        <v>13.86</v>
      </c>
      <c r="AG109" s="76">
        <v>14.86</v>
      </c>
      <c r="AH109" s="76">
        <v>15.86</v>
      </c>
      <c r="AI109" s="76">
        <v>16.86</v>
      </c>
      <c r="AJ109" s="76">
        <v>17.86</v>
      </c>
      <c r="AK109" s="76">
        <v>18.86</v>
      </c>
      <c r="AL109" s="76">
        <v>19.86</v>
      </c>
      <c r="AM109" s="76">
        <v>20.86</v>
      </c>
      <c r="AN109" s="76">
        <v>21.86</v>
      </c>
      <c r="AO109" s="76">
        <v>22.86</v>
      </c>
      <c r="AP109" s="76">
        <v>23.86</v>
      </c>
      <c r="AQ109" s="76"/>
      <c r="AR109" s="76"/>
    </row>
    <row r="110" spans="1:44" x14ac:dyDescent="0.2">
      <c r="A110" s="93"/>
      <c r="B110" s="2" t="s">
        <v>2</v>
      </c>
      <c r="C110" s="6">
        <v>1.0900000000000001</v>
      </c>
      <c r="D110" s="6">
        <v>0.39</v>
      </c>
      <c r="E110" s="6">
        <f t="shared" si="16"/>
        <v>0.42510000000000003</v>
      </c>
      <c r="F110" s="6">
        <v>1.1000000000000001</v>
      </c>
      <c r="G110" s="6">
        <v>0.43</v>
      </c>
      <c r="H110" s="6">
        <f t="shared" si="17"/>
        <v>0.47300000000000003</v>
      </c>
      <c r="I110" s="6">
        <v>1.1200000000000001</v>
      </c>
      <c r="J110" s="6">
        <v>0.39</v>
      </c>
      <c r="K110" s="6">
        <f t="shared" si="18"/>
        <v>0.43680000000000008</v>
      </c>
      <c r="L110" s="6">
        <v>1.1000000000000001</v>
      </c>
      <c r="M110" s="6">
        <v>0.36</v>
      </c>
      <c r="N110" s="6">
        <f t="shared" si="19"/>
        <v>0.39600000000000002</v>
      </c>
      <c r="P110" s="93"/>
      <c r="Q110" s="75" t="s">
        <v>14</v>
      </c>
      <c r="R110" s="76">
        <v>0</v>
      </c>
      <c r="S110" s="76">
        <v>0.56000000000000005</v>
      </c>
      <c r="T110" s="76">
        <v>0.86</v>
      </c>
      <c r="U110" s="76">
        <v>0.88</v>
      </c>
      <c r="V110" s="76">
        <v>0.84</v>
      </c>
      <c r="W110" s="76">
        <v>0.92</v>
      </c>
      <c r="X110" s="76">
        <v>0.97</v>
      </c>
      <c r="Y110" s="76">
        <v>1</v>
      </c>
      <c r="Z110" s="76">
        <v>1.02</v>
      </c>
      <c r="AA110" s="76">
        <v>1</v>
      </c>
      <c r="AB110" s="76">
        <v>0.98</v>
      </c>
      <c r="AC110" s="76">
        <v>0.94</v>
      </c>
      <c r="AD110" s="76">
        <v>0.92</v>
      </c>
      <c r="AE110" s="76">
        <v>0.86</v>
      </c>
      <c r="AF110" s="76">
        <v>0.84</v>
      </c>
      <c r="AG110" s="76">
        <v>0.86</v>
      </c>
      <c r="AH110" s="76">
        <v>0.87</v>
      </c>
      <c r="AI110" s="76">
        <v>0.84</v>
      </c>
      <c r="AJ110" s="76">
        <v>0.8</v>
      </c>
      <c r="AK110" s="76">
        <v>0.82</v>
      </c>
      <c r="AL110" s="76">
        <v>0.81</v>
      </c>
      <c r="AM110" s="76">
        <v>0.78</v>
      </c>
      <c r="AN110" s="76">
        <v>0.72</v>
      </c>
      <c r="AO110" s="76">
        <v>0.51</v>
      </c>
      <c r="AP110" s="76">
        <v>0.18</v>
      </c>
      <c r="AQ110" s="76"/>
      <c r="AR110" s="76"/>
    </row>
    <row r="111" spans="1:44" x14ac:dyDescent="0.2">
      <c r="A111" s="93"/>
      <c r="B111" s="2" t="s">
        <v>3</v>
      </c>
      <c r="C111" s="6">
        <v>1.22</v>
      </c>
      <c r="D111" s="6">
        <v>0.36</v>
      </c>
      <c r="E111" s="6">
        <f t="shared" si="16"/>
        <v>0.43919999999999998</v>
      </c>
      <c r="F111" s="6">
        <v>1.1399999999999999</v>
      </c>
      <c r="G111" s="6">
        <v>0.45</v>
      </c>
      <c r="H111" s="6">
        <f t="shared" si="17"/>
        <v>0.51300000000000001</v>
      </c>
      <c r="I111" s="6">
        <v>1.1200000000000001</v>
      </c>
      <c r="J111" s="6">
        <v>0.47</v>
      </c>
      <c r="K111" s="6">
        <f t="shared" si="18"/>
        <v>0.52639999999999998</v>
      </c>
      <c r="L111" s="6">
        <v>1.1200000000000001</v>
      </c>
      <c r="M111" s="6">
        <v>0.48</v>
      </c>
      <c r="N111" s="6">
        <f t="shared" si="19"/>
        <v>0.53760000000000008</v>
      </c>
      <c r="P111" s="93"/>
      <c r="Q111" s="75" t="s">
        <v>36</v>
      </c>
      <c r="R111" s="76">
        <v>0</v>
      </c>
      <c r="S111" s="76">
        <v>0.19</v>
      </c>
      <c r="T111" s="76">
        <v>0.28999999999999998</v>
      </c>
      <c r="U111" s="76">
        <v>0.37</v>
      </c>
      <c r="V111" s="76">
        <v>0.4</v>
      </c>
      <c r="W111" s="76">
        <v>0.33</v>
      </c>
      <c r="X111" s="76">
        <v>0.42</v>
      </c>
      <c r="Y111" s="76">
        <v>0.49</v>
      </c>
      <c r="Z111" s="76">
        <v>0.33</v>
      </c>
      <c r="AA111" s="76">
        <v>0.45</v>
      </c>
      <c r="AB111" s="76">
        <v>0.5</v>
      </c>
      <c r="AC111" s="76">
        <v>0.33</v>
      </c>
      <c r="AD111" s="76">
        <v>0.48</v>
      </c>
      <c r="AE111" s="76">
        <v>0.48</v>
      </c>
      <c r="AF111" s="76">
        <v>0.35</v>
      </c>
      <c r="AG111" s="76">
        <v>0.47</v>
      </c>
      <c r="AH111" s="76">
        <v>0.47</v>
      </c>
      <c r="AI111" s="76">
        <v>0.38</v>
      </c>
      <c r="AJ111" s="76">
        <v>0.48</v>
      </c>
      <c r="AK111" s="76">
        <v>0.34</v>
      </c>
      <c r="AL111" s="76">
        <v>0.35</v>
      </c>
      <c r="AM111" s="76">
        <v>0.25</v>
      </c>
      <c r="AN111" s="76">
        <v>0.18</v>
      </c>
      <c r="AO111" s="76">
        <v>0</v>
      </c>
      <c r="AP111" s="76">
        <v>0</v>
      </c>
      <c r="AQ111" s="76"/>
      <c r="AR111" s="76"/>
    </row>
    <row r="112" spans="1:44" x14ac:dyDescent="0.2">
      <c r="A112" s="93"/>
      <c r="B112" s="2" t="s">
        <v>4</v>
      </c>
      <c r="C112" s="6">
        <v>1.27</v>
      </c>
      <c r="D112" s="6">
        <v>0.4</v>
      </c>
      <c r="E112" s="6">
        <f t="shared" si="16"/>
        <v>0.50800000000000001</v>
      </c>
      <c r="F112" s="6">
        <v>1.21</v>
      </c>
      <c r="G112" s="6">
        <v>0.41</v>
      </c>
      <c r="H112" s="6">
        <f t="shared" si="17"/>
        <v>0.49609999999999993</v>
      </c>
      <c r="I112" s="6">
        <v>1.21</v>
      </c>
      <c r="J112" s="6">
        <v>0.41</v>
      </c>
      <c r="K112" s="6">
        <f t="shared" si="18"/>
        <v>0.49609999999999993</v>
      </c>
      <c r="L112" s="6">
        <v>1.18</v>
      </c>
      <c r="M112" s="6">
        <v>0.45</v>
      </c>
      <c r="N112" s="6">
        <f t="shared" si="19"/>
        <v>0.53100000000000003</v>
      </c>
      <c r="P112" s="93"/>
      <c r="Q112" s="77" t="s">
        <v>37</v>
      </c>
      <c r="R112" s="76">
        <v>2.2876000000000001E-2</v>
      </c>
      <c r="S112" s="76">
        <v>0.1704</v>
      </c>
      <c r="T112" s="76">
        <v>0.28709999999999991</v>
      </c>
      <c r="U112" s="76">
        <v>0.33110000000000001</v>
      </c>
      <c r="V112" s="76">
        <v>0.32120000000000015</v>
      </c>
      <c r="W112" s="76">
        <v>0.354375</v>
      </c>
      <c r="X112" s="76">
        <v>0.44817499999999993</v>
      </c>
      <c r="Y112" s="76">
        <v>0.41410000000000002</v>
      </c>
      <c r="Z112" s="76">
        <v>0.39389999999999969</v>
      </c>
      <c r="AA112" s="76">
        <v>0.47025</v>
      </c>
      <c r="AB112" s="76">
        <v>0.39840000000000003</v>
      </c>
      <c r="AC112" s="76">
        <v>0.37664999999999998</v>
      </c>
      <c r="AD112" s="76">
        <v>0.42719999999999997</v>
      </c>
      <c r="AE112" s="76">
        <v>0.35274999999999995</v>
      </c>
      <c r="AF112" s="76">
        <v>0.34849999999999998</v>
      </c>
      <c r="AG112" s="76">
        <v>0.40654999999999997</v>
      </c>
      <c r="AH112" s="76">
        <v>0.363375</v>
      </c>
      <c r="AI112" s="76">
        <v>0.35260000000000002</v>
      </c>
      <c r="AJ112" s="76">
        <v>0.33210000000000006</v>
      </c>
      <c r="AK112" s="76">
        <v>0.28117499999999995</v>
      </c>
      <c r="AL112" s="76">
        <v>0.23849999999999999</v>
      </c>
      <c r="AM112" s="76">
        <v>0.16125</v>
      </c>
      <c r="AN112" s="76">
        <v>5.5349999999999996E-2</v>
      </c>
      <c r="AO112" s="76">
        <v>0</v>
      </c>
      <c r="AP112" s="76">
        <v>0</v>
      </c>
      <c r="AQ112" s="76"/>
      <c r="AR112" s="76"/>
    </row>
    <row r="113" spans="1:44" x14ac:dyDescent="0.2">
      <c r="A113" s="93"/>
      <c r="B113" s="2" t="s">
        <v>5</v>
      </c>
      <c r="C113" s="6">
        <v>1.02</v>
      </c>
      <c r="D113" s="6">
        <v>0.36</v>
      </c>
      <c r="E113" s="6">
        <f t="shared" si="16"/>
        <v>0.36719999999999997</v>
      </c>
      <c r="F113" s="6">
        <v>0.96</v>
      </c>
      <c r="G113" s="6">
        <v>0.33</v>
      </c>
      <c r="H113" s="6">
        <f t="shared" si="17"/>
        <v>0.31680000000000003</v>
      </c>
      <c r="I113" s="6">
        <v>0.98</v>
      </c>
      <c r="J113" s="6">
        <v>0.34</v>
      </c>
      <c r="K113" s="6">
        <f t="shared" si="18"/>
        <v>0.3332</v>
      </c>
      <c r="L113" s="6">
        <v>1</v>
      </c>
      <c r="M113" s="6">
        <v>0.39</v>
      </c>
      <c r="N113" s="6">
        <f t="shared" si="19"/>
        <v>0.39</v>
      </c>
      <c r="P113" s="93"/>
      <c r="Q113" s="80" t="s">
        <v>38</v>
      </c>
      <c r="R113" s="79">
        <v>1</v>
      </c>
      <c r="S113" s="76"/>
      <c r="T113" s="76"/>
      <c r="U113" s="78" t="s">
        <v>46</v>
      </c>
      <c r="V113" s="79">
        <v>7.3078759999999994</v>
      </c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81"/>
      <c r="AR113" s="81"/>
    </row>
    <row r="114" spans="1:44" x14ac:dyDescent="0.2">
      <c r="A114" s="93">
        <v>40709</v>
      </c>
      <c r="B114" s="2" t="s">
        <v>1</v>
      </c>
      <c r="C114" s="6">
        <v>0.94</v>
      </c>
      <c r="D114" s="6">
        <v>0.44</v>
      </c>
      <c r="E114" s="6">
        <f t="shared" si="16"/>
        <v>0.41359999999999997</v>
      </c>
      <c r="F114" s="6">
        <v>0.94</v>
      </c>
      <c r="G114" s="6">
        <v>0.43</v>
      </c>
      <c r="H114" s="6">
        <f t="shared" si="17"/>
        <v>0.40419999999999995</v>
      </c>
      <c r="I114" s="6">
        <v>0.93</v>
      </c>
      <c r="J114" s="6">
        <v>0.38</v>
      </c>
      <c r="K114" s="6">
        <f t="shared" si="18"/>
        <v>0.35340000000000005</v>
      </c>
      <c r="L114" s="6">
        <v>0.89</v>
      </c>
      <c r="M114" s="6">
        <v>0.43</v>
      </c>
      <c r="N114" s="6">
        <f t="shared" si="19"/>
        <v>0.38269999999999998</v>
      </c>
      <c r="P114" s="93">
        <v>40709</v>
      </c>
      <c r="Q114" s="75" t="s">
        <v>35</v>
      </c>
      <c r="R114" s="76">
        <v>0</v>
      </c>
      <c r="S114" s="76">
        <v>0.16</v>
      </c>
      <c r="T114" s="76">
        <v>1.1599999999999999</v>
      </c>
      <c r="U114" s="76">
        <v>2.16</v>
      </c>
      <c r="V114" s="76">
        <v>3.16</v>
      </c>
      <c r="W114" s="76">
        <v>4.16</v>
      </c>
      <c r="X114" s="76">
        <v>5.16</v>
      </c>
      <c r="Y114" s="76">
        <v>6.16</v>
      </c>
      <c r="Z114" s="76">
        <v>7.16</v>
      </c>
      <c r="AA114" s="76">
        <v>8.16</v>
      </c>
      <c r="AB114" s="76">
        <v>9.16</v>
      </c>
      <c r="AC114" s="76">
        <v>10.16</v>
      </c>
      <c r="AD114" s="76">
        <v>11.16</v>
      </c>
      <c r="AE114" s="76">
        <v>12.16</v>
      </c>
      <c r="AF114" s="76">
        <v>13.16</v>
      </c>
      <c r="AG114" s="76">
        <v>14.16</v>
      </c>
      <c r="AH114" s="76">
        <v>15.16</v>
      </c>
      <c r="AI114" s="76">
        <v>16.16</v>
      </c>
      <c r="AJ114" s="76">
        <v>17.16</v>
      </c>
      <c r="AK114" s="76">
        <v>18.16</v>
      </c>
      <c r="AL114" s="76">
        <v>19.16</v>
      </c>
      <c r="AM114" s="76">
        <v>20.16</v>
      </c>
      <c r="AN114" s="76">
        <v>21.16</v>
      </c>
      <c r="AO114" s="76">
        <v>22.16</v>
      </c>
      <c r="AP114" s="76">
        <v>23.16</v>
      </c>
      <c r="AQ114" s="76">
        <v>24.16</v>
      </c>
      <c r="AR114" s="76">
        <v>25.16</v>
      </c>
    </row>
    <row r="115" spans="1:44" x14ac:dyDescent="0.2">
      <c r="A115" s="93"/>
      <c r="B115" s="2" t="s">
        <v>2</v>
      </c>
      <c r="C115" s="6">
        <v>1.01</v>
      </c>
      <c r="D115" s="6">
        <v>0.41</v>
      </c>
      <c r="E115" s="6">
        <f t="shared" si="16"/>
        <v>0.41409999999999997</v>
      </c>
      <c r="F115" s="6">
        <v>1.02</v>
      </c>
      <c r="G115" s="6">
        <v>0.45</v>
      </c>
      <c r="H115" s="6">
        <f t="shared" si="17"/>
        <v>0.45900000000000002</v>
      </c>
      <c r="I115" s="6">
        <v>1.05</v>
      </c>
      <c r="J115" s="6">
        <v>0.44</v>
      </c>
      <c r="K115" s="6">
        <f t="shared" si="18"/>
        <v>0.46200000000000002</v>
      </c>
      <c r="L115" s="6">
        <v>1.02</v>
      </c>
      <c r="M115" s="6">
        <v>0.44</v>
      </c>
      <c r="N115" s="6">
        <f t="shared" si="19"/>
        <v>0.44880000000000003</v>
      </c>
      <c r="P115" s="93"/>
      <c r="Q115" s="75" t="s">
        <v>14</v>
      </c>
      <c r="R115" s="76">
        <v>0</v>
      </c>
      <c r="S115" s="76">
        <v>0.47</v>
      </c>
      <c r="T115" s="76">
        <v>0.63</v>
      </c>
      <c r="U115" s="76">
        <v>0.78</v>
      </c>
      <c r="V115" s="76">
        <v>0.78</v>
      </c>
      <c r="W115" s="76">
        <v>0.85</v>
      </c>
      <c r="X115" s="76">
        <v>0.92</v>
      </c>
      <c r="Y115" s="76">
        <v>0.96</v>
      </c>
      <c r="Z115" s="76">
        <v>0.99</v>
      </c>
      <c r="AA115" s="76">
        <v>0.97</v>
      </c>
      <c r="AB115" s="76">
        <v>0.98</v>
      </c>
      <c r="AC115" s="76">
        <v>0.95</v>
      </c>
      <c r="AD115" s="76">
        <v>0.92</v>
      </c>
      <c r="AE115" s="76">
        <v>0.89</v>
      </c>
      <c r="AF115" s="76">
        <v>0.84</v>
      </c>
      <c r="AG115" s="76">
        <v>0.78</v>
      </c>
      <c r="AH115" s="76">
        <v>0.82</v>
      </c>
      <c r="AI115" s="76">
        <v>0.83</v>
      </c>
      <c r="AJ115" s="76">
        <v>0.8</v>
      </c>
      <c r="AK115" s="76">
        <v>0.78</v>
      </c>
      <c r="AL115" s="76">
        <v>0.74</v>
      </c>
      <c r="AM115" s="76">
        <v>0.77</v>
      </c>
      <c r="AN115" s="76">
        <v>0.74</v>
      </c>
      <c r="AO115" s="76">
        <v>0.7</v>
      </c>
      <c r="AP115" s="76">
        <v>0.6</v>
      </c>
      <c r="AQ115" s="76">
        <v>0.28000000000000003</v>
      </c>
      <c r="AR115" s="76">
        <v>0</v>
      </c>
    </row>
    <row r="116" spans="1:44" x14ac:dyDescent="0.2">
      <c r="A116" s="93"/>
      <c r="B116" s="2" t="s">
        <v>3</v>
      </c>
      <c r="C116" s="6">
        <v>1.1399999999999999</v>
      </c>
      <c r="D116" s="6">
        <v>0.49</v>
      </c>
      <c r="E116" s="6">
        <f t="shared" si="16"/>
        <v>0.55859999999999999</v>
      </c>
      <c r="F116" s="6">
        <v>1.1000000000000001</v>
      </c>
      <c r="G116" s="6">
        <v>0.42</v>
      </c>
      <c r="H116" s="6">
        <f t="shared" si="17"/>
        <v>0.46200000000000002</v>
      </c>
      <c r="I116" s="6">
        <v>1.1000000000000001</v>
      </c>
      <c r="J116" s="6">
        <v>0.41</v>
      </c>
      <c r="K116" s="6">
        <f t="shared" si="18"/>
        <v>0.45100000000000001</v>
      </c>
      <c r="L116" s="6">
        <v>1.07</v>
      </c>
      <c r="M116" s="6">
        <v>0.45</v>
      </c>
      <c r="N116" s="6">
        <f t="shared" si="19"/>
        <v>0.48150000000000004</v>
      </c>
      <c r="P116" s="93"/>
      <c r="Q116" s="75" t="s">
        <v>36</v>
      </c>
      <c r="R116" s="76">
        <v>0</v>
      </c>
      <c r="S116" s="76">
        <v>0.18</v>
      </c>
      <c r="T116" s="76">
        <v>0.26</v>
      </c>
      <c r="U116" s="76">
        <v>0.3</v>
      </c>
      <c r="V116" s="76">
        <v>0.37</v>
      </c>
      <c r="W116" s="76">
        <v>0.3</v>
      </c>
      <c r="X116" s="76">
        <v>0.32</v>
      </c>
      <c r="Y116" s="76">
        <v>0.39</v>
      </c>
      <c r="Z116" s="76">
        <v>0.38</v>
      </c>
      <c r="AA116" s="76">
        <v>0.33</v>
      </c>
      <c r="AB116" s="76">
        <v>0.41</v>
      </c>
      <c r="AC116" s="76">
        <v>0.43</v>
      </c>
      <c r="AD116" s="76">
        <v>0.34</v>
      </c>
      <c r="AE116" s="76">
        <v>0.39</v>
      </c>
      <c r="AF116" s="76">
        <v>0.4</v>
      </c>
      <c r="AG116" s="76">
        <v>0.52</v>
      </c>
      <c r="AH116" s="76">
        <v>0.41</v>
      </c>
      <c r="AI116" s="76">
        <v>0.46</v>
      </c>
      <c r="AJ116" s="76">
        <v>0.39</v>
      </c>
      <c r="AK116" s="76">
        <v>0.39</v>
      </c>
      <c r="AL116" s="76">
        <v>0.42</v>
      </c>
      <c r="AM116" s="76">
        <v>0.37</v>
      </c>
      <c r="AN116" s="76">
        <v>0.3</v>
      </c>
      <c r="AO116" s="76">
        <v>0.21</v>
      </c>
      <c r="AP116" s="76">
        <v>0.04</v>
      </c>
      <c r="AQ116" s="76">
        <v>0</v>
      </c>
      <c r="AR116" s="76">
        <v>0</v>
      </c>
    </row>
    <row r="117" spans="1:44" x14ac:dyDescent="0.2">
      <c r="A117" s="93"/>
      <c r="B117" s="2" t="s">
        <v>4</v>
      </c>
      <c r="C117" s="6">
        <v>1.22</v>
      </c>
      <c r="D117" s="6">
        <v>0.48</v>
      </c>
      <c r="E117" s="6">
        <f t="shared" si="16"/>
        <v>0.58560000000000001</v>
      </c>
      <c r="F117" s="6">
        <v>1.1100000000000001</v>
      </c>
      <c r="G117" s="6">
        <v>0.47</v>
      </c>
      <c r="H117" s="6">
        <f t="shared" si="17"/>
        <v>0.52170000000000005</v>
      </c>
      <c r="I117" s="6">
        <v>1.1299999999999999</v>
      </c>
      <c r="J117" s="6">
        <v>0.46</v>
      </c>
      <c r="K117" s="6">
        <f t="shared" si="18"/>
        <v>0.51979999999999993</v>
      </c>
      <c r="L117" s="6">
        <v>1.1200000000000001</v>
      </c>
      <c r="M117" s="6">
        <v>0.47</v>
      </c>
      <c r="N117" s="6">
        <f t="shared" si="19"/>
        <v>0.52639999999999998</v>
      </c>
      <c r="P117" s="93"/>
      <c r="Q117" s="77" t="s">
        <v>37</v>
      </c>
      <c r="R117" s="76">
        <v>3.3839999999999999E-3</v>
      </c>
      <c r="S117" s="76">
        <v>0.12099999999999998</v>
      </c>
      <c r="T117" s="76">
        <v>0.19740000000000008</v>
      </c>
      <c r="U117" s="76">
        <v>0.26129999999999998</v>
      </c>
      <c r="V117" s="76">
        <v>0.27302499999999996</v>
      </c>
      <c r="W117" s="76">
        <v>0.27434999999999998</v>
      </c>
      <c r="X117" s="76">
        <v>0.33369999999999994</v>
      </c>
      <c r="Y117" s="76">
        <v>0.37537500000000001</v>
      </c>
      <c r="Z117" s="76">
        <v>0.34789999999999999</v>
      </c>
      <c r="AA117" s="76">
        <v>0.36075000000000002</v>
      </c>
      <c r="AB117" s="76">
        <v>0.40529999999999999</v>
      </c>
      <c r="AC117" s="76">
        <v>0.35997500000000004</v>
      </c>
      <c r="AD117" s="76">
        <v>0.33032499999999998</v>
      </c>
      <c r="AE117" s="76">
        <v>0.34167500000000001</v>
      </c>
      <c r="AF117" s="76">
        <v>0.37260000000000004</v>
      </c>
      <c r="AG117" s="76">
        <v>0.372</v>
      </c>
      <c r="AH117" s="76">
        <v>0.358875</v>
      </c>
      <c r="AI117" s="76">
        <v>0.34637499999999999</v>
      </c>
      <c r="AJ117" s="76">
        <v>0.30810000000000004</v>
      </c>
      <c r="AK117" s="76">
        <v>0.30780000000000002</v>
      </c>
      <c r="AL117" s="76">
        <v>0.29822500000000002</v>
      </c>
      <c r="AM117" s="76">
        <v>0.25292499999999996</v>
      </c>
      <c r="AN117" s="76">
        <v>0.18359999999999999</v>
      </c>
      <c r="AO117" s="76">
        <v>8.1249999999999989E-2</v>
      </c>
      <c r="AP117" s="76">
        <v>8.8000000000000005E-3</v>
      </c>
      <c r="AQ117" s="76">
        <v>0</v>
      </c>
      <c r="AR117" s="76">
        <v>0</v>
      </c>
    </row>
    <row r="118" spans="1:44" x14ac:dyDescent="0.2">
      <c r="A118" s="93"/>
      <c r="B118" s="2" t="s">
        <v>5</v>
      </c>
      <c r="C118" s="6">
        <v>0.94</v>
      </c>
      <c r="D118" s="6">
        <v>0.4</v>
      </c>
      <c r="E118" s="6">
        <f t="shared" si="16"/>
        <v>0.376</v>
      </c>
      <c r="F118" s="6">
        <v>0.87</v>
      </c>
      <c r="G118" s="6">
        <v>0.42</v>
      </c>
      <c r="H118" s="6">
        <f t="shared" si="17"/>
        <v>0.3654</v>
      </c>
      <c r="I118" s="6">
        <v>0.9</v>
      </c>
      <c r="J118" s="6">
        <v>0.42</v>
      </c>
      <c r="K118" s="6">
        <f t="shared" si="18"/>
        <v>0.378</v>
      </c>
      <c r="L118" s="6">
        <v>0.93</v>
      </c>
      <c r="M118" s="6">
        <v>0.41</v>
      </c>
      <c r="N118" s="6">
        <f t="shared" si="19"/>
        <v>0.38129999999999997</v>
      </c>
      <c r="P118" s="93"/>
      <c r="Q118" s="80" t="s">
        <v>38</v>
      </c>
      <c r="R118" s="79">
        <v>0.89</v>
      </c>
      <c r="S118" s="76"/>
      <c r="T118" s="76"/>
      <c r="U118" s="78" t="s">
        <v>46</v>
      </c>
      <c r="V118" s="79">
        <v>6.8760090000000007</v>
      </c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81"/>
      <c r="AR118" s="81"/>
    </row>
    <row r="119" spans="1:44" x14ac:dyDescent="0.2">
      <c r="A119" s="93">
        <v>40710</v>
      </c>
      <c r="B119" s="2" t="s">
        <v>1</v>
      </c>
      <c r="C119" s="6">
        <v>0.89</v>
      </c>
      <c r="D119" s="6">
        <v>0.44</v>
      </c>
      <c r="E119" s="6">
        <f t="shared" si="16"/>
        <v>0.3916</v>
      </c>
      <c r="F119" s="6">
        <v>0.9</v>
      </c>
      <c r="G119" s="6">
        <v>0.43</v>
      </c>
      <c r="H119" s="6">
        <f t="shared" si="17"/>
        <v>0.38700000000000001</v>
      </c>
      <c r="I119" s="6">
        <v>0.9</v>
      </c>
      <c r="J119" s="6">
        <v>0.34</v>
      </c>
      <c r="K119" s="6">
        <f t="shared" si="18"/>
        <v>0.30600000000000005</v>
      </c>
      <c r="L119" s="6">
        <v>0.84</v>
      </c>
      <c r="M119" s="6">
        <v>0.49</v>
      </c>
      <c r="N119" s="6">
        <f t="shared" si="19"/>
        <v>0.41159999999999997</v>
      </c>
      <c r="P119" s="93">
        <v>40710</v>
      </c>
      <c r="Q119" s="75" t="s">
        <v>35</v>
      </c>
      <c r="R119" s="76">
        <v>0</v>
      </c>
      <c r="S119" s="76">
        <v>0.2</v>
      </c>
      <c r="T119" s="76">
        <v>1.2</v>
      </c>
      <c r="U119" s="76">
        <v>2.2000000000000002</v>
      </c>
      <c r="V119" s="76">
        <v>3.2</v>
      </c>
      <c r="W119" s="76">
        <v>4.2</v>
      </c>
      <c r="X119" s="76">
        <v>5.2</v>
      </c>
      <c r="Y119" s="76">
        <v>6.2</v>
      </c>
      <c r="Z119" s="76">
        <v>7.2</v>
      </c>
      <c r="AA119" s="76">
        <v>8.1999999999999993</v>
      </c>
      <c r="AB119" s="76">
        <v>9.1999999999999993</v>
      </c>
      <c r="AC119" s="76">
        <v>10.199999999999999</v>
      </c>
      <c r="AD119" s="76">
        <v>11.2</v>
      </c>
      <c r="AE119" s="76">
        <v>12.2</v>
      </c>
      <c r="AF119" s="76">
        <v>13.2</v>
      </c>
      <c r="AG119" s="76">
        <v>14.2</v>
      </c>
      <c r="AH119" s="76">
        <v>15.2</v>
      </c>
      <c r="AI119" s="76">
        <v>16.2</v>
      </c>
      <c r="AJ119" s="76">
        <v>17.2</v>
      </c>
      <c r="AK119" s="76">
        <v>18.2</v>
      </c>
      <c r="AL119" s="76">
        <v>19.2</v>
      </c>
      <c r="AM119" s="76">
        <v>20.2</v>
      </c>
      <c r="AN119" s="76">
        <v>21.2</v>
      </c>
      <c r="AO119" s="76">
        <v>22.2</v>
      </c>
      <c r="AP119" s="76">
        <v>23.2</v>
      </c>
      <c r="AQ119" s="76">
        <v>24.2</v>
      </c>
      <c r="AR119" s="76">
        <v>25.8</v>
      </c>
    </row>
    <row r="120" spans="1:44" x14ac:dyDescent="0.2">
      <c r="A120" s="93"/>
      <c r="B120" s="2" t="s">
        <v>2</v>
      </c>
      <c r="C120" s="6">
        <v>0.97</v>
      </c>
      <c r="D120" s="6">
        <v>0.43</v>
      </c>
      <c r="E120" s="6">
        <f t="shared" si="16"/>
        <v>0.41709999999999997</v>
      </c>
      <c r="F120" s="6">
        <v>0.99</v>
      </c>
      <c r="G120" s="6">
        <v>0.54</v>
      </c>
      <c r="H120" s="6">
        <f t="shared" si="17"/>
        <v>0.53460000000000008</v>
      </c>
      <c r="I120" s="6">
        <v>0.98</v>
      </c>
      <c r="J120" s="6">
        <v>0.47</v>
      </c>
      <c r="K120" s="6">
        <f t="shared" si="18"/>
        <v>0.46059999999999995</v>
      </c>
      <c r="L120" s="6">
        <v>0.99</v>
      </c>
      <c r="M120" s="6">
        <v>0.4</v>
      </c>
      <c r="N120" s="6">
        <f t="shared" si="19"/>
        <v>0.39600000000000002</v>
      </c>
      <c r="P120" s="93"/>
      <c r="Q120" s="75" t="s">
        <v>14</v>
      </c>
      <c r="R120" s="76">
        <v>0</v>
      </c>
      <c r="S120" s="76">
        <v>0.41</v>
      </c>
      <c r="T120" s="76">
        <v>0.56000000000000005</v>
      </c>
      <c r="U120" s="76">
        <v>0.66</v>
      </c>
      <c r="V120" s="76">
        <v>0.72</v>
      </c>
      <c r="W120" s="76">
        <v>0.8</v>
      </c>
      <c r="X120" s="76">
        <v>0.84</v>
      </c>
      <c r="Y120" s="76">
        <v>0.9</v>
      </c>
      <c r="Z120" s="76">
        <v>0.92</v>
      </c>
      <c r="AA120" s="76">
        <v>0.94</v>
      </c>
      <c r="AB120" s="76">
        <v>0.92</v>
      </c>
      <c r="AC120" s="76">
        <v>0.9</v>
      </c>
      <c r="AD120" s="76">
        <v>0.86</v>
      </c>
      <c r="AE120" s="76">
        <v>0.82</v>
      </c>
      <c r="AF120" s="76">
        <v>0.8</v>
      </c>
      <c r="AG120" s="76">
        <v>0.72</v>
      </c>
      <c r="AH120" s="76">
        <v>0.76</v>
      </c>
      <c r="AI120" s="76">
        <v>0.77</v>
      </c>
      <c r="AJ120" s="76">
        <v>0.76</v>
      </c>
      <c r="AK120" s="76">
        <v>0.71</v>
      </c>
      <c r="AL120" s="76">
        <v>0.7</v>
      </c>
      <c r="AM120" s="76">
        <v>0.72</v>
      </c>
      <c r="AN120" s="76">
        <v>0.68</v>
      </c>
      <c r="AO120" s="76">
        <v>0.64</v>
      </c>
      <c r="AP120" s="76">
        <v>0.56999999999999995</v>
      </c>
      <c r="AQ120" s="76">
        <v>0.24</v>
      </c>
      <c r="AR120" s="76">
        <v>0</v>
      </c>
    </row>
    <row r="121" spans="1:44" x14ac:dyDescent="0.2">
      <c r="A121" s="93"/>
      <c r="B121" s="2" t="s">
        <v>3</v>
      </c>
      <c r="C121" s="6">
        <v>1.1000000000000001</v>
      </c>
      <c r="D121" s="6">
        <v>0.46</v>
      </c>
      <c r="E121" s="6">
        <f t="shared" si="16"/>
        <v>0.50600000000000012</v>
      </c>
      <c r="F121" s="6">
        <v>1</v>
      </c>
      <c r="G121" s="6">
        <v>0.43</v>
      </c>
      <c r="H121" s="6">
        <f t="shared" si="17"/>
        <v>0.43</v>
      </c>
      <c r="I121" s="6">
        <v>1.03</v>
      </c>
      <c r="J121" s="6">
        <v>0.42</v>
      </c>
      <c r="K121" s="6">
        <f t="shared" si="18"/>
        <v>0.43259999999999998</v>
      </c>
      <c r="L121" s="6">
        <v>1</v>
      </c>
      <c r="M121" s="6">
        <v>0.46</v>
      </c>
      <c r="N121" s="6">
        <f t="shared" si="19"/>
        <v>0.46</v>
      </c>
      <c r="P121" s="93"/>
      <c r="Q121" s="75" t="s">
        <v>36</v>
      </c>
      <c r="R121" s="76">
        <v>0</v>
      </c>
      <c r="S121" s="76">
        <v>0.05</v>
      </c>
      <c r="T121" s="76">
        <v>0.24</v>
      </c>
      <c r="U121" s="76">
        <v>0.42</v>
      </c>
      <c r="V121" s="76">
        <v>0.39</v>
      </c>
      <c r="W121" s="76">
        <v>0.27</v>
      </c>
      <c r="X121" s="76">
        <v>0.41</v>
      </c>
      <c r="Y121" s="76">
        <v>0.47</v>
      </c>
      <c r="Z121" s="76">
        <v>0.51</v>
      </c>
      <c r="AA121" s="76">
        <v>0.45</v>
      </c>
      <c r="AB121" s="76">
        <v>0.37</v>
      </c>
      <c r="AC121" s="76">
        <v>0.42</v>
      </c>
      <c r="AD121" s="76">
        <v>0.45</v>
      </c>
      <c r="AE121" s="76">
        <v>0.34</v>
      </c>
      <c r="AF121" s="76">
        <v>0.4</v>
      </c>
      <c r="AG121" s="76">
        <v>0.41</v>
      </c>
      <c r="AH121" s="76">
        <v>0.44</v>
      </c>
      <c r="AI121" s="76">
        <v>0.45</v>
      </c>
      <c r="AJ121" s="76">
        <v>0.39</v>
      </c>
      <c r="AK121" s="76">
        <v>0.42</v>
      </c>
      <c r="AL121" s="76">
        <v>0.41</v>
      </c>
      <c r="AM121" s="76">
        <v>0.31</v>
      </c>
      <c r="AN121" s="76">
        <v>0.27</v>
      </c>
      <c r="AO121" s="76">
        <v>0.18</v>
      </c>
      <c r="AP121" s="76">
        <v>0.04</v>
      </c>
      <c r="AQ121" s="76">
        <v>0</v>
      </c>
      <c r="AR121" s="76">
        <v>0</v>
      </c>
    </row>
    <row r="122" spans="1:44" x14ac:dyDescent="0.2">
      <c r="A122" s="93"/>
      <c r="B122" s="2" t="s">
        <v>4</v>
      </c>
      <c r="C122" s="6">
        <v>1.1599999999999999</v>
      </c>
      <c r="D122" s="6">
        <v>0.49</v>
      </c>
      <c r="E122" s="6">
        <f t="shared" si="16"/>
        <v>0.56839999999999991</v>
      </c>
      <c r="F122" s="6">
        <v>1.08</v>
      </c>
      <c r="G122" s="6">
        <v>0.49</v>
      </c>
      <c r="H122" s="6">
        <f t="shared" si="17"/>
        <v>0.5292</v>
      </c>
      <c r="I122" s="6">
        <v>1.0900000000000001</v>
      </c>
      <c r="J122" s="6">
        <v>0.46</v>
      </c>
      <c r="K122" s="6">
        <f t="shared" si="18"/>
        <v>0.50140000000000007</v>
      </c>
      <c r="L122" s="6">
        <v>1.0900000000000001</v>
      </c>
      <c r="M122" s="6">
        <v>0.5</v>
      </c>
      <c r="N122" s="6">
        <f t="shared" si="19"/>
        <v>0.54500000000000004</v>
      </c>
      <c r="P122" s="93"/>
      <c r="Q122" s="77" t="s">
        <v>37</v>
      </c>
      <c r="R122" s="76">
        <v>1.0250000000000001E-3</v>
      </c>
      <c r="S122" s="76">
        <v>7.0324999999999999E-2</v>
      </c>
      <c r="T122" s="76">
        <v>0.20130000000000003</v>
      </c>
      <c r="U122" s="76">
        <v>0.27944999999999998</v>
      </c>
      <c r="V122" s="76">
        <v>0.25080000000000002</v>
      </c>
      <c r="W122" s="76">
        <v>0.27879999999999999</v>
      </c>
      <c r="X122" s="76">
        <v>0.38279999999999997</v>
      </c>
      <c r="Y122" s="76">
        <v>0.44590000000000002</v>
      </c>
      <c r="Z122" s="76">
        <v>0.44639999999999957</v>
      </c>
      <c r="AA122" s="76">
        <v>0.38130000000000003</v>
      </c>
      <c r="AB122" s="76">
        <v>0.35945000000000005</v>
      </c>
      <c r="AC122" s="76">
        <v>0.38279999999999997</v>
      </c>
      <c r="AD122" s="76">
        <v>0.33179999999999998</v>
      </c>
      <c r="AE122" s="76">
        <v>0.29970000000000002</v>
      </c>
      <c r="AF122" s="76">
        <v>0.30780000000000002</v>
      </c>
      <c r="AG122" s="76">
        <v>0.3145</v>
      </c>
      <c r="AH122" s="76">
        <v>0.34042500000000003</v>
      </c>
      <c r="AI122" s="76">
        <v>0.32130000000000003</v>
      </c>
      <c r="AJ122" s="76">
        <v>0.29767500000000002</v>
      </c>
      <c r="AK122" s="76">
        <v>0.29257499999999997</v>
      </c>
      <c r="AL122" s="76">
        <v>0.25559999999999999</v>
      </c>
      <c r="AM122" s="76">
        <v>0.20300000000000001</v>
      </c>
      <c r="AN122" s="76">
        <v>0.14850000000000002</v>
      </c>
      <c r="AO122" s="76">
        <v>6.6549999999999998E-2</v>
      </c>
      <c r="AP122" s="76">
        <v>8.0999999999999996E-3</v>
      </c>
      <c r="AQ122" s="76">
        <v>0</v>
      </c>
      <c r="AR122" s="76">
        <v>0</v>
      </c>
    </row>
    <row r="123" spans="1:44" x14ac:dyDescent="0.2">
      <c r="A123" s="93"/>
      <c r="B123" s="2" t="s">
        <v>5</v>
      </c>
      <c r="C123" s="6">
        <v>0.9</v>
      </c>
      <c r="D123" s="6">
        <v>0.4</v>
      </c>
      <c r="E123" s="6">
        <f t="shared" si="16"/>
        <v>0.36000000000000004</v>
      </c>
      <c r="F123" s="6">
        <v>0.86</v>
      </c>
      <c r="G123" s="6">
        <v>0.39</v>
      </c>
      <c r="H123" s="6">
        <f t="shared" si="17"/>
        <v>0.33540000000000003</v>
      </c>
      <c r="I123" s="6">
        <v>0.87</v>
      </c>
      <c r="J123" s="6">
        <v>0.4</v>
      </c>
      <c r="K123" s="6">
        <f t="shared" si="18"/>
        <v>0.34800000000000003</v>
      </c>
      <c r="L123" s="6">
        <v>0.9</v>
      </c>
      <c r="M123" s="6">
        <v>0.4</v>
      </c>
      <c r="N123" s="6">
        <f t="shared" si="19"/>
        <v>0.36000000000000004</v>
      </c>
      <c r="P123" s="93"/>
      <c r="Q123" s="80" t="s">
        <v>38</v>
      </c>
      <c r="R123" s="79">
        <v>0.84</v>
      </c>
      <c r="S123" s="76"/>
      <c r="T123" s="76"/>
      <c r="U123" s="78" t="s">
        <v>46</v>
      </c>
      <c r="V123" s="79">
        <v>6.6678750000000004</v>
      </c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81"/>
      <c r="AR123" s="81"/>
    </row>
    <row r="124" spans="1:44" x14ac:dyDescent="0.2">
      <c r="A124" s="93">
        <v>40711</v>
      </c>
      <c r="B124" s="2" t="s">
        <v>1</v>
      </c>
      <c r="C124" s="6">
        <v>0.89</v>
      </c>
      <c r="D124" s="6">
        <v>0.44</v>
      </c>
      <c r="E124" s="6">
        <f t="shared" si="16"/>
        <v>0.3916</v>
      </c>
      <c r="F124" s="6">
        <v>0.86</v>
      </c>
      <c r="G124" s="6">
        <v>0.4</v>
      </c>
      <c r="H124" s="6">
        <f t="shared" si="17"/>
        <v>0.34400000000000003</v>
      </c>
      <c r="I124" s="6">
        <v>0.8</v>
      </c>
      <c r="J124" s="6">
        <v>0.34</v>
      </c>
      <c r="K124" s="6">
        <f t="shared" si="18"/>
        <v>0.27200000000000002</v>
      </c>
      <c r="L124" s="6">
        <v>0.77</v>
      </c>
      <c r="M124" s="6">
        <v>0.39</v>
      </c>
      <c r="N124" s="6">
        <f t="shared" si="19"/>
        <v>0.30030000000000001</v>
      </c>
      <c r="P124" s="93">
        <v>40711</v>
      </c>
      <c r="Q124" s="75" t="s">
        <v>35</v>
      </c>
      <c r="R124" s="76">
        <v>0</v>
      </c>
      <c r="S124" s="76">
        <v>0.3</v>
      </c>
      <c r="T124" s="76">
        <v>1.3</v>
      </c>
      <c r="U124" s="76">
        <v>2.2999999999999998</v>
      </c>
      <c r="V124" s="76">
        <v>3.3</v>
      </c>
      <c r="W124" s="76">
        <v>4.3</v>
      </c>
      <c r="X124" s="76">
        <v>5.3</v>
      </c>
      <c r="Y124" s="76">
        <v>6.3</v>
      </c>
      <c r="Z124" s="76">
        <v>7.3</v>
      </c>
      <c r="AA124" s="76">
        <v>8.3000000000000007</v>
      </c>
      <c r="AB124" s="76">
        <v>9.3000000000000007</v>
      </c>
      <c r="AC124" s="76">
        <v>10.3</v>
      </c>
      <c r="AD124" s="76">
        <v>11.3</v>
      </c>
      <c r="AE124" s="76">
        <v>12.3</v>
      </c>
      <c r="AF124" s="76">
        <v>13.3</v>
      </c>
      <c r="AG124" s="76">
        <v>14.3</v>
      </c>
      <c r="AH124" s="76">
        <v>15.3</v>
      </c>
      <c r="AI124" s="76">
        <v>16.3</v>
      </c>
      <c r="AJ124" s="76">
        <v>17.3</v>
      </c>
      <c r="AK124" s="76">
        <v>18.3</v>
      </c>
      <c r="AL124" s="76">
        <v>19.3</v>
      </c>
      <c r="AM124" s="76">
        <v>20.3</v>
      </c>
      <c r="AN124" s="76">
        <v>21.3</v>
      </c>
      <c r="AO124" s="76">
        <v>22.3</v>
      </c>
      <c r="AP124" s="76">
        <v>23.3</v>
      </c>
      <c r="AQ124" s="76">
        <v>24.3</v>
      </c>
      <c r="AR124" s="76">
        <v>24.9</v>
      </c>
    </row>
    <row r="125" spans="1:44" x14ac:dyDescent="0.2">
      <c r="A125" s="93"/>
      <c r="B125" s="2" t="s">
        <v>2</v>
      </c>
      <c r="C125" s="6">
        <v>0.89</v>
      </c>
      <c r="D125" s="6">
        <v>0.43</v>
      </c>
      <c r="E125" s="6">
        <f t="shared" si="16"/>
        <v>0.38269999999999998</v>
      </c>
      <c r="F125" s="6">
        <v>0.88</v>
      </c>
      <c r="G125" s="6">
        <v>0.41</v>
      </c>
      <c r="H125" s="6">
        <f t="shared" si="17"/>
        <v>0.36079999999999995</v>
      </c>
      <c r="I125" s="6">
        <v>0.89</v>
      </c>
      <c r="J125" s="6">
        <v>0.4</v>
      </c>
      <c r="K125" s="6">
        <f t="shared" si="18"/>
        <v>0.35600000000000004</v>
      </c>
      <c r="L125" s="6">
        <v>0.92</v>
      </c>
      <c r="M125" s="6">
        <v>0.39</v>
      </c>
      <c r="N125" s="6">
        <f t="shared" si="19"/>
        <v>0.35880000000000001</v>
      </c>
      <c r="P125" s="93"/>
      <c r="Q125" s="75" t="s">
        <v>14</v>
      </c>
      <c r="R125" s="76">
        <v>0</v>
      </c>
      <c r="S125" s="76">
        <v>0.31</v>
      </c>
      <c r="T125" s="76">
        <v>0.5</v>
      </c>
      <c r="U125" s="76">
        <v>0.6</v>
      </c>
      <c r="V125" s="76">
        <v>0.62</v>
      </c>
      <c r="W125" s="76">
        <v>0.72</v>
      </c>
      <c r="X125" s="76">
        <v>0.78</v>
      </c>
      <c r="Y125" s="76">
        <v>0.82</v>
      </c>
      <c r="Z125" s="76">
        <v>0.85</v>
      </c>
      <c r="AA125" s="76">
        <v>0.84</v>
      </c>
      <c r="AB125" s="76">
        <v>0.82</v>
      </c>
      <c r="AC125" s="76">
        <v>0.81</v>
      </c>
      <c r="AD125" s="76">
        <v>0.77</v>
      </c>
      <c r="AE125" s="76">
        <v>0.74</v>
      </c>
      <c r="AF125" s="76">
        <v>0.68</v>
      </c>
      <c r="AG125" s="76">
        <v>0.65</v>
      </c>
      <c r="AH125" s="76">
        <v>0.68</v>
      </c>
      <c r="AI125" s="76">
        <v>0.67</v>
      </c>
      <c r="AJ125" s="76">
        <v>0.64</v>
      </c>
      <c r="AK125" s="76">
        <v>0.6</v>
      </c>
      <c r="AL125" s="76">
        <v>0.59</v>
      </c>
      <c r="AM125" s="76">
        <v>0.59</v>
      </c>
      <c r="AN125" s="76">
        <v>0.59</v>
      </c>
      <c r="AO125" s="76">
        <v>0.55000000000000004</v>
      </c>
      <c r="AP125" s="76">
        <v>0.46</v>
      </c>
      <c r="AQ125" s="76">
        <v>0.12</v>
      </c>
      <c r="AR125" s="76">
        <v>0</v>
      </c>
    </row>
    <row r="126" spans="1:44" x14ac:dyDescent="0.2">
      <c r="A126" s="93"/>
      <c r="B126" s="2" t="s">
        <v>3</v>
      </c>
      <c r="C126" s="6">
        <v>1.02</v>
      </c>
      <c r="D126" s="6">
        <v>0.42</v>
      </c>
      <c r="E126" s="6">
        <f t="shared" si="16"/>
        <v>0.4284</v>
      </c>
      <c r="F126" s="6">
        <v>0.94</v>
      </c>
      <c r="G126" s="6">
        <v>0.43</v>
      </c>
      <c r="H126" s="6">
        <f t="shared" si="17"/>
        <v>0.40419999999999995</v>
      </c>
      <c r="I126" s="6">
        <v>0.96</v>
      </c>
      <c r="J126" s="6">
        <v>0.4</v>
      </c>
      <c r="K126" s="6">
        <f t="shared" si="18"/>
        <v>0.38400000000000001</v>
      </c>
      <c r="L126" s="6">
        <v>0.9</v>
      </c>
      <c r="M126" s="6">
        <v>0.42</v>
      </c>
      <c r="N126" s="6">
        <f t="shared" si="19"/>
        <v>0.378</v>
      </c>
      <c r="P126" s="93"/>
      <c r="Q126" s="75" t="s">
        <v>36</v>
      </c>
      <c r="R126" s="76">
        <v>0</v>
      </c>
      <c r="S126" s="76">
        <v>0.14000000000000001</v>
      </c>
      <c r="T126" s="76">
        <v>0.27</v>
      </c>
      <c r="U126" s="76">
        <v>0.35</v>
      </c>
      <c r="V126" s="76">
        <v>0.35</v>
      </c>
      <c r="W126" s="76">
        <v>0.38</v>
      </c>
      <c r="X126" s="76">
        <v>0.22</v>
      </c>
      <c r="Y126" s="76">
        <v>0.41</v>
      </c>
      <c r="Z126" s="76">
        <v>0.44</v>
      </c>
      <c r="AA126" s="76">
        <v>0.39</v>
      </c>
      <c r="AB126" s="76">
        <v>0.43</v>
      </c>
      <c r="AC126" s="76">
        <v>0.48</v>
      </c>
      <c r="AD126" s="76">
        <v>0.35</v>
      </c>
      <c r="AE126" s="76">
        <v>0.46</v>
      </c>
      <c r="AF126" s="76">
        <v>0.49</v>
      </c>
      <c r="AG126" s="76">
        <v>0.46</v>
      </c>
      <c r="AH126" s="76">
        <v>0.37</v>
      </c>
      <c r="AI126" s="76">
        <v>0.46</v>
      </c>
      <c r="AJ126" s="76">
        <v>0.36</v>
      </c>
      <c r="AK126" s="76">
        <v>0.5</v>
      </c>
      <c r="AL126" s="76">
        <v>0.45</v>
      </c>
      <c r="AM126" s="76">
        <v>0.31</v>
      </c>
      <c r="AN126" s="76">
        <v>0.27</v>
      </c>
      <c r="AO126" s="76">
        <v>0.16</v>
      </c>
      <c r="AP126" s="76">
        <v>0.01</v>
      </c>
      <c r="AQ126" s="76">
        <v>0</v>
      </c>
      <c r="AR126" s="76">
        <v>0</v>
      </c>
    </row>
    <row r="127" spans="1:44" x14ac:dyDescent="0.2">
      <c r="A127" s="93"/>
      <c r="B127" s="2" t="s">
        <v>4</v>
      </c>
      <c r="C127" s="6">
        <v>1.08</v>
      </c>
      <c r="D127" s="6">
        <v>0.44</v>
      </c>
      <c r="E127" s="6">
        <f t="shared" si="16"/>
        <v>0.47520000000000001</v>
      </c>
      <c r="F127" s="6">
        <v>0.98</v>
      </c>
      <c r="G127" s="6">
        <v>0.45</v>
      </c>
      <c r="H127" s="6">
        <f t="shared" si="17"/>
        <v>0.441</v>
      </c>
      <c r="I127" s="6">
        <v>1</v>
      </c>
      <c r="J127" s="6">
        <v>0.39</v>
      </c>
      <c r="K127" s="6">
        <f t="shared" si="18"/>
        <v>0.39</v>
      </c>
      <c r="L127" s="6">
        <v>0.98</v>
      </c>
      <c r="M127" s="6">
        <v>0.45</v>
      </c>
      <c r="N127" s="6">
        <f t="shared" si="19"/>
        <v>0.441</v>
      </c>
      <c r="P127" s="93"/>
      <c r="Q127" s="77" t="s">
        <v>37</v>
      </c>
      <c r="R127" s="76">
        <v>3.2550000000000001E-3</v>
      </c>
      <c r="S127" s="76">
        <v>8.3025000000000015E-2</v>
      </c>
      <c r="T127" s="76">
        <v>0.17049999999999998</v>
      </c>
      <c r="U127" s="76">
        <v>0.2135</v>
      </c>
      <c r="V127" s="76">
        <v>0.24454999999999996</v>
      </c>
      <c r="W127" s="76">
        <v>0.22499999999999998</v>
      </c>
      <c r="X127" s="76">
        <v>0.252</v>
      </c>
      <c r="Y127" s="76">
        <v>0.354875</v>
      </c>
      <c r="Z127" s="76">
        <v>0.35067500000000035</v>
      </c>
      <c r="AA127" s="76">
        <v>0.34029999999999999</v>
      </c>
      <c r="AB127" s="76">
        <v>0.37082499999999996</v>
      </c>
      <c r="AC127" s="76">
        <v>0.32784999999999997</v>
      </c>
      <c r="AD127" s="76">
        <v>0.30577500000000002</v>
      </c>
      <c r="AE127" s="76">
        <v>0.33724999999999999</v>
      </c>
      <c r="AF127" s="76">
        <v>0.31587500000000002</v>
      </c>
      <c r="AG127" s="76">
        <v>0.27597500000000003</v>
      </c>
      <c r="AH127" s="76">
        <v>0.28012500000000007</v>
      </c>
      <c r="AI127" s="76">
        <v>0.26855000000000001</v>
      </c>
      <c r="AJ127" s="76">
        <v>0.2666</v>
      </c>
      <c r="AK127" s="76">
        <v>0.28262499999999996</v>
      </c>
      <c r="AL127" s="76">
        <v>0.22419999999999998</v>
      </c>
      <c r="AM127" s="76">
        <v>0.1711</v>
      </c>
      <c r="AN127" s="76">
        <v>0.12255000000000003</v>
      </c>
      <c r="AO127" s="76">
        <v>4.2925000000000005E-2</v>
      </c>
      <c r="AP127" s="76">
        <v>1.4500000000000001E-3</v>
      </c>
      <c r="AQ127" s="76">
        <v>0</v>
      </c>
      <c r="AR127" s="76">
        <v>0</v>
      </c>
    </row>
    <row r="128" spans="1:44" x14ac:dyDescent="0.2">
      <c r="A128" s="93"/>
      <c r="B128" s="2" t="s">
        <v>5</v>
      </c>
      <c r="C128" s="6">
        <v>0.82</v>
      </c>
      <c r="D128" s="6">
        <v>0.27</v>
      </c>
      <c r="E128" s="6">
        <f t="shared" si="16"/>
        <v>0.22140000000000001</v>
      </c>
      <c r="F128" s="6">
        <v>0.78</v>
      </c>
      <c r="G128" s="6">
        <v>0.39</v>
      </c>
      <c r="H128" s="6">
        <f t="shared" si="17"/>
        <v>0.30420000000000003</v>
      </c>
      <c r="I128" s="6">
        <v>0.83</v>
      </c>
      <c r="J128" s="6">
        <v>0.38</v>
      </c>
      <c r="K128" s="6">
        <f t="shared" si="18"/>
        <v>0.31540000000000001</v>
      </c>
      <c r="L128" s="6">
        <v>0.82</v>
      </c>
      <c r="M128" s="6">
        <v>0.48</v>
      </c>
      <c r="N128" s="6">
        <f t="shared" si="19"/>
        <v>0.39359999999999995</v>
      </c>
      <c r="P128" s="93"/>
      <c r="Q128" s="80" t="s">
        <v>38</v>
      </c>
      <c r="R128" s="79">
        <v>0.75</v>
      </c>
      <c r="S128" s="76"/>
      <c r="T128" s="76"/>
      <c r="U128" s="78" t="s">
        <v>46</v>
      </c>
      <c r="V128" s="79">
        <v>5.8313550000000021</v>
      </c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81"/>
      <c r="AR128" s="81"/>
    </row>
    <row r="129" spans="1:44" x14ac:dyDescent="0.2">
      <c r="A129" s="93">
        <v>40712</v>
      </c>
      <c r="B129" s="2" t="s">
        <v>1</v>
      </c>
      <c r="C129" s="6">
        <v>0.74</v>
      </c>
      <c r="D129" s="6">
        <v>0.42</v>
      </c>
      <c r="E129" s="6">
        <f t="shared" si="16"/>
        <v>0.31079999999999997</v>
      </c>
      <c r="F129" s="6">
        <v>0.78</v>
      </c>
      <c r="G129" s="6">
        <v>0.32</v>
      </c>
      <c r="H129" s="6">
        <f t="shared" si="17"/>
        <v>0.24960000000000002</v>
      </c>
      <c r="I129" s="6">
        <v>0.74</v>
      </c>
      <c r="J129" s="6">
        <v>0.33</v>
      </c>
      <c r="K129" s="6">
        <f t="shared" si="18"/>
        <v>0.2442</v>
      </c>
      <c r="L129" s="6">
        <v>0.7</v>
      </c>
      <c r="M129" s="6">
        <v>0.39</v>
      </c>
      <c r="N129" s="6">
        <f t="shared" si="19"/>
        <v>0.27299999999999996</v>
      </c>
      <c r="P129" s="93">
        <v>40712</v>
      </c>
      <c r="Q129" s="75" t="s">
        <v>35</v>
      </c>
      <c r="R129" s="76">
        <v>0</v>
      </c>
      <c r="S129" s="76">
        <v>1.04</v>
      </c>
      <c r="T129" s="76">
        <v>2.04</v>
      </c>
      <c r="U129" s="76">
        <v>3.04</v>
      </c>
      <c r="V129" s="76">
        <v>4.04</v>
      </c>
      <c r="W129" s="76">
        <v>5.04</v>
      </c>
      <c r="X129" s="76">
        <v>6.04</v>
      </c>
      <c r="Y129" s="76">
        <v>7.04</v>
      </c>
      <c r="Z129" s="76">
        <v>8.0399999999999991</v>
      </c>
      <c r="AA129" s="76">
        <v>9.0399999999999991</v>
      </c>
      <c r="AB129" s="76">
        <v>10.039999999999999</v>
      </c>
      <c r="AC129" s="76">
        <v>11.04</v>
      </c>
      <c r="AD129" s="76">
        <v>12.04</v>
      </c>
      <c r="AE129" s="76">
        <v>13.04</v>
      </c>
      <c r="AF129" s="76">
        <v>14.04</v>
      </c>
      <c r="AG129" s="76">
        <v>15.04</v>
      </c>
      <c r="AH129" s="76">
        <v>16.04</v>
      </c>
      <c r="AI129" s="76">
        <v>17.04</v>
      </c>
      <c r="AJ129" s="76">
        <v>18.04</v>
      </c>
      <c r="AK129" s="76">
        <v>19.04</v>
      </c>
      <c r="AL129" s="76">
        <v>20.04</v>
      </c>
      <c r="AM129" s="76">
        <v>21.04</v>
      </c>
      <c r="AN129" s="76">
        <v>22.04</v>
      </c>
      <c r="AO129" s="76">
        <v>23.04</v>
      </c>
      <c r="AP129" s="76">
        <v>24.04</v>
      </c>
      <c r="AQ129" s="76">
        <v>24.94</v>
      </c>
      <c r="AR129" s="81"/>
    </row>
    <row r="130" spans="1:44" x14ac:dyDescent="0.2">
      <c r="A130" s="93"/>
      <c r="B130" s="2" t="s">
        <v>2</v>
      </c>
      <c r="C130" s="6">
        <v>0.86</v>
      </c>
      <c r="D130" s="6">
        <v>0.4</v>
      </c>
      <c r="E130" s="6">
        <f t="shared" si="16"/>
        <v>0.34400000000000003</v>
      </c>
      <c r="F130" s="6">
        <v>0.82</v>
      </c>
      <c r="G130" s="6">
        <v>0.38</v>
      </c>
      <c r="H130" s="6">
        <f t="shared" si="17"/>
        <v>0.31159999999999999</v>
      </c>
      <c r="I130" s="6">
        <v>0.85</v>
      </c>
      <c r="J130" s="6">
        <v>0.33</v>
      </c>
      <c r="K130" s="6">
        <f t="shared" si="18"/>
        <v>0.28050000000000003</v>
      </c>
      <c r="L130" s="6">
        <v>0.85</v>
      </c>
      <c r="M130" s="6">
        <v>0.38</v>
      </c>
      <c r="N130" s="6">
        <f t="shared" si="19"/>
        <v>0.32300000000000001</v>
      </c>
      <c r="P130" s="93"/>
      <c r="Q130" s="75" t="s">
        <v>14</v>
      </c>
      <c r="R130" s="76">
        <v>0</v>
      </c>
      <c r="S130" s="76">
        <v>0.39</v>
      </c>
      <c r="T130" s="76">
        <v>0.55000000000000004</v>
      </c>
      <c r="U130" s="76">
        <v>0.61</v>
      </c>
      <c r="V130" s="76">
        <v>0.67</v>
      </c>
      <c r="W130" s="76">
        <v>0.71</v>
      </c>
      <c r="X130" s="76">
        <v>0.75</v>
      </c>
      <c r="Y130" s="76">
        <v>0.8</v>
      </c>
      <c r="Z130" s="76">
        <v>0.81</v>
      </c>
      <c r="AA130" s="76">
        <v>0.87</v>
      </c>
      <c r="AB130" s="76">
        <v>0.74</v>
      </c>
      <c r="AC130" s="76">
        <v>0.75</v>
      </c>
      <c r="AD130" s="76">
        <v>0.72</v>
      </c>
      <c r="AE130" s="76">
        <v>0.69</v>
      </c>
      <c r="AF130" s="76">
        <v>0.62</v>
      </c>
      <c r="AG130" s="76">
        <v>0.61</v>
      </c>
      <c r="AH130" s="76">
        <v>0.65</v>
      </c>
      <c r="AI130" s="76">
        <v>0.64</v>
      </c>
      <c r="AJ130" s="76">
        <v>0.62</v>
      </c>
      <c r="AK130" s="76">
        <v>0.59</v>
      </c>
      <c r="AL130" s="76">
        <v>0.61</v>
      </c>
      <c r="AM130" s="76">
        <v>0.6</v>
      </c>
      <c r="AN130" s="76">
        <v>0.56000000000000005</v>
      </c>
      <c r="AO130" s="76">
        <v>0.51</v>
      </c>
      <c r="AP130" s="76">
        <v>0.34</v>
      </c>
      <c r="AQ130" s="76">
        <v>0</v>
      </c>
      <c r="AR130" s="81"/>
    </row>
    <row r="131" spans="1:44" x14ac:dyDescent="0.2">
      <c r="A131" s="93"/>
      <c r="B131" s="2" t="s">
        <v>3</v>
      </c>
      <c r="C131" s="6">
        <v>0.99</v>
      </c>
      <c r="D131" s="6">
        <v>0.43</v>
      </c>
      <c r="E131" s="6">
        <f t="shared" si="16"/>
        <v>0.42569999999999997</v>
      </c>
      <c r="F131" s="6">
        <v>0.91</v>
      </c>
      <c r="G131" s="6">
        <v>0.35</v>
      </c>
      <c r="H131" s="6">
        <f t="shared" si="17"/>
        <v>0.31850000000000001</v>
      </c>
      <c r="I131" s="6">
        <v>0.89</v>
      </c>
      <c r="J131" s="6">
        <v>0.34</v>
      </c>
      <c r="K131" s="6">
        <f t="shared" si="18"/>
        <v>0.30260000000000004</v>
      </c>
      <c r="L131" s="6">
        <v>0.89</v>
      </c>
      <c r="M131" s="6">
        <v>0.35</v>
      </c>
      <c r="N131" s="6">
        <f t="shared" si="19"/>
        <v>0.3115</v>
      </c>
      <c r="P131" s="93"/>
      <c r="Q131" s="75" t="s">
        <v>36</v>
      </c>
      <c r="R131" s="76">
        <v>0</v>
      </c>
      <c r="S131" s="76">
        <v>0.18</v>
      </c>
      <c r="T131" s="76">
        <v>0.31</v>
      </c>
      <c r="U131" s="76">
        <v>0.33</v>
      </c>
      <c r="V131" s="76">
        <v>0.4</v>
      </c>
      <c r="W131" s="76">
        <v>0.18</v>
      </c>
      <c r="X131" s="76">
        <v>0.46</v>
      </c>
      <c r="Y131" s="76">
        <v>0.53</v>
      </c>
      <c r="Z131" s="76">
        <v>0.45</v>
      </c>
      <c r="AA131" s="76">
        <v>0.34</v>
      </c>
      <c r="AB131" s="76">
        <v>0.49</v>
      </c>
      <c r="AC131" s="76">
        <v>0.46</v>
      </c>
      <c r="AD131" s="76">
        <v>0.32</v>
      </c>
      <c r="AE131" s="76">
        <v>0.46</v>
      </c>
      <c r="AF131" s="76">
        <v>0.49</v>
      </c>
      <c r="AG131" s="76">
        <v>0.41</v>
      </c>
      <c r="AH131" s="76">
        <v>0.47</v>
      </c>
      <c r="AI131" s="76">
        <v>0.5</v>
      </c>
      <c r="AJ131" s="76">
        <v>0.32</v>
      </c>
      <c r="AK131" s="76">
        <v>0.45</v>
      </c>
      <c r="AL131" s="76">
        <v>0.36</v>
      </c>
      <c r="AM131" s="76">
        <v>0.28000000000000003</v>
      </c>
      <c r="AN131" s="76">
        <v>0.21</v>
      </c>
      <c r="AO131" s="76">
        <v>0.11</v>
      </c>
      <c r="AP131" s="76">
        <v>0</v>
      </c>
      <c r="AQ131" s="76">
        <v>0</v>
      </c>
      <c r="AR131" s="81"/>
    </row>
    <row r="132" spans="1:44" x14ac:dyDescent="0.2">
      <c r="A132" s="93"/>
      <c r="B132" s="2" t="s">
        <v>4</v>
      </c>
      <c r="C132" s="6">
        <v>1.04</v>
      </c>
      <c r="D132" s="6">
        <v>0.36</v>
      </c>
      <c r="E132" s="6">
        <f t="shared" si="16"/>
        <v>0.37440000000000001</v>
      </c>
      <c r="F132" s="6">
        <v>0.95</v>
      </c>
      <c r="G132" s="6">
        <v>0.43</v>
      </c>
      <c r="H132" s="6">
        <f t="shared" si="17"/>
        <v>0.40849999999999997</v>
      </c>
      <c r="I132" s="6">
        <v>0.95</v>
      </c>
      <c r="J132" s="6">
        <v>0.42</v>
      </c>
      <c r="K132" s="6">
        <f t="shared" si="18"/>
        <v>0.39899999999999997</v>
      </c>
      <c r="L132" s="6">
        <v>0.95</v>
      </c>
      <c r="M132" s="6">
        <v>0.46</v>
      </c>
      <c r="N132" s="6">
        <f t="shared" si="19"/>
        <v>0.437</v>
      </c>
      <c r="P132" s="93"/>
      <c r="Q132" s="77" t="s">
        <v>37</v>
      </c>
      <c r="R132" s="76">
        <v>1.8252000000000001E-2</v>
      </c>
      <c r="S132" s="76">
        <v>0.11515</v>
      </c>
      <c r="T132" s="76">
        <v>0.18560000000000001</v>
      </c>
      <c r="U132" s="76">
        <v>0.2336</v>
      </c>
      <c r="V132" s="76">
        <v>0.2001</v>
      </c>
      <c r="W132" s="76">
        <v>0.2336</v>
      </c>
      <c r="X132" s="76">
        <v>0.38362499999999999</v>
      </c>
      <c r="Y132" s="76">
        <v>0.39444999999999969</v>
      </c>
      <c r="Z132" s="76">
        <v>0.33180000000000004</v>
      </c>
      <c r="AA132" s="76">
        <v>0.33407500000000001</v>
      </c>
      <c r="AB132" s="76">
        <v>0.353875</v>
      </c>
      <c r="AC132" s="76">
        <v>0.28665000000000002</v>
      </c>
      <c r="AD132" s="76">
        <v>0.27494999999999997</v>
      </c>
      <c r="AE132" s="76">
        <v>0.31112499999999998</v>
      </c>
      <c r="AF132" s="76">
        <v>0.27675</v>
      </c>
      <c r="AG132" s="76">
        <v>0.27719999999999995</v>
      </c>
      <c r="AH132" s="76">
        <v>0.31282500000000002</v>
      </c>
      <c r="AI132" s="76">
        <v>0.25830000000000003</v>
      </c>
      <c r="AJ132" s="76">
        <v>0.23292499999999999</v>
      </c>
      <c r="AK132" s="76">
        <v>0.24299999999999999</v>
      </c>
      <c r="AL132" s="76">
        <v>0.19359999999999999</v>
      </c>
      <c r="AM132" s="76">
        <v>0.1421</v>
      </c>
      <c r="AN132" s="76">
        <v>8.5600000000000009E-2</v>
      </c>
      <c r="AO132" s="76">
        <v>2.3375000000000003E-2</v>
      </c>
      <c r="AP132" s="76">
        <v>0</v>
      </c>
      <c r="AQ132" s="76">
        <v>0</v>
      </c>
      <c r="AR132" s="81"/>
    </row>
    <row r="133" spans="1:44" x14ac:dyDescent="0.2">
      <c r="A133" s="93"/>
      <c r="B133" s="2" t="s">
        <v>5</v>
      </c>
      <c r="C133" s="6">
        <v>0.8</v>
      </c>
      <c r="D133" s="6">
        <v>0.36</v>
      </c>
      <c r="E133" s="6">
        <f t="shared" si="16"/>
        <v>0.28799999999999998</v>
      </c>
      <c r="F133" s="6">
        <v>0.74</v>
      </c>
      <c r="G133" s="6">
        <v>0.37</v>
      </c>
      <c r="H133" s="6">
        <f t="shared" si="17"/>
        <v>0.27379999999999999</v>
      </c>
      <c r="I133" s="6">
        <v>0.76</v>
      </c>
      <c r="J133" s="6">
        <v>0.35</v>
      </c>
      <c r="K133" s="6">
        <f t="shared" si="18"/>
        <v>0.26599999999999996</v>
      </c>
      <c r="L133" s="6">
        <v>0.78</v>
      </c>
      <c r="M133" s="6">
        <v>0.4</v>
      </c>
      <c r="N133" s="6">
        <f t="shared" si="19"/>
        <v>0.31200000000000006</v>
      </c>
      <c r="P133" s="93"/>
      <c r="Q133" s="80" t="s">
        <v>38</v>
      </c>
      <c r="R133" s="79">
        <v>0.71</v>
      </c>
      <c r="S133" s="76"/>
      <c r="T133" s="76"/>
      <c r="U133" s="78" t="s">
        <v>46</v>
      </c>
      <c r="V133" s="79">
        <v>5.7025269999999999</v>
      </c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81"/>
      <c r="AR133" s="81"/>
    </row>
    <row r="134" spans="1:44" x14ac:dyDescent="0.2">
      <c r="A134" s="93">
        <v>40713</v>
      </c>
      <c r="B134" s="2" t="s">
        <v>1</v>
      </c>
      <c r="C134" s="6">
        <v>93</v>
      </c>
      <c r="D134" s="6">
        <v>0.39</v>
      </c>
      <c r="E134" s="6">
        <f t="shared" si="16"/>
        <v>36.270000000000003</v>
      </c>
      <c r="F134" s="6">
        <v>0.92</v>
      </c>
      <c r="G134" s="6">
        <v>0.38</v>
      </c>
      <c r="H134" s="6">
        <f t="shared" si="17"/>
        <v>0.34960000000000002</v>
      </c>
      <c r="I134" s="6">
        <v>0.9</v>
      </c>
      <c r="J134" s="6">
        <v>0.37</v>
      </c>
      <c r="K134" s="6">
        <f t="shared" si="18"/>
        <v>0.33300000000000002</v>
      </c>
      <c r="L134" s="6">
        <v>0.88</v>
      </c>
      <c r="M134" s="6">
        <v>0.45</v>
      </c>
      <c r="N134" s="6">
        <f t="shared" si="19"/>
        <v>0.39600000000000002</v>
      </c>
      <c r="P134" s="93">
        <v>40713</v>
      </c>
      <c r="Q134" s="75" t="s">
        <v>35</v>
      </c>
      <c r="R134" s="76">
        <v>0</v>
      </c>
      <c r="S134" s="76">
        <v>1</v>
      </c>
      <c r="T134" s="76">
        <v>2</v>
      </c>
      <c r="U134" s="76">
        <v>3</v>
      </c>
      <c r="V134" s="76">
        <v>4</v>
      </c>
      <c r="W134" s="76">
        <v>5</v>
      </c>
      <c r="X134" s="76">
        <v>6</v>
      </c>
      <c r="Y134" s="76">
        <v>7</v>
      </c>
      <c r="Z134" s="76">
        <v>8</v>
      </c>
      <c r="AA134" s="76">
        <v>9</v>
      </c>
      <c r="AB134" s="76">
        <v>10</v>
      </c>
      <c r="AC134" s="76">
        <v>11</v>
      </c>
      <c r="AD134" s="76">
        <v>12</v>
      </c>
      <c r="AE134" s="76">
        <v>13</v>
      </c>
      <c r="AF134" s="76">
        <v>14</v>
      </c>
      <c r="AG134" s="76">
        <v>15</v>
      </c>
      <c r="AH134" s="76">
        <v>16</v>
      </c>
      <c r="AI134" s="76">
        <v>17</v>
      </c>
      <c r="AJ134" s="76">
        <v>18</v>
      </c>
      <c r="AK134" s="76">
        <v>19</v>
      </c>
      <c r="AL134" s="76">
        <v>20</v>
      </c>
      <c r="AM134" s="76">
        <v>21</v>
      </c>
      <c r="AN134" s="76">
        <v>22</v>
      </c>
      <c r="AO134" s="76">
        <v>23</v>
      </c>
      <c r="AP134" s="76">
        <v>24</v>
      </c>
      <c r="AQ134" s="76">
        <v>25</v>
      </c>
      <c r="AR134" s="76"/>
    </row>
    <row r="135" spans="1:44" x14ac:dyDescent="0.2">
      <c r="A135" s="93"/>
      <c r="B135" s="2" t="s">
        <v>2</v>
      </c>
      <c r="C135" s="6">
        <v>1.01</v>
      </c>
      <c r="D135" s="6">
        <v>0.4</v>
      </c>
      <c r="E135" s="6">
        <f t="shared" si="16"/>
        <v>0.40400000000000003</v>
      </c>
      <c r="F135" s="6">
        <v>1.01</v>
      </c>
      <c r="G135" s="6">
        <v>0.47</v>
      </c>
      <c r="H135" s="6">
        <f t="shared" si="17"/>
        <v>0.47469999999999996</v>
      </c>
      <c r="I135" s="6">
        <v>1</v>
      </c>
      <c r="J135" s="6">
        <v>0.43</v>
      </c>
      <c r="K135" s="6">
        <f t="shared" si="18"/>
        <v>0.43</v>
      </c>
      <c r="L135" s="6">
        <v>1</v>
      </c>
      <c r="M135" s="6">
        <v>0.36</v>
      </c>
      <c r="N135" s="6">
        <f t="shared" si="19"/>
        <v>0.36</v>
      </c>
      <c r="P135" s="93"/>
      <c r="Q135" s="75" t="s">
        <v>14</v>
      </c>
      <c r="R135" s="76">
        <v>0</v>
      </c>
      <c r="S135" s="76">
        <v>0.53</v>
      </c>
      <c r="T135" s="76">
        <v>0.71</v>
      </c>
      <c r="U135" s="76">
        <v>0.78</v>
      </c>
      <c r="V135" s="76">
        <v>0.84</v>
      </c>
      <c r="W135" s="76">
        <v>0.88</v>
      </c>
      <c r="X135" s="76">
        <v>0.92</v>
      </c>
      <c r="Y135" s="76">
        <v>0.96</v>
      </c>
      <c r="Z135" s="76">
        <v>0.99</v>
      </c>
      <c r="AA135" s="76">
        <v>0.91</v>
      </c>
      <c r="AB135" s="76">
        <v>0.92</v>
      </c>
      <c r="AC135" s="76">
        <v>0.92</v>
      </c>
      <c r="AD135" s="76">
        <v>0.89</v>
      </c>
      <c r="AE135" s="76">
        <v>0.87</v>
      </c>
      <c r="AF135" s="76">
        <v>0.8</v>
      </c>
      <c r="AG135" s="76">
        <v>0.78</v>
      </c>
      <c r="AH135" s="76">
        <v>0.8</v>
      </c>
      <c r="AI135" s="76">
        <v>0.8</v>
      </c>
      <c r="AJ135" s="76">
        <v>0.78</v>
      </c>
      <c r="AK135" s="76">
        <v>0.76</v>
      </c>
      <c r="AL135" s="76">
        <v>0.76</v>
      </c>
      <c r="AM135" s="76">
        <v>0.76</v>
      </c>
      <c r="AN135" s="76">
        <v>0.73</v>
      </c>
      <c r="AO135" s="76">
        <v>0.68</v>
      </c>
      <c r="AP135" s="76">
        <v>0.46</v>
      </c>
      <c r="AQ135" s="76">
        <v>0.15</v>
      </c>
      <c r="AR135" s="76"/>
    </row>
    <row r="136" spans="1:44" x14ac:dyDescent="0.2">
      <c r="A136" s="93"/>
      <c r="B136" s="2" t="s">
        <v>3</v>
      </c>
      <c r="C136" s="6">
        <v>1.1399999999999999</v>
      </c>
      <c r="D136" s="6">
        <v>0.5</v>
      </c>
      <c r="E136" s="6">
        <f t="shared" si="16"/>
        <v>0.56999999999999995</v>
      </c>
      <c r="F136" s="6">
        <v>1.08</v>
      </c>
      <c r="G136" s="6">
        <v>0.38</v>
      </c>
      <c r="H136" s="6">
        <f t="shared" si="17"/>
        <v>0.41040000000000004</v>
      </c>
      <c r="I136" s="6">
        <v>1.06</v>
      </c>
      <c r="J136" s="6">
        <v>0.5</v>
      </c>
      <c r="K136" s="6">
        <f t="shared" si="18"/>
        <v>0.53</v>
      </c>
      <c r="L136" s="6">
        <v>1.06</v>
      </c>
      <c r="M136" s="6">
        <v>0.45</v>
      </c>
      <c r="N136" s="6">
        <f t="shared" si="19"/>
        <v>0.47700000000000004</v>
      </c>
      <c r="P136" s="93"/>
      <c r="Q136" s="75" t="s">
        <v>36</v>
      </c>
      <c r="R136" s="76">
        <v>0</v>
      </c>
      <c r="S136" s="76">
        <v>0.2</v>
      </c>
      <c r="T136" s="76">
        <v>0.33</v>
      </c>
      <c r="U136" s="76">
        <v>0.43</v>
      </c>
      <c r="V136" s="76">
        <v>0.49</v>
      </c>
      <c r="W136" s="76">
        <v>0.35</v>
      </c>
      <c r="X136" s="76">
        <v>0.5</v>
      </c>
      <c r="Y136" s="76">
        <v>0.5</v>
      </c>
      <c r="Z136" s="76">
        <v>0.41</v>
      </c>
      <c r="AA136" s="76">
        <v>0.52</v>
      </c>
      <c r="AB136" s="76">
        <v>0.53</v>
      </c>
      <c r="AC136" s="76">
        <v>0.47</v>
      </c>
      <c r="AD136" s="76">
        <v>0.37</v>
      </c>
      <c r="AE136" s="76">
        <v>0.46</v>
      </c>
      <c r="AF136" s="76">
        <v>0.52</v>
      </c>
      <c r="AG136" s="76">
        <v>0.41</v>
      </c>
      <c r="AH136" s="76">
        <v>0.42</v>
      </c>
      <c r="AI136" s="76">
        <v>0.51</v>
      </c>
      <c r="AJ136" s="76">
        <v>0.35</v>
      </c>
      <c r="AK136" s="76">
        <v>0.45</v>
      </c>
      <c r="AL136" s="76">
        <v>0.44</v>
      </c>
      <c r="AM136" s="76">
        <v>0.3</v>
      </c>
      <c r="AN136" s="76">
        <v>0.3</v>
      </c>
      <c r="AO136" s="76">
        <v>0.13</v>
      </c>
      <c r="AP136" s="76">
        <v>0</v>
      </c>
      <c r="AQ136" s="76">
        <v>0</v>
      </c>
      <c r="AR136" s="76"/>
    </row>
    <row r="137" spans="1:44" x14ac:dyDescent="0.2">
      <c r="A137" s="93"/>
      <c r="B137" s="2" t="s">
        <v>4</v>
      </c>
      <c r="C137" s="6">
        <v>1.18</v>
      </c>
      <c r="D137" s="6">
        <v>0.47</v>
      </c>
      <c r="E137" s="6">
        <f t="shared" si="16"/>
        <v>0.55459999999999998</v>
      </c>
      <c r="F137" s="6">
        <v>1.08</v>
      </c>
      <c r="G137" s="6">
        <v>0.52</v>
      </c>
      <c r="H137" s="6">
        <f t="shared" si="17"/>
        <v>0.5616000000000001</v>
      </c>
      <c r="I137" s="6">
        <v>1.0900000000000001</v>
      </c>
      <c r="J137" s="6">
        <v>0.46</v>
      </c>
      <c r="K137" s="6">
        <f t="shared" si="18"/>
        <v>0.50140000000000007</v>
      </c>
      <c r="L137" s="6">
        <v>1.1100000000000001</v>
      </c>
      <c r="M137" s="6">
        <v>0.44</v>
      </c>
      <c r="N137" s="6">
        <f t="shared" si="19"/>
        <v>0.48840000000000006</v>
      </c>
      <c r="P137" s="93"/>
      <c r="Q137" s="77" t="s">
        <v>37</v>
      </c>
      <c r="R137" s="76">
        <v>2.6500000000000003E-2</v>
      </c>
      <c r="S137" s="76">
        <v>0.1643</v>
      </c>
      <c r="T137" s="76">
        <v>0.28310000000000002</v>
      </c>
      <c r="U137" s="76">
        <v>0.37259999999999999</v>
      </c>
      <c r="V137" s="76">
        <v>0.36119999999999997</v>
      </c>
      <c r="W137" s="76">
        <v>0.38250000000000001</v>
      </c>
      <c r="X137" s="76">
        <v>0.47</v>
      </c>
      <c r="Y137" s="76">
        <v>0.44362499999999994</v>
      </c>
      <c r="Z137" s="76">
        <v>0.44174999999999998</v>
      </c>
      <c r="AA137" s="76">
        <v>0.48037500000000005</v>
      </c>
      <c r="AB137" s="76">
        <v>0.46</v>
      </c>
      <c r="AC137" s="76">
        <v>0.38009999999999999</v>
      </c>
      <c r="AD137" s="76">
        <v>0.36520000000000002</v>
      </c>
      <c r="AE137" s="76">
        <v>0.40914999999999996</v>
      </c>
      <c r="AF137" s="76">
        <v>0.36735000000000001</v>
      </c>
      <c r="AG137" s="76">
        <v>0.32784999999999997</v>
      </c>
      <c r="AH137" s="76">
        <v>0.372</v>
      </c>
      <c r="AI137" s="76">
        <v>0.3397</v>
      </c>
      <c r="AJ137" s="76">
        <v>0.30800000000000005</v>
      </c>
      <c r="AK137" s="76">
        <v>0.3382</v>
      </c>
      <c r="AL137" s="76">
        <v>0.28120000000000001</v>
      </c>
      <c r="AM137" s="76">
        <v>0.2235</v>
      </c>
      <c r="AN137" s="76">
        <v>0.15157500000000002</v>
      </c>
      <c r="AO137" s="76">
        <v>3.7050000000000007E-2</v>
      </c>
      <c r="AP137" s="76">
        <v>0</v>
      </c>
      <c r="AQ137" s="76">
        <v>0</v>
      </c>
      <c r="AR137" s="76"/>
    </row>
    <row r="138" spans="1:44" x14ac:dyDescent="0.2">
      <c r="A138" s="93"/>
      <c r="B138" s="2" t="s">
        <v>5</v>
      </c>
      <c r="C138" s="6">
        <v>0.96</v>
      </c>
      <c r="D138" s="6">
        <v>0.4</v>
      </c>
      <c r="E138" s="6">
        <f t="shared" si="16"/>
        <v>0.38400000000000001</v>
      </c>
      <c r="F138" s="6">
        <v>0.89</v>
      </c>
      <c r="G138" s="6">
        <v>0.42</v>
      </c>
      <c r="H138" s="6">
        <f t="shared" si="17"/>
        <v>0.37379999999999997</v>
      </c>
      <c r="I138" s="6">
        <v>0.92</v>
      </c>
      <c r="J138" s="6">
        <v>0.41</v>
      </c>
      <c r="K138" s="6">
        <f t="shared" si="18"/>
        <v>0.37719999999999998</v>
      </c>
      <c r="L138" s="6">
        <v>0.94</v>
      </c>
      <c r="M138" s="6">
        <v>0.43</v>
      </c>
      <c r="N138" s="6">
        <f t="shared" si="19"/>
        <v>0.40419999999999995</v>
      </c>
      <c r="P138" s="93"/>
      <c r="Q138" s="80" t="s">
        <v>38</v>
      </c>
      <c r="R138" s="79">
        <v>0.87</v>
      </c>
      <c r="S138" s="76"/>
      <c r="T138" s="76"/>
      <c r="U138" s="78" t="s">
        <v>46</v>
      </c>
      <c r="V138" s="79">
        <v>7.7868249999999986</v>
      </c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81"/>
      <c r="AR138" s="81"/>
    </row>
    <row r="139" spans="1:44" x14ac:dyDescent="0.2">
      <c r="A139" s="93">
        <v>40714</v>
      </c>
      <c r="B139" s="2" t="s">
        <v>1</v>
      </c>
      <c r="C139" s="6">
        <v>0.8</v>
      </c>
      <c r="D139" s="6">
        <v>0.35</v>
      </c>
      <c r="E139" s="6">
        <f t="shared" si="16"/>
        <v>0.27999999999999997</v>
      </c>
      <c r="F139" s="6">
        <v>0.86</v>
      </c>
      <c r="G139" s="6">
        <v>0.43</v>
      </c>
      <c r="H139" s="6">
        <f t="shared" si="17"/>
        <v>0.36979999999999996</v>
      </c>
      <c r="I139" s="6">
        <v>0.8</v>
      </c>
      <c r="J139" s="6">
        <v>0.39</v>
      </c>
      <c r="K139" s="6">
        <f t="shared" si="18"/>
        <v>0.31200000000000006</v>
      </c>
      <c r="L139" s="6">
        <v>0.6</v>
      </c>
      <c r="M139" s="6">
        <v>0.4</v>
      </c>
      <c r="N139" s="6">
        <f t="shared" si="19"/>
        <v>0.24</v>
      </c>
      <c r="P139" s="93">
        <v>40714</v>
      </c>
      <c r="Q139" s="75" t="s">
        <v>35</v>
      </c>
      <c r="R139" s="76">
        <v>0</v>
      </c>
      <c r="S139" s="76">
        <v>0.5</v>
      </c>
      <c r="T139" s="76">
        <v>1.5</v>
      </c>
      <c r="U139" s="76">
        <v>2.5</v>
      </c>
      <c r="V139" s="76">
        <v>3.5</v>
      </c>
      <c r="W139" s="76">
        <v>4.5</v>
      </c>
      <c r="X139" s="76">
        <v>5.5</v>
      </c>
      <c r="Y139" s="76">
        <v>6.5</v>
      </c>
      <c r="Z139" s="76">
        <v>7.5</v>
      </c>
      <c r="AA139" s="76">
        <v>8.5</v>
      </c>
      <c r="AB139" s="76">
        <v>9.5</v>
      </c>
      <c r="AC139" s="76">
        <v>10.5</v>
      </c>
      <c r="AD139" s="76">
        <v>11.5</v>
      </c>
      <c r="AE139" s="76">
        <v>12.5</v>
      </c>
      <c r="AF139" s="76">
        <v>13.5</v>
      </c>
      <c r="AG139" s="76">
        <v>14.5</v>
      </c>
      <c r="AH139" s="76">
        <v>15.5</v>
      </c>
      <c r="AI139" s="76">
        <v>16.5</v>
      </c>
      <c r="AJ139" s="76">
        <v>17.5</v>
      </c>
      <c r="AK139" s="76">
        <v>18.5</v>
      </c>
      <c r="AL139" s="76">
        <v>19.5</v>
      </c>
      <c r="AM139" s="76">
        <v>20.5</v>
      </c>
      <c r="AN139" s="76">
        <v>21.5</v>
      </c>
      <c r="AO139" s="76">
        <v>22.5</v>
      </c>
      <c r="AP139" s="76">
        <v>23.5</v>
      </c>
      <c r="AQ139" s="76">
        <v>24.5</v>
      </c>
      <c r="AR139" s="76">
        <v>24.9</v>
      </c>
    </row>
    <row r="140" spans="1:44" x14ac:dyDescent="0.2">
      <c r="A140" s="93"/>
      <c r="B140" s="2" t="s">
        <v>2</v>
      </c>
      <c r="C140" s="6">
        <v>0.88</v>
      </c>
      <c r="D140" s="6">
        <v>0.3</v>
      </c>
      <c r="E140" s="6">
        <f t="shared" si="16"/>
        <v>0.26400000000000001</v>
      </c>
      <c r="F140" s="6">
        <v>0.89</v>
      </c>
      <c r="G140" s="6">
        <v>0.38</v>
      </c>
      <c r="H140" s="6">
        <f t="shared" si="17"/>
        <v>0.3382</v>
      </c>
      <c r="I140" s="6">
        <v>0.9</v>
      </c>
      <c r="J140" s="6">
        <v>0.33</v>
      </c>
      <c r="K140" s="6">
        <f t="shared" si="18"/>
        <v>0.29700000000000004</v>
      </c>
      <c r="L140" s="6">
        <v>0.89</v>
      </c>
      <c r="M140" s="6">
        <v>0.36</v>
      </c>
      <c r="N140" s="6">
        <f t="shared" si="19"/>
        <v>0.32040000000000002</v>
      </c>
      <c r="P140" s="93"/>
      <c r="Q140" s="75" t="s">
        <v>14</v>
      </c>
      <c r="R140" s="76">
        <v>0</v>
      </c>
      <c r="S140" s="76">
        <v>0.38</v>
      </c>
      <c r="T140" s="76">
        <v>0.56000000000000005</v>
      </c>
      <c r="U140" s="76">
        <v>0.63</v>
      </c>
      <c r="V140" s="76">
        <v>0.71</v>
      </c>
      <c r="W140" s="76">
        <v>0.72</v>
      </c>
      <c r="X140" s="76">
        <v>0.77</v>
      </c>
      <c r="Y140" s="76">
        <v>0.82</v>
      </c>
      <c r="Z140" s="76">
        <v>0.86</v>
      </c>
      <c r="AA140" s="76">
        <v>0.83</v>
      </c>
      <c r="AB140" s="76">
        <v>0.82</v>
      </c>
      <c r="AC140" s="76">
        <v>0.8</v>
      </c>
      <c r="AD140" s="76">
        <v>0.76</v>
      </c>
      <c r="AE140" s="76">
        <v>0.73</v>
      </c>
      <c r="AF140" s="76">
        <v>0.68</v>
      </c>
      <c r="AG140" s="76">
        <v>0.64</v>
      </c>
      <c r="AH140" s="76">
        <v>0.66</v>
      </c>
      <c r="AI140" s="76">
        <v>0.67</v>
      </c>
      <c r="AJ140" s="76">
        <v>0.65</v>
      </c>
      <c r="AK140" s="76">
        <v>0.63</v>
      </c>
      <c r="AL140" s="76">
        <v>0.62</v>
      </c>
      <c r="AM140" s="76">
        <v>0.62</v>
      </c>
      <c r="AN140" s="76">
        <v>0.59</v>
      </c>
      <c r="AO140" s="76">
        <v>0.52</v>
      </c>
      <c r="AP140" s="76">
        <v>0.39</v>
      </c>
      <c r="AQ140" s="76">
        <v>0.1</v>
      </c>
      <c r="AR140" s="76">
        <v>0</v>
      </c>
    </row>
    <row r="141" spans="1:44" x14ac:dyDescent="0.2">
      <c r="A141" s="93"/>
      <c r="B141" s="2" t="s">
        <v>3</v>
      </c>
      <c r="C141" s="6">
        <v>1</v>
      </c>
      <c r="D141" s="6">
        <v>0.4</v>
      </c>
      <c r="E141" s="6">
        <f t="shared" si="16"/>
        <v>0.4</v>
      </c>
      <c r="F141" s="6">
        <v>0.93</v>
      </c>
      <c r="G141" s="6">
        <v>0.36</v>
      </c>
      <c r="H141" s="6">
        <f t="shared" si="17"/>
        <v>0.33479999999999999</v>
      </c>
      <c r="I141" s="6">
        <v>0.91</v>
      </c>
      <c r="J141" s="6">
        <v>0.32</v>
      </c>
      <c r="K141" s="6">
        <f t="shared" si="18"/>
        <v>0.29120000000000001</v>
      </c>
      <c r="L141" s="6">
        <v>0.91</v>
      </c>
      <c r="M141" s="6">
        <v>0.41</v>
      </c>
      <c r="N141" s="6">
        <f t="shared" si="19"/>
        <v>0.37309999999999999</v>
      </c>
      <c r="P141" s="93"/>
      <c r="Q141" s="75" t="s">
        <v>36</v>
      </c>
      <c r="R141" s="76">
        <v>0</v>
      </c>
      <c r="S141" s="76">
        <v>0.13</v>
      </c>
      <c r="T141" s="76">
        <v>0.25</v>
      </c>
      <c r="U141" s="76">
        <v>0.32</v>
      </c>
      <c r="V141" s="76">
        <v>0.42</v>
      </c>
      <c r="W141" s="76">
        <v>0.42</v>
      </c>
      <c r="X141" s="76">
        <v>0.35</v>
      </c>
      <c r="Y141" s="76">
        <v>0.47</v>
      </c>
      <c r="Z141" s="76">
        <v>0.49</v>
      </c>
      <c r="AA141" s="76">
        <v>0.28999999999999998</v>
      </c>
      <c r="AB141" s="76">
        <v>0.44</v>
      </c>
      <c r="AC141" s="76">
        <v>0.46</v>
      </c>
      <c r="AD141" s="76">
        <v>0.34</v>
      </c>
      <c r="AE141" s="76">
        <v>0.47</v>
      </c>
      <c r="AF141" s="76">
        <v>0.53</v>
      </c>
      <c r="AG141" s="76">
        <v>0.38</v>
      </c>
      <c r="AH141" s="76">
        <v>0.49</v>
      </c>
      <c r="AI141" s="76">
        <v>0.45</v>
      </c>
      <c r="AJ141" s="76">
        <v>0.36</v>
      </c>
      <c r="AK141" s="76">
        <v>0.43</v>
      </c>
      <c r="AL141" s="76">
        <v>0.35</v>
      </c>
      <c r="AM141" s="76">
        <v>0.33</v>
      </c>
      <c r="AN141" s="76">
        <v>0.24</v>
      </c>
      <c r="AO141" s="76">
        <v>0.16</v>
      </c>
      <c r="AP141" s="76">
        <v>0</v>
      </c>
      <c r="AQ141" s="76">
        <v>0</v>
      </c>
      <c r="AR141" s="76">
        <v>0</v>
      </c>
    </row>
    <row r="142" spans="1:44" x14ac:dyDescent="0.2">
      <c r="A142" s="93"/>
      <c r="B142" s="2" t="s">
        <v>4</v>
      </c>
      <c r="C142" s="6">
        <v>1.06</v>
      </c>
      <c r="D142" s="6">
        <v>0.35</v>
      </c>
      <c r="E142" s="6">
        <f t="shared" si="16"/>
        <v>0.371</v>
      </c>
      <c r="F142" s="6">
        <v>0.98</v>
      </c>
      <c r="G142" s="6">
        <v>0.4</v>
      </c>
      <c r="H142" s="6">
        <f t="shared" si="17"/>
        <v>0.39200000000000002</v>
      </c>
      <c r="I142" s="6">
        <v>1</v>
      </c>
      <c r="J142" s="6">
        <v>0.31</v>
      </c>
      <c r="K142" s="6">
        <f t="shared" si="18"/>
        <v>0.31</v>
      </c>
      <c r="L142" s="6">
        <v>1</v>
      </c>
      <c r="M142" s="6">
        <v>0.44</v>
      </c>
      <c r="N142" s="6">
        <f t="shared" si="19"/>
        <v>0.44</v>
      </c>
      <c r="P142" s="93"/>
      <c r="Q142" s="77" t="s">
        <v>37</v>
      </c>
      <c r="R142" s="76">
        <v>6.1749999999999999E-3</v>
      </c>
      <c r="S142" s="76">
        <v>8.9300000000000004E-2</v>
      </c>
      <c r="T142" s="76">
        <v>0.169575</v>
      </c>
      <c r="U142" s="76">
        <v>0.24789999999999998</v>
      </c>
      <c r="V142" s="76">
        <v>0.30029999999999996</v>
      </c>
      <c r="W142" s="76">
        <v>0.286825</v>
      </c>
      <c r="X142" s="76">
        <v>0.32594999999999996</v>
      </c>
      <c r="Y142" s="76">
        <v>0.40319999999999995</v>
      </c>
      <c r="Z142" s="76">
        <v>0.32955000000000001</v>
      </c>
      <c r="AA142" s="76">
        <v>0.30112499999999998</v>
      </c>
      <c r="AB142" s="76">
        <v>0.36450000000000005</v>
      </c>
      <c r="AC142" s="76">
        <v>0.31200000000000006</v>
      </c>
      <c r="AD142" s="76">
        <v>0.30172500000000002</v>
      </c>
      <c r="AE142" s="76">
        <v>0.35250000000000004</v>
      </c>
      <c r="AF142" s="76">
        <v>0.30030000000000001</v>
      </c>
      <c r="AG142" s="76">
        <v>0.28275</v>
      </c>
      <c r="AH142" s="76">
        <v>0.31254999999999999</v>
      </c>
      <c r="AI142" s="76">
        <v>0.26730000000000004</v>
      </c>
      <c r="AJ142" s="76">
        <v>0.25280000000000002</v>
      </c>
      <c r="AK142" s="76">
        <v>0.24375000000000002</v>
      </c>
      <c r="AL142" s="76">
        <v>0.21079999999999999</v>
      </c>
      <c r="AM142" s="76">
        <v>0.17242500000000002</v>
      </c>
      <c r="AN142" s="76">
        <v>0.11099999999999999</v>
      </c>
      <c r="AO142" s="76">
        <v>3.6400000000000002E-2</v>
      </c>
      <c r="AP142" s="76">
        <v>0</v>
      </c>
      <c r="AQ142" s="76">
        <v>0</v>
      </c>
      <c r="AR142" s="76">
        <v>0</v>
      </c>
    </row>
    <row r="143" spans="1:44" ht="17" x14ac:dyDescent="0.2">
      <c r="A143" s="93"/>
      <c r="B143" s="2" t="s">
        <v>5</v>
      </c>
      <c r="C143" s="6">
        <v>0.8</v>
      </c>
      <c r="D143" s="6">
        <v>0.36</v>
      </c>
      <c r="E143" s="6">
        <f t="shared" si="16"/>
        <v>0.28799999999999998</v>
      </c>
      <c r="F143" s="6">
        <v>0.78</v>
      </c>
      <c r="G143" s="6">
        <v>0.32</v>
      </c>
      <c r="H143" s="6">
        <f t="shared" si="17"/>
        <v>0.24960000000000002</v>
      </c>
      <c r="I143" s="6">
        <v>0.8</v>
      </c>
      <c r="J143" s="6">
        <v>0.32</v>
      </c>
      <c r="K143" s="6">
        <f t="shared" si="18"/>
        <v>0.25600000000000001</v>
      </c>
      <c r="L143" s="6">
        <v>0.83</v>
      </c>
      <c r="M143" s="6">
        <v>0.39</v>
      </c>
      <c r="N143" s="6">
        <f t="shared" si="19"/>
        <v>0.32369999999999999</v>
      </c>
      <c r="P143" s="93"/>
      <c r="Q143" s="85" t="s">
        <v>38</v>
      </c>
      <c r="R143" s="50">
        <v>0.75</v>
      </c>
      <c r="S143" s="38"/>
      <c r="T143" s="38"/>
      <c r="U143" s="84" t="s">
        <v>47</v>
      </c>
      <c r="V143" s="50">
        <f>SUM(R142:AS142)</f>
        <v>5.9806999999999997</v>
      </c>
    </row>
    <row r="183" spans="17:44" x14ac:dyDescent="0.2">
      <c r="Q183" s="75" t="s">
        <v>38</v>
      </c>
      <c r="R183" s="76">
        <v>0.75</v>
      </c>
      <c r="S183" s="76"/>
      <c r="T183" s="76"/>
      <c r="U183" s="77" t="s">
        <v>46</v>
      </c>
      <c r="V183" s="76">
        <v>5.9806999999999997</v>
      </c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  <c r="AQ183" s="81"/>
      <c r="AR183" s="81"/>
    </row>
  </sheetData>
  <mergeCells count="72">
    <mergeCell ref="Q55:AC55"/>
    <mergeCell ref="Q96:AC96"/>
    <mergeCell ref="Q97:AC97"/>
    <mergeCell ref="Q98:AC98"/>
    <mergeCell ref="Q39:AC39"/>
    <mergeCell ref="A9:A13"/>
    <mergeCell ref="Q8:AR8"/>
    <mergeCell ref="P9:P13"/>
    <mergeCell ref="Q9:AR13"/>
    <mergeCell ref="A14:A18"/>
    <mergeCell ref="B8:N8"/>
    <mergeCell ref="P14:P18"/>
    <mergeCell ref="Q14:AR18"/>
    <mergeCell ref="A3:A7"/>
    <mergeCell ref="P3:P7"/>
    <mergeCell ref="P119:P123"/>
    <mergeCell ref="P124:P128"/>
    <mergeCell ref="P129:P133"/>
    <mergeCell ref="P66:P70"/>
    <mergeCell ref="P71:P75"/>
    <mergeCell ref="P76:P80"/>
    <mergeCell ref="P81:P85"/>
    <mergeCell ref="P86:P90"/>
    <mergeCell ref="P40:P44"/>
    <mergeCell ref="P45:P49"/>
    <mergeCell ref="P50:P54"/>
    <mergeCell ref="P56:P60"/>
    <mergeCell ref="P61:P65"/>
    <mergeCell ref="A34:A38"/>
    <mergeCell ref="P134:P138"/>
    <mergeCell ref="P139:P143"/>
    <mergeCell ref="P91:P95"/>
    <mergeCell ref="P99:P103"/>
    <mergeCell ref="P104:P108"/>
    <mergeCell ref="P109:P113"/>
    <mergeCell ref="P114:P118"/>
    <mergeCell ref="A29:A33"/>
    <mergeCell ref="A24:A28"/>
    <mergeCell ref="A19:A23"/>
    <mergeCell ref="P19:P23"/>
    <mergeCell ref="P24:P28"/>
    <mergeCell ref="P29:P33"/>
    <mergeCell ref="P34:P38"/>
    <mergeCell ref="A61:A65"/>
    <mergeCell ref="A56:A60"/>
    <mergeCell ref="A50:A54"/>
    <mergeCell ref="A45:A49"/>
    <mergeCell ref="A40:A44"/>
    <mergeCell ref="A86:A90"/>
    <mergeCell ref="A81:A85"/>
    <mergeCell ref="A76:A80"/>
    <mergeCell ref="A71:A75"/>
    <mergeCell ref="A66:A70"/>
    <mergeCell ref="A114:A118"/>
    <mergeCell ref="A109:A113"/>
    <mergeCell ref="A104:A108"/>
    <mergeCell ref="A99:A103"/>
    <mergeCell ref="A91:A95"/>
    <mergeCell ref="A139:A143"/>
    <mergeCell ref="A134:A138"/>
    <mergeCell ref="A129:A133"/>
    <mergeCell ref="A124:A128"/>
    <mergeCell ref="A119:A123"/>
    <mergeCell ref="B96:N96"/>
    <mergeCell ref="B97:N97"/>
    <mergeCell ref="B98:N98"/>
    <mergeCell ref="C1:D1"/>
    <mergeCell ref="F1:G1"/>
    <mergeCell ref="I1:J1"/>
    <mergeCell ref="L1:M1"/>
    <mergeCell ref="B39:N39"/>
    <mergeCell ref="B55:N5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86"/>
  <sheetViews>
    <sheetView workbookViewId="0">
      <pane ySplit="2" topLeftCell="A3" activePane="bottomLeft" state="frozen"/>
      <selection pane="bottomLeft" activeCell="T6" sqref="T6"/>
    </sheetView>
  </sheetViews>
  <sheetFormatPr baseColWidth="10" defaultColWidth="8.6640625" defaultRowHeight="15" x14ac:dyDescent="0.2"/>
  <cols>
    <col min="1" max="1" width="7.5" style="2" bestFit="1" customWidth="1"/>
    <col min="2" max="2" width="3.83203125" style="2" bestFit="1" customWidth="1"/>
    <col min="3" max="3" width="8.6640625" style="2" bestFit="1" customWidth="1"/>
    <col min="4" max="4" width="9" style="2" bestFit="1" customWidth="1"/>
    <col min="5" max="5" width="15" style="2" bestFit="1" customWidth="1"/>
    <col min="6" max="6" width="8.6640625" style="2" bestFit="1" customWidth="1"/>
    <col min="7" max="7" width="9" style="2" bestFit="1" customWidth="1"/>
    <col min="8" max="8" width="15" style="2" bestFit="1" customWidth="1"/>
    <col min="9" max="9" width="8.6640625" style="2" bestFit="1" customWidth="1"/>
    <col min="10" max="10" width="9" style="2" bestFit="1" customWidth="1"/>
    <col min="11" max="11" width="15" style="2" bestFit="1" customWidth="1"/>
    <col min="12" max="12" width="8.6640625" style="2" bestFit="1" customWidth="1"/>
    <col min="13" max="13" width="9" style="2" bestFit="1" customWidth="1"/>
    <col min="14" max="14" width="15" style="2" bestFit="1" customWidth="1"/>
    <col min="15" max="15" width="8.6640625" style="2"/>
    <col min="16" max="16" width="7.5" style="2" bestFit="1" customWidth="1"/>
    <col min="17" max="17" width="15.1640625" style="2" bestFit="1" customWidth="1"/>
    <col min="18" max="20" width="4.6640625" style="2" bestFit="1" customWidth="1"/>
    <col min="21" max="21" width="15.83203125" style="2" bestFit="1" customWidth="1"/>
    <col min="22" max="27" width="4.6640625" style="2" bestFit="1" customWidth="1"/>
    <col min="28" max="44" width="5.6640625" style="2" bestFit="1" customWidth="1"/>
    <col min="45" max="16384" width="8.6640625" style="2"/>
  </cols>
  <sheetData>
    <row r="1" spans="1:44" s="10" customFormat="1" x14ac:dyDescent="0.2">
      <c r="C1" s="89" t="s">
        <v>7</v>
      </c>
      <c r="D1" s="89"/>
      <c r="E1" s="11"/>
      <c r="F1" s="89" t="s">
        <v>10</v>
      </c>
      <c r="G1" s="89"/>
      <c r="H1" s="11"/>
      <c r="I1" s="89" t="s">
        <v>9</v>
      </c>
      <c r="J1" s="89"/>
      <c r="K1" s="11"/>
      <c r="L1" s="89" t="s">
        <v>8</v>
      </c>
      <c r="M1" s="89"/>
      <c r="N1" s="10" t="s">
        <v>48</v>
      </c>
    </row>
    <row r="2" spans="1:44" s="12" customFormat="1" ht="18" thickBot="1" x14ac:dyDescent="0.25">
      <c r="A2" s="12" t="s">
        <v>0</v>
      </c>
      <c r="B2" s="12" t="s">
        <v>6</v>
      </c>
      <c r="C2" s="12" t="s">
        <v>14</v>
      </c>
      <c r="D2" s="12" t="s">
        <v>15</v>
      </c>
      <c r="E2" s="12" t="s">
        <v>16</v>
      </c>
      <c r="F2" s="12" t="s">
        <v>14</v>
      </c>
      <c r="G2" s="12" t="s">
        <v>15</v>
      </c>
      <c r="H2" s="12" t="s">
        <v>16</v>
      </c>
      <c r="I2" s="12" t="s">
        <v>14</v>
      </c>
      <c r="J2" s="12" t="s">
        <v>15</v>
      </c>
      <c r="K2" s="12" t="s">
        <v>16</v>
      </c>
      <c r="L2" s="12" t="s">
        <v>14</v>
      </c>
      <c r="M2" s="12" t="s">
        <v>15</v>
      </c>
      <c r="N2" s="12" t="s">
        <v>16</v>
      </c>
    </row>
    <row r="3" spans="1:44" ht="16" thickTop="1" x14ac:dyDescent="0.2">
      <c r="A3" s="102">
        <v>41040</v>
      </c>
      <c r="B3" s="7" t="s">
        <v>1</v>
      </c>
      <c r="C3" s="9">
        <v>0.97</v>
      </c>
      <c r="D3" s="9">
        <v>0.55000000000000004</v>
      </c>
      <c r="E3" s="9">
        <f t="shared" ref="E3:E18" si="0">D3*C3</f>
        <v>0.53349999999999997</v>
      </c>
      <c r="F3" s="9">
        <v>1.03</v>
      </c>
      <c r="G3" s="9">
        <v>0.6</v>
      </c>
      <c r="H3" s="9">
        <f t="shared" ref="H3:H18" si="1">G3*F3</f>
        <v>0.61799999999999999</v>
      </c>
      <c r="I3" s="9">
        <v>1</v>
      </c>
      <c r="J3" s="9">
        <v>0.57999999999999996</v>
      </c>
      <c r="K3" s="9">
        <f t="shared" ref="K3:K18" si="2">J3*I3</f>
        <v>0.57999999999999996</v>
      </c>
      <c r="L3" s="9">
        <v>0.98</v>
      </c>
      <c r="M3" s="9">
        <v>0.43</v>
      </c>
      <c r="N3" s="9">
        <f t="shared" ref="N3:N18" si="3">M3*L3</f>
        <v>0.4214</v>
      </c>
      <c r="P3" s="102">
        <v>41040</v>
      </c>
      <c r="Q3" s="75" t="s">
        <v>35</v>
      </c>
      <c r="R3" s="76">
        <v>0</v>
      </c>
      <c r="S3" s="76">
        <v>0.2</v>
      </c>
      <c r="T3" s="76">
        <v>1.2</v>
      </c>
      <c r="U3" s="76">
        <v>2.2000000000000002</v>
      </c>
      <c r="V3" s="76">
        <v>3.2</v>
      </c>
      <c r="W3" s="76">
        <v>4.2</v>
      </c>
      <c r="X3" s="76">
        <v>5.2</v>
      </c>
      <c r="Y3" s="76">
        <v>6.2</v>
      </c>
      <c r="Z3" s="76">
        <v>7.2</v>
      </c>
      <c r="AA3" s="76">
        <v>8.1999999999999993</v>
      </c>
      <c r="AB3" s="76">
        <v>9.1999999999999993</v>
      </c>
      <c r="AC3" s="76">
        <v>10.199999999999999</v>
      </c>
      <c r="AD3" s="76">
        <v>11.2</v>
      </c>
      <c r="AE3" s="76">
        <v>12.2</v>
      </c>
      <c r="AF3" s="76">
        <v>13.2</v>
      </c>
      <c r="AG3" s="76">
        <v>14.2</v>
      </c>
      <c r="AH3" s="76">
        <v>15.2</v>
      </c>
      <c r="AI3" s="76">
        <v>16.2</v>
      </c>
      <c r="AJ3" s="76">
        <v>17.2</v>
      </c>
      <c r="AK3" s="76">
        <v>18.2</v>
      </c>
      <c r="AL3" s="76">
        <v>19.2</v>
      </c>
      <c r="AM3" s="76">
        <v>20.2</v>
      </c>
      <c r="AN3" s="76">
        <v>21.2</v>
      </c>
      <c r="AO3" s="76">
        <v>22.2</v>
      </c>
      <c r="AP3" s="76">
        <v>23.2</v>
      </c>
      <c r="AQ3" s="76">
        <v>24.2</v>
      </c>
      <c r="AR3" s="76"/>
    </row>
    <row r="4" spans="1:44" x14ac:dyDescent="0.2">
      <c r="A4" s="101"/>
      <c r="B4" s="7" t="s">
        <v>2</v>
      </c>
      <c r="C4" s="9">
        <v>1.08</v>
      </c>
      <c r="D4" s="9">
        <v>0.67</v>
      </c>
      <c r="E4" s="9">
        <f t="shared" si="0"/>
        <v>0.72360000000000013</v>
      </c>
      <c r="F4" s="9">
        <v>1</v>
      </c>
      <c r="G4" s="9">
        <v>0.59</v>
      </c>
      <c r="H4" s="9">
        <f t="shared" si="1"/>
        <v>0.59</v>
      </c>
      <c r="I4" s="9">
        <v>1</v>
      </c>
      <c r="J4" s="9">
        <v>0.54</v>
      </c>
      <c r="K4" s="9">
        <f t="shared" si="2"/>
        <v>0.54</v>
      </c>
      <c r="L4" s="9">
        <v>1.08</v>
      </c>
      <c r="M4" s="9">
        <v>0.56999999999999995</v>
      </c>
      <c r="N4" s="9">
        <f t="shared" si="3"/>
        <v>0.61560000000000004</v>
      </c>
      <c r="P4" s="101"/>
      <c r="Q4" s="75" t="s">
        <v>14</v>
      </c>
      <c r="R4" s="76">
        <v>0</v>
      </c>
      <c r="S4" s="76">
        <v>0.48</v>
      </c>
      <c r="T4" s="76">
        <v>0.64</v>
      </c>
      <c r="U4" s="76">
        <v>0.73</v>
      </c>
      <c r="V4" s="76">
        <v>0.75</v>
      </c>
      <c r="W4" s="76">
        <v>0.86</v>
      </c>
      <c r="X4" s="76">
        <v>0.95</v>
      </c>
      <c r="Y4" s="76">
        <v>1</v>
      </c>
      <c r="Z4" s="76">
        <v>1.02</v>
      </c>
      <c r="AA4" s="76">
        <v>1</v>
      </c>
      <c r="AB4" s="76">
        <v>0.98</v>
      </c>
      <c r="AC4" s="76">
        <v>0.96</v>
      </c>
      <c r="AD4" s="76">
        <v>0.94</v>
      </c>
      <c r="AE4" s="76">
        <v>0.9</v>
      </c>
      <c r="AF4" s="76">
        <v>0.82</v>
      </c>
      <c r="AG4" s="76">
        <v>0.82</v>
      </c>
      <c r="AH4" s="76">
        <v>0.85</v>
      </c>
      <c r="AI4" s="76">
        <v>0.84</v>
      </c>
      <c r="AJ4" s="76">
        <v>0.8</v>
      </c>
      <c r="AK4" s="76">
        <v>0.76</v>
      </c>
      <c r="AL4" s="76">
        <v>0.79</v>
      </c>
      <c r="AM4" s="76">
        <v>0.78</v>
      </c>
      <c r="AN4" s="76">
        <v>0.75</v>
      </c>
      <c r="AO4" s="76">
        <v>0.7</v>
      </c>
      <c r="AP4" s="76">
        <v>0.67</v>
      </c>
      <c r="AQ4" s="76">
        <v>0</v>
      </c>
      <c r="AR4" s="76"/>
    </row>
    <row r="5" spans="1:44" x14ac:dyDescent="0.2">
      <c r="A5" s="101"/>
      <c r="B5" s="7" t="s">
        <v>3</v>
      </c>
      <c r="C5" s="9">
        <v>1.1399999999999999</v>
      </c>
      <c r="D5" s="9">
        <v>0.57999999999999996</v>
      </c>
      <c r="E5" s="9">
        <f t="shared" si="0"/>
        <v>0.6611999999999999</v>
      </c>
      <c r="F5" s="9">
        <v>1.05</v>
      </c>
      <c r="G5" s="9">
        <v>0.53</v>
      </c>
      <c r="H5" s="9">
        <f t="shared" si="1"/>
        <v>0.55650000000000011</v>
      </c>
      <c r="I5" s="9">
        <v>1.05</v>
      </c>
      <c r="J5" s="9">
        <v>0.51</v>
      </c>
      <c r="K5" s="9">
        <f t="shared" si="2"/>
        <v>0.53550000000000009</v>
      </c>
      <c r="L5" s="9">
        <v>1.02</v>
      </c>
      <c r="M5" s="9">
        <v>0.55000000000000004</v>
      </c>
      <c r="N5" s="9">
        <f t="shared" si="3"/>
        <v>0.56100000000000005</v>
      </c>
      <c r="P5" s="101"/>
      <c r="Q5" s="75" t="s">
        <v>36</v>
      </c>
      <c r="R5" s="76">
        <v>0</v>
      </c>
      <c r="S5" s="76">
        <v>0.13</v>
      </c>
      <c r="T5" s="76">
        <v>0.2</v>
      </c>
      <c r="U5" s="76">
        <v>0.35</v>
      </c>
      <c r="V5" s="76">
        <v>0.35</v>
      </c>
      <c r="W5" s="76">
        <v>0.4</v>
      </c>
      <c r="X5" s="76">
        <v>0.32</v>
      </c>
      <c r="Y5" s="76">
        <v>0.32</v>
      </c>
      <c r="Z5" s="76">
        <v>0.32</v>
      </c>
      <c r="AA5" s="76">
        <v>0.32</v>
      </c>
      <c r="AB5" s="76">
        <v>0.22</v>
      </c>
      <c r="AC5" s="76">
        <v>0.4</v>
      </c>
      <c r="AD5" s="76">
        <v>0.45</v>
      </c>
      <c r="AE5" s="76">
        <v>0.36</v>
      </c>
      <c r="AF5" s="76">
        <v>0.55000000000000004</v>
      </c>
      <c r="AG5" s="76">
        <v>0.38</v>
      </c>
      <c r="AH5" s="76">
        <v>0.48</v>
      </c>
      <c r="AI5" s="76">
        <v>0.55000000000000004</v>
      </c>
      <c r="AJ5" s="76">
        <v>0.46</v>
      </c>
      <c r="AK5" s="76">
        <v>0.6</v>
      </c>
      <c r="AL5" s="76">
        <v>0.6</v>
      </c>
      <c r="AM5" s="76">
        <v>0.51</v>
      </c>
      <c r="AN5" s="76">
        <v>0.32</v>
      </c>
      <c r="AO5" s="76">
        <v>0.18</v>
      </c>
      <c r="AP5" s="76">
        <v>0</v>
      </c>
      <c r="AQ5" s="76">
        <v>0</v>
      </c>
      <c r="AR5" s="76"/>
    </row>
    <row r="6" spans="1:44" x14ac:dyDescent="0.2">
      <c r="A6" s="101"/>
      <c r="B6" s="7" t="s">
        <v>4</v>
      </c>
      <c r="C6" s="9">
        <v>1.2</v>
      </c>
      <c r="D6" s="9">
        <v>0.32</v>
      </c>
      <c r="E6" s="9">
        <f t="shared" si="0"/>
        <v>0.38400000000000001</v>
      </c>
      <c r="F6" s="9">
        <v>1.1399999999999999</v>
      </c>
      <c r="G6" s="9">
        <v>0.34</v>
      </c>
      <c r="H6" s="9">
        <f t="shared" si="1"/>
        <v>0.3876</v>
      </c>
      <c r="I6" s="9">
        <v>1.1200000000000001</v>
      </c>
      <c r="J6" s="9">
        <v>0.34</v>
      </c>
      <c r="K6" s="9">
        <f t="shared" si="2"/>
        <v>0.38080000000000008</v>
      </c>
      <c r="L6" s="9">
        <v>1.1000000000000001</v>
      </c>
      <c r="M6" s="9">
        <v>0.42</v>
      </c>
      <c r="N6" s="9">
        <f t="shared" si="3"/>
        <v>0.46200000000000002</v>
      </c>
      <c r="P6" s="101"/>
      <c r="Q6" s="77" t="s">
        <v>37</v>
      </c>
      <c r="R6" s="76">
        <v>3.1200000000000004E-3</v>
      </c>
      <c r="S6" s="76">
        <v>9.240000000000001E-2</v>
      </c>
      <c r="T6" s="76">
        <v>0.18837500000000007</v>
      </c>
      <c r="U6" s="76">
        <v>0.25900000000000001</v>
      </c>
      <c r="V6" s="76">
        <v>0.301875</v>
      </c>
      <c r="W6" s="76">
        <v>0.32579999999999998</v>
      </c>
      <c r="X6" s="76">
        <v>0.312</v>
      </c>
      <c r="Y6" s="76">
        <v>0.32319999999999999</v>
      </c>
      <c r="Z6" s="76">
        <v>0.32319999999999971</v>
      </c>
      <c r="AA6" s="76">
        <v>0.26730000000000004</v>
      </c>
      <c r="AB6" s="76">
        <v>0.30069999999999997</v>
      </c>
      <c r="AC6" s="76">
        <v>0.40375</v>
      </c>
      <c r="AD6" s="76">
        <v>0.37259999999999999</v>
      </c>
      <c r="AE6" s="76">
        <v>0.39129999999999998</v>
      </c>
      <c r="AF6" s="76">
        <v>0.38129999999999997</v>
      </c>
      <c r="AG6" s="76">
        <v>0.35904999999999998</v>
      </c>
      <c r="AH6" s="76">
        <v>0.43517499999999998</v>
      </c>
      <c r="AI6" s="76">
        <v>0.41410000000000002</v>
      </c>
      <c r="AJ6" s="76">
        <v>0.41340000000000005</v>
      </c>
      <c r="AK6" s="76">
        <v>0.46499999999999997</v>
      </c>
      <c r="AL6" s="76">
        <v>0.43567499999999998</v>
      </c>
      <c r="AM6" s="76">
        <v>0.31747500000000001</v>
      </c>
      <c r="AN6" s="76">
        <v>0.18124999999999999</v>
      </c>
      <c r="AO6" s="76">
        <v>6.1650000000000003E-2</v>
      </c>
      <c r="AP6" s="76">
        <v>0</v>
      </c>
      <c r="AQ6" s="76">
        <v>0</v>
      </c>
      <c r="AR6" s="76"/>
    </row>
    <row r="7" spans="1:44" x14ac:dyDescent="0.2">
      <c r="A7" s="101"/>
      <c r="B7" s="7" t="s">
        <v>5</v>
      </c>
      <c r="C7" s="9">
        <v>1.1200000000000001</v>
      </c>
      <c r="D7" s="9">
        <v>0.34</v>
      </c>
      <c r="E7" s="9">
        <f t="shared" si="0"/>
        <v>0.38080000000000008</v>
      </c>
      <c r="F7" s="9">
        <v>0.98</v>
      </c>
      <c r="G7" s="9">
        <v>0.35</v>
      </c>
      <c r="H7" s="9">
        <f t="shared" si="1"/>
        <v>0.34299999999999997</v>
      </c>
      <c r="I7" s="9">
        <v>0.98</v>
      </c>
      <c r="J7" s="9">
        <v>0.42</v>
      </c>
      <c r="K7" s="9">
        <f t="shared" si="2"/>
        <v>0.41159999999999997</v>
      </c>
      <c r="L7" s="9">
        <v>1</v>
      </c>
      <c r="M7" s="9">
        <v>0.35</v>
      </c>
      <c r="N7" s="9">
        <f t="shared" si="3"/>
        <v>0.35</v>
      </c>
      <c r="P7" s="101"/>
      <c r="Q7" s="80" t="s">
        <v>38</v>
      </c>
      <c r="R7" s="79">
        <v>0.79</v>
      </c>
      <c r="S7" s="76"/>
      <c r="T7" s="76"/>
      <c r="U7" s="78" t="s">
        <v>46</v>
      </c>
      <c r="V7" s="79">
        <v>7.3286950000000006</v>
      </c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81"/>
    </row>
    <row r="8" spans="1:44" x14ac:dyDescent="0.2">
      <c r="A8" s="101">
        <v>41041</v>
      </c>
      <c r="B8" s="7" t="s">
        <v>1</v>
      </c>
      <c r="C8" s="9">
        <v>1.1499999999999999</v>
      </c>
      <c r="D8" s="9">
        <v>0.7</v>
      </c>
      <c r="E8" s="9">
        <f t="shared" si="0"/>
        <v>0.80499999999999994</v>
      </c>
      <c r="F8" s="9">
        <v>1.2</v>
      </c>
      <c r="G8" s="9">
        <v>0.61</v>
      </c>
      <c r="H8" s="9">
        <f t="shared" si="1"/>
        <v>0.73199999999999998</v>
      </c>
      <c r="I8" s="9">
        <v>1.18</v>
      </c>
      <c r="J8" s="9">
        <v>0.54</v>
      </c>
      <c r="K8" s="9">
        <f t="shared" si="2"/>
        <v>0.63719999999999999</v>
      </c>
      <c r="L8" s="9">
        <v>1.1499999999999999</v>
      </c>
      <c r="M8" s="9">
        <v>0.62</v>
      </c>
      <c r="N8" s="9">
        <f t="shared" si="3"/>
        <v>0.71299999999999997</v>
      </c>
      <c r="P8" s="101">
        <v>41041</v>
      </c>
      <c r="Q8" s="75" t="s">
        <v>35</v>
      </c>
      <c r="R8" s="76">
        <v>0</v>
      </c>
      <c r="S8" s="76">
        <v>1</v>
      </c>
      <c r="T8" s="76">
        <v>2</v>
      </c>
      <c r="U8" s="76">
        <v>3</v>
      </c>
      <c r="V8" s="76">
        <v>4</v>
      </c>
      <c r="W8" s="76">
        <v>5</v>
      </c>
      <c r="X8" s="76">
        <v>6</v>
      </c>
      <c r="Y8" s="76">
        <v>7</v>
      </c>
      <c r="Z8" s="76">
        <v>8</v>
      </c>
      <c r="AA8" s="76">
        <v>9</v>
      </c>
      <c r="AB8" s="76">
        <v>10</v>
      </c>
      <c r="AC8" s="76">
        <v>11</v>
      </c>
      <c r="AD8" s="76">
        <v>12</v>
      </c>
      <c r="AE8" s="76">
        <v>13</v>
      </c>
      <c r="AF8" s="76">
        <v>14</v>
      </c>
      <c r="AG8" s="76">
        <v>15</v>
      </c>
      <c r="AH8" s="76">
        <v>16</v>
      </c>
      <c r="AI8" s="76">
        <v>17</v>
      </c>
      <c r="AJ8" s="76">
        <v>18</v>
      </c>
      <c r="AK8" s="76">
        <v>19</v>
      </c>
      <c r="AL8" s="76">
        <v>20</v>
      </c>
      <c r="AM8" s="76">
        <v>21</v>
      </c>
      <c r="AN8" s="76">
        <v>22</v>
      </c>
      <c r="AO8" s="76">
        <v>23</v>
      </c>
      <c r="AP8" s="76">
        <v>24</v>
      </c>
      <c r="AQ8" s="76">
        <v>25</v>
      </c>
      <c r="AR8" s="76">
        <v>25.2</v>
      </c>
    </row>
    <row r="9" spans="1:44" x14ac:dyDescent="0.2">
      <c r="A9" s="101"/>
      <c r="B9" s="7" t="s">
        <v>2</v>
      </c>
      <c r="C9" s="9">
        <v>1.2</v>
      </c>
      <c r="D9" s="9">
        <v>0.62</v>
      </c>
      <c r="E9" s="9">
        <f t="shared" si="0"/>
        <v>0.74399999999999999</v>
      </c>
      <c r="F9" s="9">
        <v>1.25</v>
      </c>
      <c r="G9" s="9">
        <v>0.52</v>
      </c>
      <c r="H9" s="9">
        <f t="shared" si="1"/>
        <v>0.65</v>
      </c>
      <c r="I9" s="9">
        <v>1.27</v>
      </c>
      <c r="J9" s="9">
        <v>0.55000000000000004</v>
      </c>
      <c r="K9" s="9">
        <f t="shared" si="2"/>
        <v>0.69850000000000012</v>
      </c>
      <c r="L9" s="9">
        <v>1.27</v>
      </c>
      <c r="M9" s="9">
        <v>0.61</v>
      </c>
      <c r="N9" s="9">
        <f t="shared" si="3"/>
        <v>0.77469999999999994</v>
      </c>
      <c r="P9" s="101"/>
      <c r="Q9" s="75" t="s">
        <v>14</v>
      </c>
      <c r="R9" s="76">
        <v>0</v>
      </c>
      <c r="S9" s="76">
        <v>0.7</v>
      </c>
      <c r="T9" s="76">
        <v>0.86</v>
      </c>
      <c r="U9" s="76">
        <v>0.88</v>
      </c>
      <c r="V9" s="76">
        <v>0.98</v>
      </c>
      <c r="W9" s="76">
        <v>1.08</v>
      </c>
      <c r="X9" s="76">
        <v>1.1399999999999999</v>
      </c>
      <c r="Y9" s="76">
        <v>1.1599999999999999</v>
      </c>
      <c r="Z9" s="76">
        <v>1.18</v>
      </c>
      <c r="AA9" s="76">
        <v>1.1599999999999999</v>
      </c>
      <c r="AB9" s="76">
        <v>1.1599999999999999</v>
      </c>
      <c r="AC9" s="76">
        <v>1.1499999999999999</v>
      </c>
      <c r="AD9" s="76">
        <v>1.1200000000000001</v>
      </c>
      <c r="AE9" s="76">
        <v>1.1000000000000001</v>
      </c>
      <c r="AF9" s="76">
        <v>1.02</v>
      </c>
      <c r="AG9" s="76">
        <v>1.04</v>
      </c>
      <c r="AH9" s="76">
        <v>1.05</v>
      </c>
      <c r="AI9" s="76">
        <v>1.06</v>
      </c>
      <c r="AJ9" s="76">
        <v>1.02</v>
      </c>
      <c r="AK9" s="76">
        <v>1</v>
      </c>
      <c r="AL9" s="76">
        <v>0.98</v>
      </c>
      <c r="AM9" s="76">
        <v>1</v>
      </c>
      <c r="AN9" s="76">
        <v>0.96</v>
      </c>
      <c r="AO9" s="76">
        <v>0.91</v>
      </c>
      <c r="AP9" s="76">
        <v>0.79</v>
      </c>
      <c r="AQ9" s="76">
        <v>0.4</v>
      </c>
      <c r="AR9" s="76">
        <v>0</v>
      </c>
    </row>
    <row r="10" spans="1:44" x14ac:dyDescent="0.2">
      <c r="A10" s="101"/>
      <c r="B10" s="7" t="s">
        <v>3</v>
      </c>
      <c r="C10" s="9">
        <v>1.24</v>
      </c>
      <c r="D10" s="9">
        <v>0.63</v>
      </c>
      <c r="E10" s="9">
        <f t="shared" si="0"/>
        <v>0.78120000000000001</v>
      </c>
      <c r="F10" s="9">
        <v>1.2</v>
      </c>
      <c r="G10" s="9">
        <v>0.53</v>
      </c>
      <c r="H10" s="9">
        <f t="shared" si="1"/>
        <v>0.63600000000000001</v>
      </c>
      <c r="I10" s="9">
        <v>1.18</v>
      </c>
      <c r="J10" s="9">
        <v>0.51</v>
      </c>
      <c r="K10" s="9">
        <f t="shared" si="2"/>
        <v>0.6018</v>
      </c>
      <c r="L10" s="9">
        <v>1.18</v>
      </c>
      <c r="M10" s="9">
        <v>0.55000000000000004</v>
      </c>
      <c r="N10" s="9">
        <f t="shared" si="3"/>
        <v>0.64900000000000002</v>
      </c>
      <c r="P10" s="101"/>
      <c r="Q10" s="75" t="s">
        <v>36</v>
      </c>
      <c r="R10" s="76">
        <v>0</v>
      </c>
      <c r="S10" s="76">
        <v>0.2</v>
      </c>
      <c r="T10" s="76">
        <v>0.25</v>
      </c>
      <c r="U10" s="76">
        <v>0.36</v>
      </c>
      <c r="V10" s="76">
        <v>0.38</v>
      </c>
      <c r="W10" s="76">
        <v>0.38</v>
      </c>
      <c r="X10" s="76">
        <v>0.3</v>
      </c>
      <c r="Y10" s="76">
        <v>0.33</v>
      </c>
      <c r="Z10" s="76">
        <v>0.2</v>
      </c>
      <c r="AA10" s="76">
        <v>0.27</v>
      </c>
      <c r="AB10" s="76">
        <v>0.28999999999999998</v>
      </c>
      <c r="AC10" s="76">
        <v>0.37</v>
      </c>
      <c r="AD10" s="76">
        <v>0.38</v>
      </c>
      <c r="AE10" s="76">
        <v>0.48</v>
      </c>
      <c r="AF10" s="76">
        <v>0.48</v>
      </c>
      <c r="AG10" s="76">
        <v>0.42</v>
      </c>
      <c r="AH10" s="76">
        <v>0.47</v>
      </c>
      <c r="AI10" s="76">
        <v>0.59</v>
      </c>
      <c r="AJ10" s="76">
        <v>0.56000000000000005</v>
      </c>
      <c r="AK10" s="76">
        <v>0.52</v>
      </c>
      <c r="AL10" s="76">
        <v>0.5</v>
      </c>
      <c r="AM10" s="76">
        <v>0.56000000000000005</v>
      </c>
      <c r="AN10" s="76">
        <v>0.5</v>
      </c>
      <c r="AO10" s="76">
        <v>0.27</v>
      </c>
      <c r="AP10" s="76">
        <v>0</v>
      </c>
      <c r="AQ10" s="76">
        <v>0</v>
      </c>
      <c r="AR10" s="76">
        <v>0</v>
      </c>
    </row>
    <row r="11" spans="1:44" x14ac:dyDescent="0.2">
      <c r="A11" s="101"/>
      <c r="B11" s="7" t="s">
        <v>4</v>
      </c>
      <c r="C11" s="9">
        <v>1.3</v>
      </c>
      <c r="D11" s="9">
        <v>0.33</v>
      </c>
      <c r="E11" s="9">
        <f t="shared" si="0"/>
        <v>0.42900000000000005</v>
      </c>
      <c r="F11" s="9">
        <v>1.26</v>
      </c>
      <c r="G11" s="9">
        <v>0.33</v>
      </c>
      <c r="H11" s="9">
        <f t="shared" si="1"/>
        <v>0.4158</v>
      </c>
      <c r="I11" s="9">
        <v>1.26</v>
      </c>
      <c r="J11" s="9">
        <v>0.31</v>
      </c>
      <c r="K11" s="9">
        <f t="shared" si="2"/>
        <v>0.3906</v>
      </c>
      <c r="L11" s="9">
        <v>1.25</v>
      </c>
      <c r="M11" s="9">
        <v>0.4</v>
      </c>
      <c r="N11" s="9">
        <f t="shared" si="3"/>
        <v>0.5</v>
      </c>
      <c r="P11" s="101"/>
      <c r="Q11" s="77" t="s">
        <v>37</v>
      </c>
      <c r="R11" s="76">
        <v>3.4999999999999996E-2</v>
      </c>
      <c r="S11" s="76">
        <v>0.17550000000000002</v>
      </c>
      <c r="T11" s="76">
        <v>0.26534999999999997</v>
      </c>
      <c r="U11" s="76">
        <v>0.34409999999999996</v>
      </c>
      <c r="V11" s="76">
        <v>0.39140000000000003</v>
      </c>
      <c r="W11" s="76">
        <v>0.3773999999999999</v>
      </c>
      <c r="X11" s="76">
        <v>0.36224999999999996</v>
      </c>
      <c r="Y11" s="76">
        <v>0.31004999999999999</v>
      </c>
      <c r="Z11" s="76">
        <v>0.27495000000000003</v>
      </c>
      <c r="AA11" s="76">
        <v>0.32480000000000003</v>
      </c>
      <c r="AB11" s="76">
        <v>0.38114999999999988</v>
      </c>
      <c r="AC11" s="76">
        <v>0.42562500000000003</v>
      </c>
      <c r="AD11" s="76">
        <v>0.47730000000000006</v>
      </c>
      <c r="AE11" s="76">
        <v>0.50880000000000003</v>
      </c>
      <c r="AF11" s="76">
        <v>0.46349999999999997</v>
      </c>
      <c r="AG11" s="76">
        <v>0.46502499999999991</v>
      </c>
      <c r="AH11" s="76">
        <v>0.55915000000000015</v>
      </c>
      <c r="AI11" s="76">
        <v>0.59799999999999998</v>
      </c>
      <c r="AJ11" s="76">
        <v>0.5454</v>
      </c>
      <c r="AK11" s="76">
        <v>0.50490000000000002</v>
      </c>
      <c r="AL11" s="76">
        <v>0.52470000000000006</v>
      </c>
      <c r="AM11" s="76">
        <v>0.51939999999999997</v>
      </c>
      <c r="AN11" s="76">
        <v>0.35997500000000004</v>
      </c>
      <c r="AO11" s="76">
        <v>0.11475000000000002</v>
      </c>
      <c r="AP11" s="76">
        <v>0</v>
      </c>
      <c r="AQ11" s="76">
        <v>0</v>
      </c>
      <c r="AR11" s="76">
        <v>0</v>
      </c>
    </row>
    <row r="12" spans="1:44" x14ac:dyDescent="0.2">
      <c r="A12" s="101"/>
      <c r="B12" s="7" t="s">
        <v>5</v>
      </c>
      <c r="C12" s="9">
        <v>1.28</v>
      </c>
      <c r="D12" s="9">
        <v>0.32</v>
      </c>
      <c r="E12" s="9">
        <f t="shared" si="0"/>
        <v>0.40960000000000002</v>
      </c>
      <c r="F12" s="9">
        <v>1.2</v>
      </c>
      <c r="G12" s="9">
        <v>0.42</v>
      </c>
      <c r="H12" s="9">
        <f t="shared" si="1"/>
        <v>0.504</v>
      </c>
      <c r="I12" s="9">
        <v>1.19</v>
      </c>
      <c r="J12" s="9">
        <v>0.35</v>
      </c>
      <c r="K12" s="9">
        <f t="shared" si="2"/>
        <v>0.41649999999999998</v>
      </c>
      <c r="L12" s="9">
        <v>1.19</v>
      </c>
      <c r="M12" s="9">
        <v>0.39</v>
      </c>
      <c r="N12" s="9">
        <f t="shared" si="3"/>
        <v>0.46410000000000001</v>
      </c>
      <c r="P12" s="101"/>
      <c r="Q12" s="80" t="s">
        <v>38</v>
      </c>
      <c r="R12" s="79">
        <v>1</v>
      </c>
      <c r="S12" s="76"/>
      <c r="T12" s="76"/>
      <c r="U12" s="78" t="s">
        <v>46</v>
      </c>
      <c r="V12" s="79">
        <v>9.3084749999999996</v>
      </c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81"/>
    </row>
    <row r="13" spans="1:44" x14ac:dyDescent="0.2">
      <c r="A13" s="101">
        <v>41042</v>
      </c>
      <c r="B13" s="7" t="s">
        <v>1</v>
      </c>
      <c r="C13" s="9">
        <v>0.91</v>
      </c>
      <c r="D13" s="9">
        <v>0.56000000000000005</v>
      </c>
      <c r="E13" s="9">
        <f t="shared" si="0"/>
        <v>0.50960000000000005</v>
      </c>
      <c r="F13" s="9">
        <v>1</v>
      </c>
      <c r="G13" s="9">
        <v>0.55000000000000004</v>
      </c>
      <c r="H13" s="9">
        <f t="shared" si="1"/>
        <v>0.55000000000000004</v>
      </c>
      <c r="I13" s="9">
        <v>0.96</v>
      </c>
      <c r="J13" s="9">
        <v>0.51</v>
      </c>
      <c r="K13" s="9">
        <f t="shared" si="2"/>
        <v>0.48959999999999998</v>
      </c>
      <c r="L13" s="9">
        <v>0.94</v>
      </c>
      <c r="M13" s="9">
        <v>0.54</v>
      </c>
      <c r="N13" s="9">
        <f t="shared" si="3"/>
        <v>0.50760000000000005</v>
      </c>
      <c r="P13" s="101">
        <v>41042</v>
      </c>
      <c r="Q13" s="75" t="s">
        <v>35</v>
      </c>
      <c r="R13" s="76">
        <v>0</v>
      </c>
      <c r="S13" s="76">
        <v>0.4</v>
      </c>
      <c r="T13" s="76">
        <v>1.4</v>
      </c>
      <c r="U13" s="76">
        <v>2.4</v>
      </c>
      <c r="V13" s="76">
        <v>3.4</v>
      </c>
      <c r="W13" s="76">
        <v>4.4000000000000004</v>
      </c>
      <c r="X13" s="76">
        <v>5.4</v>
      </c>
      <c r="Y13" s="76">
        <v>6.4</v>
      </c>
      <c r="Z13" s="76">
        <v>7.4</v>
      </c>
      <c r="AA13" s="76">
        <v>8.4</v>
      </c>
      <c r="AB13" s="76">
        <v>9.4</v>
      </c>
      <c r="AC13" s="76">
        <v>10.4</v>
      </c>
      <c r="AD13" s="76">
        <v>11.4</v>
      </c>
      <c r="AE13" s="76">
        <v>12.4</v>
      </c>
      <c r="AF13" s="76">
        <v>13.4</v>
      </c>
      <c r="AG13" s="76">
        <v>14.4</v>
      </c>
      <c r="AH13" s="76">
        <v>15.4</v>
      </c>
      <c r="AI13" s="76">
        <v>16.399999999999999</v>
      </c>
      <c r="AJ13" s="76">
        <v>17.399999999999999</v>
      </c>
      <c r="AK13" s="76">
        <v>18.399999999999999</v>
      </c>
      <c r="AL13" s="76">
        <v>19.399999999999999</v>
      </c>
      <c r="AM13" s="76">
        <v>20.399999999999999</v>
      </c>
      <c r="AN13" s="76">
        <v>21.4</v>
      </c>
      <c r="AO13" s="76">
        <v>22.4</v>
      </c>
      <c r="AP13" s="76">
        <v>23.4</v>
      </c>
      <c r="AQ13" s="76">
        <v>24.4</v>
      </c>
      <c r="AR13" s="76"/>
    </row>
    <row r="14" spans="1:44" x14ac:dyDescent="0.2">
      <c r="A14" s="101"/>
      <c r="B14" s="7" t="s">
        <v>2</v>
      </c>
      <c r="C14" s="9">
        <v>1.05</v>
      </c>
      <c r="D14" s="9">
        <v>0.56999999999999995</v>
      </c>
      <c r="E14" s="9">
        <f t="shared" si="0"/>
        <v>0.59849999999999992</v>
      </c>
      <c r="F14" s="9">
        <v>0.96</v>
      </c>
      <c r="G14" s="9">
        <v>0.61</v>
      </c>
      <c r="H14" s="9">
        <f t="shared" si="1"/>
        <v>0.58560000000000001</v>
      </c>
      <c r="I14" s="9">
        <v>0.97</v>
      </c>
      <c r="J14" s="9">
        <v>0.61</v>
      </c>
      <c r="K14" s="9">
        <f t="shared" si="2"/>
        <v>0.5917</v>
      </c>
      <c r="L14" s="9">
        <v>1</v>
      </c>
      <c r="M14" s="9">
        <v>0.53</v>
      </c>
      <c r="N14" s="9">
        <f t="shared" si="3"/>
        <v>0.53</v>
      </c>
      <c r="P14" s="101"/>
      <c r="Q14" s="75" t="s">
        <v>14</v>
      </c>
      <c r="R14" s="76">
        <v>0</v>
      </c>
      <c r="S14" s="76">
        <v>0.46</v>
      </c>
      <c r="T14" s="76">
        <v>0.62</v>
      </c>
      <c r="U14" s="76">
        <v>0.64</v>
      </c>
      <c r="V14" s="76">
        <v>0.7</v>
      </c>
      <c r="W14" s="76">
        <v>0.83</v>
      </c>
      <c r="X14" s="76">
        <v>0.92</v>
      </c>
      <c r="Y14" s="76">
        <v>0.96</v>
      </c>
      <c r="Z14" s="76">
        <v>0.98</v>
      </c>
      <c r="AA14" s="76">
        <v>0.96</v>
      </c>
      <c r="AB14" s="76">
        <v>0.94</v>
      </c>
      <c r="AC14" s="76">
        <v>0.94</v>
      </c>
      <c r="AD14" s="76">
        <v>0.9</v>
      </c>
      <c r="AE14" s="76">
        <v>0.86</v>
      </c>
      <c r="AF14" s="76">
        <v>0.69</v>
      </c>
      <c r="AG14" s="76">
        <v>0.79</v>
      </c>
      <c r="AH14" s="76">
        <v>0.82</v>
      </c>
      <c r="AI14" s="76">
        <v>0.82</v>
      </c>
      <c r="AJ14" s="76">
        <v>0.78</v>
      </c>
      <c r="AK14" s="76">
        <v>0.74</v>
      </c>
      <c r="AL14" s="76">
        <v>0.75</v>
      </c>
      <c r="AM14" s="76">
        <v>0.74</v>
      </c>
      <c r="AN14" s="76">
        <v>0.72</v>
      </c>
      <c r="AO14" s="76">
        <v>0.66</v>
      </c>
      <c r="AP14" s="76">
        <v>0.55000000000000004</v>
      </c>
      <c r="AQ14" s="76">
        <v>0</v>
      </c>
      <c r="AR14" s="76"/>
    </row>
    <row r="15" spans="1:44" x14ac:dyDescent="0.2">
      <c r="A15" s="101"/>
      <c r="B15" s="7" t="s">
        <v>3</v>
      </c>
      <c r="C15" s="9">
        <v>1.1000000000000001</v>
      </c>
      <c r="D15" s="9">
        <v>0.57999999999999996</v>
      </c>
      <c r="E15" s="9">
        <f t="shared" si="0"/>
        <v>0.63800000000000001</v>
      </c>
      <c r="F15" s="9">
        <v>1.04</v>
      </c>
      <c r="G15" s="9">
        <v>0.43</v>
      </c>
      <c r="H15" s="9">
        <f t="shared" si="1"/>
        <v>0.44719999999999999</v>
      </c>
      <c r="I15" s="9">
        <v>1.02</v>
      </c>
      <c r="J15" s="9">
        <v>0.46</v>
      </c>
      <c r="K15" s="9">
        <f t="shared" si="2"/>
        <v>0.46920000000000001</v>
      </c>
      <c r="L15" s="9">
        <v>1.02</v>
      </c>
      <c r="M15" s="9">
        <v>0.48</v>
      </c>
      <c r="N15" s="9">
        <f t="shared" si="3"/>
        <v>0.48959999999999998</v>
      </c>
      <c r="P15" s="101"/>
      <c r="Q15" s="75" t="s">
        <v>36</v>
      </c>
      <c r="R15" s="76">
        <v>0</v>
      </c>
      <c r="S15" s="76">
        <v>0.13</v>
      </c>
      <c r="T15" s="76">
        <v>0.19</v>
      </c>
      <c r="U15" s="76">
        <v>0.41</v>
      </c>
      <c r="V15" s="76">
        <v>0.44</v>
      </c>
      <c r="W15" s="76">
        <v>0.34</v>
      </c>
      <c r="X15" s="76">
        <v>0.32</v>
      </c>
      <c r="Y15" s="76">
        <v>0.37</v>
      </c>
      <c r="Z15" s="76">
        <v>0.3</v>
      </c>
      <c r="AA15" s="76">
        <v>0.31</v>
      </c>
      <c r="AB15" s="76">
        <v>0.28999999999999998</v>
      </c>
      <c r="AC15" s="76">
        <v>0.33</v>
      </c>
      <c r="AD15" s="76">
        <v>0.25</v>
      </c>
      <c r="AE15" s="76">
        <v>0.48</v>
      </c>
      <c r="AF15" s="76">
        <v>0.53</v>
      </c>
      <c r="AG15" s="76">
        <v>0.32</v>
      </c>
      <c r="AH15" s="76">
        <v>0.57999999999999996</v>
      </c>
      <c r="AI15" s="76">
        <v>0.61</v>
      </c>
      <c r="AJ15" s="76">
        <v>0.41</v>
      </c>
      <c r="AK15" s="76">
        <v>0.51</v>
      </c>
      <c r="AL15" s="76">
        <v>0.59</v>
      </c>
      <c r="AM15" s="76">
        <v>0.43</v>
      </c>
      <c r="AN15" s="76">
        <v>0.31</v>
      </c>
      <c r="AO15" s="76">
        <v>0.01</v>
      </c>
      <c r="AP15" s="76">
        <v>0.01</v>
      </c>
      <c r="AQ15" s="76">
        <v>0</v>
      </c>
      <c r="AR15" s="76"/>
    </row>
    <row r="16" spans="1:44" x14ac:dyDescent="0.2">
      <c r="A16" s="101"/>
      <c r="B16" s="7" t="s">
        <v>4</v>
      </c>
      <c r="C16" s="9">
        <v>1.1599999999999999</v>
      </c>
      <c r="D16" s="9">
        <v>0.34</v>
      </c>
      <c r="E16" s="9">
        <f t="shared" si="0"/>
        <v>0.39440000000000003</v>
      </c>
      <c r="F16" s="9">
        <v>1.1200000000000001</v>
      </c>
      <c r="G16" s="9">
        <v>0.33</v>
      </c>
      <c r="H16" s="9">
        <f t="shared" si="1"/>
        <v>0.36960000000000004</v>
      </c>
      <c r="I16" s="9">
        <v>1.1200000000000001</v>
      </c>
      <c r="J16" s="9">
        <v>0.26</v>
      </c>
      <c r="K16" s="9">
        <f t="shared" si="2"/>
        <v>0.29120000000000001</v>
      </c>
      <c r="L16" s="9">
        <v>1.1000000000000001</v>
      </c>
      <c r="M16" s="9">
        <v>0.33</v>
      </c>
      <c r="N16" s="9">
        <f t="shared" si="3"/>
        <v>0.36300000000000004</v>
      </c>
      <c r="P16" s="101"/>
      <c r="Q16" s="77" t="s">
        <v>37</v>
      </c>
      <c r="R16" s="76">
        <v>5.9800000000000009E-3</v>
      </c>
      <c r="S16" s="76">
        <v>8.6399999999999991E-2</v>
      </c>
      <c r="T16" s="76">
        <v>0.189</v>
      </c>
      <c r="U16" s="76">
        <v>0.28474999999999995</v>
      </c>
      <c r="V16" s="76">
        <v>0.29835000000000012</v>
      </c>
      <c r="W16" s="76">
        <v>0.28875000000000001</v>
      </c>
      <c r="X16" s="76">
        <v>0.32429999999999998</v>
      </c>
      <c r="Y16" s="76">
        <v>0.32494999999999996</v>
      </c>
      <c r="Z16" s="76">
        <v>0.29585</v>
      </c>
      <c r="AA16" s="76">
        <v>0.28499999999999998</v>
      </c>
      <c r="AB16" s="76">
        <v>0.29139999999999999</v>
      </c>
      <c r="AC16" s="76">
        <v>0.26680000000000004</v>
      </c>
      <c r="AD16" s="76">
        <v>0.32119999999999999</v>
      </c>
      <c r="AE16" s="76">
        <v>0.39137499999999997</v>
      </c>
      <c r="AF16" s="76">
        <v>0.3145</v>
      </c>
      <c r="AG16" s="76">
        <v>0.36224999999999996</v>
      </c>
      <c r="AH16" s="76">
        <v>0.48789999999999911</v>
      </c>
      <c r="AI16" s="76">
        <v>0.40800000000000003</v>
      </c>
      <c r="AJ16" s="76">
        <v>0.34959999999999997</v>
      </c>
      <c r="AK16" s="76">
        <v>0.40975</v>
      </c>
      <c r="AL16" s="76">
        <v>0.37995000000000001</v>
      </c>
      <c r="AM16" s="76">
        <v>0.27010000000000001</v>
      </c>
      <c r="AN16" s="76">
        <v>0.1104</v>
      </c>
      <c r="AO16" s="76">
        <v>6.0499999999999998E-3</v>
      </c>
      <c r="AP16" s="76">
        <v>1.3750000000000001E-3</v>
      </c>
      <c r="AQ16" s="76">
        <v>0</v>
      </c>
      <c r="AR16" s="76"/>
    </row>
    <row r="17" spans="1:44" x14ac:dyDescent="0.2">
      <c r="A17" s="101"/>
      <c r="B17" s="7" t="s">
        <v>5</v>
      </c>
      <c r="C17" s="9">
        <v>1.1000000000000001</v>
      </c>
      <c r="D17" s="9">
        <v>0.34</v>
      </c>
      <c r="E17" s="9">
        <f t="shared" si="0"/>
        <v>0.37400000000000005</v>
      </c>
      <c r="F17" s="9">
        <v>1.04</v>
      </c>
      <c r="G17" s="9">
        <v>0.4</v>
      </c>
      <c r="H17" s="9">
        <f t="shared" si="1"/>
        <v>0.41600000000000004</v>
      </c>
      <c r="I17" s="9">
        <v>1.04</v>
      </c>
      <c r="J17" s="9">
        <v>0.4</v>
      </c>
      <c r="K17" s="9">
        <f t="shared" si="2"/>
        <v>0.41600000000000004</v>
      </c>
      <c r="L17" s="9">
        <v>1.06</v>
      </c>
      <c r="M17" s="9">
        <v>0.39</v>
      </c>
      <c r="N17" s="9">
        <f t="shared" si="3"/>
        <v>0.41340000000000005</v>
      </c>
      <c r="P17" s="101"/>
      <c r="Q17" s="80" t="s">
        <v>38</v>
      </c>
      <c r="R17" s="79">
        <v>0.75</v>
      </c>
      <c r="S17" s="76"/>
      <c r="T17" s="76"/>
      <c r="U17" s="78" t="s">
        <v>46</v>
      </c>
      <c r="V17" s="79">
        <v>6.7539799999999994</v>
      </c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81"/>
    </row>
    <row r="18" spans="1:44" x14ac:dyDescent="0.2">
      <c r="A18" s="101">
        <v>41043</v>
      </c>
      <c r="B18" s="7" t="s">
        <v>1</v>
      </c>
      <c r="C18" s="9">
        <v>0.81</v>
      </c>
      <c r="D18" s="9">
        <v>0.45</v>
      </c>
      <c r="E18" s="9">
        <f t="shared" si="0"/>
        <v>0.36450000000000005</v>
      </c>
      <c r="F18" s="9">
        <v>0.91</v>
      </c>
      <c r="G18" s="9">
        <v>0.56000000000000005</v>
      </c>
      <c r="H18" s="9">
        <f t="shared" si="1"/>
        <v>0.50960000000000005</v>
      </c>
      <c r="I18" s="9">
        <v>0.89</v>
      </c>
      <c r="J18" s="9">
        <v>0.51</v>
      </c>
      <c r="K18" s="9">
        <f t="shared" si="2"/>
        <v>0.45390000000000003</v>
      </c>
      <c r="L18" s="9">
        <v>0.86</v>
      </c>
      <c r="M18" s="9">
        <v>0.56999999999999995</v>
      </c>
      <c r="N18" s="9">
        <f t="shared" si="3"/>
        <v>0.49019999999999997</v>
      </c>
      <c r="P18" s="101">
        <v>41043</v>
      </c>
      <c r="Q18" s="75" t="s">
        <v>35</v>
      </c>
      <c r="R18" s="76">
        <v>0</v>
      </c>
      <c r="S18" s="76">
        <v>0.4</v>
      </c>
      <c r="T18" s="76">
        <v>1.4</v>
      </c>
      <c r="U18" s="76">
        <v>2.4</v>
      </c>
      <c r="V18" s="76">
        <v>3.4</v>
      </c>
      <c r="W18" s="76">
        <v>4.4000000000000004</v>
      </c>
      <c r="X18" s="76">
        <v>5.4</v>
      </c>
      <c r="Y18" s="76">
        <v>6.4</v>
      </c>
      <c r="Z18" s="76">
        <v>7.4</v>
      </c>
      <c r="AA18" s="76">
        <v>8.4</v>
      </c>
      <c r="AB18" s="76">
        <v>9.4</v>
      </c>
      <c r="AC18" s="76">
        <v>10.4</v>
      </c>
      <c r="AD18" s="76">
        <v>11.4</v>
      </c>
      <c r="AE18" s="76">
        <v>12.4</v>
      </c>
      <c r="AF18" s="76">
        <v>13.4</v>
      </c>
      <c r="AG18" s="76">
        <v>14.4</v>
      </c>
      <c r="AH18" s="76">
        <v>15.4</v>
      </c>
      <c r="AI18" s="76">
        <v>16.399999999999999</v>
      </c>
      <c r="AJ18" s="76">
        <v>17.399999999999999</v>
      </c>
      <c r="AK18" s="76">
        <v>18.399999999999999</v>
      </c>
      <c r="AL18" s="76">
        <v>19.399999999999999</v>
      </c>
      <c r="AM18" s="76">
        <v>20.399999999999999</v>
      </c>
      <c r="AN18" s="76">
        <v>21.4</v>
      </c>
      <c r="AO18" s="76">
        <v>22.4</v>
      </c>
      <c r="AP18" s="76">
        <v>23.4</v>
      </c>
      <c r="AQ18" s="76">
        <v>24.4</v>
      </c>
      <c r="AR18" s="76"/>
    </row>
    <row r="19" spans="1:44" x14ac:dyDescent="0.2">
      <c r="A19" s="101"/>
      <c r="B19" s="7" t="s">
        <v>2</v>
      </c>
      <c r="C19" s="9">
        <v>0.92</v>
      </c>
      <c r="D19" s="9">
        <v>0.46</v>
      </c>
      <c r="E19" s="9">
        <f t="shared" ref="E19:E82" si="4">D19*C19</f>
        <v>0.42320000000000002</v>
      </c>
      <c r="F19" s="9">
        <v>0.86</v>
      </c>
      <c r="G19" s="9">
        <v>0.56999999999999995</v>
      </c>
      <c r="H19" s="9">
        <f t="shared" ref="H19:H82" si="5">G19*F19</f>
        <v>0.49019999999999997</v>
      </c>
      <c r="I19" s="9">
        <v>0.88</v>
      </c>
      <c r="J19" s="9">
        <v>0.56000000000000005</v>
      </c>
      <c r="K19" s="9">
        <f t="shared" ref="K19:K82" si="6">J19*I19</f>
        <v>0.49280000000000007</v>
      </c>
      <c r="L19" s="9">
        <v>0.88</v>
      </c>
      <c r="M19" s="9">
        <v>0.47</v>
      </c>
      <c r="N19" s="9">
        <f t="shared" ref="N19:N82" si="7">M19*L19</f>
        <v>0.41359999999999997</v>
      </c>
      <c r="P19" s="101"/>
      <c r="Q19" s="75" t="s">
        <v>14</v>
      </c>
      <c r="R19" s="76">
        <v>0</v>
      </c>
      <c r="S19" s="76">
        <v>0.36</v>
      </c>
      <c r="T19" s="76">
        <v>0.53</v>
      </c>
      <c r="U19" s="76">
        <v>0.54</v>
      </c>
      <c r="V19" s="76">
        <v>0.63</v>
      </c>
      <c r="W19" s="76">
        <v>0.74</v>
      </c>
      <c r="X19" s="76">
        <v>0.78</v>
      </c>
      <c r="Y19" s="76">
        <v>0.87</v>
      </c>
      <c r="Z19" s="76">
        <v>0.89</v>
      </c>
      <c r="AA19" s="76">
        <v>0.87</v>
      </c>
      <c r="AB19" s="76">
        <v>0.85</v>
      </c>
      <c r="AC19" s="76">
        <v>0.83</v>
      </c>
      <c r="AD19" s="76">
        <v>0.8</v>
      </c>
      <c r="AE19" s="76">
        <v>0.77</v>
      </c>
      <c r="AF19" s="76">
        <v>0.69</v>
      </c>
      <c r="AG19" s="76">
        <v>0.7</v>
      </c>
      <c r="AH19" s="76">
        <v>0.72</v>
      </c>
      <c r="AI19" s="76">
        <v>0.73</v>
      </c>
      <c r="AJ19" s="76">
        <v>0.7</v>
      </c>
      <c r="AK19" s="76">
        <v>0.68</v>
      </c>
      <c r="AL19" s="76">
        <v>0.65</v>
      </c>
      <c r="AM19" s="76">
        <v>0.66</v>
      </c>
      <c r="AN19" s="76">
        <v>0.64</v>
      </c>
      <c r="AO19" s="76">
        <v>0.57999999999999996</v>
      </c>
      <c r="AP19" s="76">
        <v>0.51</v>
      </c>
      <c r="AQ19" s="76">
        <v>0</v>
      </c>
      <c r="AR19" s="76"/>
    </row>
    <row r="20" spans="1:44" x14ac:dyDescent="0.2">
      <c r="A20" s="101"/>
      <c r="B20" s="7" t="s">
        <v>3</v>
      </c>
      <c r="C20" s="9">
        <v>1.2</v>
      </c>
      <c r="D20" s="9">
        <v>0.5</v>
      </c>
      <c r="E20" s="9">
        <f t="shared" si="4"/>
        <v>0.6</v>
      </c>
      <c r="F20" s="9">
        <v>1</v>
      </c>
      <c r="G20" s="9">
        <v>0.47</v>
      </c>
      <c r="H20" s="9">
        <f t="shared" si="5"/>
        <v>0.47</v>
      </c>
      <c r="I20" s="9">
        <v>0.98</v>
      </c>
      <c r="J20" s="9">
        <v>0.49</v>
      </c>
      <c r="K20" s="9">
        <f t="shared" si="6"/>
        <v>0.48019999999999996</v>
      </c>
      <c r="L20" s="9">
        <v>0.96</v>
      </c>
      <c r="M20" s="9">
        <v>0.43</v>
      </c>
      <c r="N20" s="9">
        <f t="shared" si="7"/>
        <v>0.4128</v>
      </c>
      <c r="P20" s="101"/>
      <c r="Q20" s="75" t="s">
        <v>36</v>
      </c>
      <c r="R20" s="76">
        <v>0</v>
      </c>
      <c r="S20" s="76">
        <v>0.17</v>
      </c>
      <c r="T20" s="76">
        <v>0.16</v>
      </c>
      <c r="U20" s="76">
        <v>0.28999999999999998</v>
      </c>
      <c r="V20" s="76">
        <v>0.36</v>
      </c>
      <c r="W20" s="76">
        <v>0.37</v>
      </c>
      <c r="X20" s="76">
        <v>0.28000000000000003</v>
      </c>
      <c r="Y20" s="76">
        <v>0.43</v>
      </c>
      <c r="Z20" s="76">
        <v>0.34</v>
      </c>
      <c r="AA20" s="76">
        <v>0.27</v>
      </c>
      <c r="AB20" s="76">
        <v>0.35</v>
      </c>
      <c r="AC20" s="76">
        <v>0.36</v>
      </c>
      <c r="AD20" s="76">
        <v>0.33</v>
      </c>
      <c r="AE20" s="76">
        <v>0.52</v>
      </c>
      <c r="AF20" s="76">
        <v>0.49</v>
      </c>
      <c r="AG20" s="76">
        <v>0.46</v>
      </c>
      <c r="AH20" s="76">
        <v>0.52</v>
      </c>
      <c r="AI20" s="76">
        <v>0.56000000000000005</v>
      </c>
      <c r="AJ20" s="76">
        <v>0.39</v>
      </c>
      <c r="AK20" s="76">
        <v>0.54</v>
      </c>
      <c r="AL20" s="76">
        <v>0.5</v>
      </c>
      <c r="AM20" s="76">
        <v>0.32</v>
      </c>
      <c r="AN20" s="76">
        <v>0.36</v>
      </c>
      <c r="AO20" s="76">
        <v>0.15</v>
      </c>
      <c r="AP20" s="76">
        <v>0</v>
      </c>
      <c r="AQ20" s="76">
        <v>0</v>
      </c>
      <c r="AR20" s="76"/>
    </row>
    <row r="21" spans="1:44" x14ac:dyDescent="0.2">
      <c r="A21" s="101"/>
      <c r="B21" s="7" t="s">
        <v>4</v>
      </c>
      <c r="C21" s="9">
        <v>1.1000000000000001</v>
      </c>
      <c r="D21" s="9">
        <v>0.28999999999999998</v>
      </c>
      <c r="E21" s="9">
        <f t="shared" si="4"/>
        <v>0.31900000000000001</v>
      </c>
      <c r="F21" s="9">
        <v>1.2</v>
      </c>
      <c r="G21" s="9">
        <v>0.3</v>
      </c>
      <c r="H21" s="9">
        <f t="shared" si="5"/>
        <v>0.36</v>
      </c>
      <c r="I21" s="9">
        <v>1.2</v>
      </c>
      <c r="J21" s="9">
        <v>0.32</v>
      </c>
      <c r="K21" s="9">
        <f t="shared" si="6"/>
        <v>0.38400000000000001</v>
      </c>
      <c r="L21" s="9">
        <v>1.2</v>
      </c>
      <c r="M21" s="9">
        <v>0.32</v>
      </c>
      <c r="N21" s="9">
        <f t="shared" si="7"/>
        <v>0.38400000000000001</v>
      </c>
      <c r="P21" s="101"/>
      <c r="Q21" s="77" t="s">
        <v>37</v>
      </c>
      <c r="R21" s="76">
        <v>6.1199999999999996E-3</v>
      </c>
      <c r="S21" s="76">
        <v>7.342499999999999E-2</v>
      </c>
      <c r="T21" s="76">
        <v>0.120375</v>
      </c>
      <c r="U21" s="76">
        <v>0.19012499999999996</v>
      </c>
      <c r="V21" s="76">
        <v>0.25002500000000011</v>
      </c>
      <c r="W21" s="76">
        <v>0.24700000000000003</v>
      </c>
      <c r="X21" s="76">
        <v>0.292875</v>
      </c>
      <c r="Y21" s="76">
        <v>0.33879999999999999</v>
      </c>
      <c r="Z21" s="76">
        <v>0.26840000000000003</v>
      </c>
      <c r="AA21" s="76">
        <v>0.2666</v>
      </c>
      <c r="AB21" s="76">
        <v>0.29819999999999997</v>
      </c>
      <c r="AC21" s="76">
        <v>0.28117499999999995</v>
      </c>
      <c r="AD21" s="76">
        <v>0.33362500000000006</v>
      </c>
      <c r="AE21" s="76">
        <v>0.36864999999999998</v>
      </c>
      <c r="AF21" s="76">
        <v>0.33012499999999995</v>
      </c>
      <c r="AG21" s="76">
        <v>0.34789999999999999</v>
      </c>
      <c r="AH21" s="76">
        <v>0.39149999999999929</v>
      </c>
      <c r="AI21" s="76">
        <v>0.33962500000000001</v>
      </c>
      <c r="AJ21" s="76">
        <v>0.32084999999999997</v>
      </c>
      <c r="AK21" s="76">
        <v>0.34580000000000005</v>
      </c>
      <c r="AL21" s="76">
        <v>0.26855000000000001</v>
      </c>
      <c r="AM21" s="76">
        <v>0.22099999999999997</v>
      </c>
      <c r="AN21" s="76">
        <v>0.15554999999999999</v>
      </c>
      <c r="AO21" s="76">
        <v>4.0874999999999995E-2</v>
      </c>
      <c r="AP21" s="76">
        <v>0</v>
      </c>
      <c r="AQ21" s="76">
        <v>0</v>
      </c>
      <c r="AR21" s="76"/>
    </row>
    <row r="22" spans="1:44" x14ac:dyDescent="0.2">
      <c r="A22" s="101"/>
      <c r="B22" s="7" t="s">
        <v>5</v>
      </c>
      <c r="C22" s="9">
        <v>1</v>
      </c>
      <c r="D22" s="9">
        <v>0.43</v>
      </c>
      <c r="E22" s="9">
        <f t="shared" si="4"/>
        <v>0.43</v>
      </c>
      <c r="F22" s="9">
        <v>0.92</v>
      </c>
      <c r="G22" s="9">
        <v>0.38</v>
      </c>
      <c r="H22" s="9">
        <f t="shared" si="5"/>
        <v>0.34960000000000002</v>
      </c>
      <c r="I22" s="9">
        <v>0.97</v>
      </c>
      <c r="J22" s="9">
        <v>0.48</v>
      </c>
      <c r="K22" s="9">
        <f t="shared" si="6"/>
        <v>0.46559999999999996</v>
      </c>
      <c r="L22" s="9">
        <v>0.98</v>
      </c>
      <c r="M22" s="9">
        <v>0.41</v>
      </c>
      <c r="N22" s="9">
        <f t="shared" si="7"/>
        <v>0.40179999999999999</v>
      </c>
      <c r="P22" s="101"/>
      <c r="Q22" s="80" t="s">
        <v>38</v>
      </c>
      <c r="R22" s="79">
        <v>0.68</v>
      </c>
      <c r="S22" s="76"/>
      <c r="T22" s="76"/>
      <c r="U22" s="78" t="s">
        <v>46</v>
      </c>
      <c r="V22" s="79">
        <v>6.0971699999999984</v>
      </c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81"/>
    </row>
    <row r="23" spans="1:44" x14ac:dyDescent="0.2">
      <c r="A23" s="101">
        <v>41044</v>
      </c>
      <c r="B23" s="7" t="s">
        <v>1</v>
      </c>
      <c r="C23" s="9">
        <v>0.86</v>
      </c>
      <c r="D23" s="9">
        <v>0.47</v>
      </c>
      <c r="E23" s="9">
        <f t="shared" si="4"/>
        <v>0.40419999999999995</v>
      </c>
      <c r="F23" s="9">
        <v>0.84</v>
      </c>
      <c r="G23" s="9">
        <v>0.54</v>
      </c>
      <c r="H23" s="9">
        <f t="shared" si="5"/>
        <v>0.4536</v>
      </c>
      <c r="I23" s="9">
        <v>0.8</v>
      </c>
      <c r="J23" s="9">
        <v>0.6</v>
      </c>
      <c r="K23" s="9">
        <f t="shared" si="6"/>
        <v>0.48</v>
      </c>
      <c r="L23" s="9">
        <v>0.79</v>
      </c>
      <c r="M23" s="9">
        <v>0.54</v>
      </c>
      <c r="N23" s="9">
        <f t="shared" si="7"/>
        <v>0.42660000000000003</v>
      </c>
      <c r="P23" s="101">
        <v>41044</v>
      </c>
      <c r="Q23" s="75" t="s">
        <v>35</v>
      </c>
      <c r="R23" s="76">
        <v>0</v>
      </c>
      <c r="S23" s="76">
        <v>0.5</v>
      </c>
      <c r="T23" s="76">
        <v>1.5</v>
      </c>
      <c r="U23" s="76">
        <v>2.5</v>
      </c>
      <c r="V23" s="76">
        <v>3.5</v>
      </c>
      <c r="W23" s="76">
        <v>4.5</v>
      </c>
      <c r="X23" s="76">
        <v>5.5</v>
      </c>
      <c r="Y23" s="76">
        <v>6.5</v>
      </c>
      <c r="Z23" s="76">
        <v>7.5</v>
      </c>
      <c r="AA23" s="76">
        <v>8.5</v>
      </c>
      <c r="AB23" s="76">
        <v>9.5</v>
      </c>
      <c r="AC23" s="76">
        <v>10.5</v>
      </c>
      <c r="AD23" s="76">
        <v>11.5</v>
      </c>
      <c r="AE23" s="76">
        <v>12.5</v>
      </c>
      <c r="AF23" s="76">
        <v>13.5</v>
      </c>
      <c r="AG23" s="76">
        <v>14.5</v>
      </c>
      <c r="AH23" s="76">
        <v>15.5</v>
      </c>
      <c r="AI23" s="76">
        <v>16.5</v>
      </c>
      <c r="AJ23" s="76">
        <v>17.5</v>
      </c>
      <c r="AK23" s="76">
        <v>18.5</v>
      </c>
      <c r="AL23" s="76">
        <v>19.5</v>
      </c>
      <c r="AM23" s="76">
        <v>20.5</v>
      </c>
      <c r="AN23" s="76">
        <v>21.5</v>
      </c>
      <c r="AO23" s="76">
        <v>22.5</v>
      </c>
      <c r="AP23" s="76">
        <v>23.5</v>
      </c>
      <c r="AQ23" s="76">
        <v>24.5</v>
      </c>
      <c r="AR23" s="76"/>
    </row>
    <row r="24" spans="1:44" x14ac:dyDescent="0.2">
      <c r="A24" s="101"/>
      <c r="B24" s="7" t="s">
        <v>2</v>
      </c>
      <c r="C24" s="9">
        <v>0.97</v>
      </c>
      <c r="D24" s="9">
        <v>0.54</v>
      </c>
      <c r="E24" s="9">
        <f t="shared" si="4"/>
        <v>0.52380000000000004</v>
      </c>
      <c r="F24" s="9">
        <v>0.94</v>
      </c>
      <c r="G24" s="9">
        <v>0.56999999999999995</v>
      </c>
      <c r="H24" s="9">
        <f t="shared" si="5"/>
        <v>0.53579999999999994</v>
      </c>
      <c r="I24" s="9">
        <v>0.93</v>
      </c>
      <c r="J24" s="9">
        <v>0.31</v>
      </c>
      <c r="K24" s="9">
        <f t="shared" si="6"/>
        <v>0.2883</v>
      </c>
      <c r="L24" s="9">
        <v>0.92</v>
      </c>
      <c r="M24" s="9">
        <v>0.45</v>
      </c>
      <c r="N24" s="9">
        <f t="shared" si="7"/>
        <v>0.41400000000000003</v>
      </c>
      <c r="P24" s="101"/>
      <c r="Q24" s="75" t="s">
        <v>14</v>
      </c>
      <c r="R24" s="76">
        <v>0</v>
      </c>
      <c r="S24" s="76">
        <v>0.38</v>
      </c>
      <c r="T24" s="76">
        <v>0.53</v>
      </c>
      <c r="U24" s="76">
        <v>0.56000000000000005</v>
      </c>
      <c r="V24" s="76">
        <v>0.63</v>
      </c>
      <c r="W24" s="76">
        <v>0.76</v>
      </c>
      <c r="X24" s="76">
        <v>0.8</v>
      </c>
      <c r="Y24" s="76">
        <v>0.86</v>
      </c>
      <c r="Z24" s="76">
        <v>0.88</v>
      </c>
      <c r="AA24" s="76">
        <v>0.88</v>
      </c>
      <c r="AB24" s="76">
        <v>0.83</v>
      </c>
      <c r="AC24" s="76">
        <v>0.82</v>
      </c>
      <c r="AD24" s="76">
        <v>0.8</v>
      </c>
      <c r="AE24" s="76">
        <v>0.76</v>
      </c>
      <c r="AF24" s="76">
        <v>0.7</v>
      </c>
      <c r="AG24" s="76">
        <v>0.7</v>
      </c>
      <c r="AH24" s="76">
        <v>0.74</v>
      </c>
      <c r="AI24" s="76">
        <v>0.72</v>
      </c>
      <c r="AJ24" s="76">
        <v>0.7</v>
      </c>
      <c r="AK24" s="76">
        <v>0.66</v>
      </c>
      <c r="AL24" s="76">
        <v>0.66</v>
      </c>
      <c r="AM24" s="76">
        <v>0.66</v>
      </c>
      <c r="AN24" s="76">
        <v>0.64</v>
      </c>
      <c r="AO24" s="76">
        <v>0.57999999999999996</v>
      </c>
      <c r="AP24" s="76">
        <v>0.48</v>
      </c>
      <c r="AQ24" s="76">
        <v>0</v>
      </c>
      <c r="AR24" s="76"/>
    </row>
    <row r="25" spans="1:44" x14ac:dyDescent="0.2">
      <c r="A25" s="101"/>
      <c r="B25" s="7" t="s">
        <v>3</v>
      </c>
      <c r="C25" s="9">
        <v>1.02</v>
      </c>
      <c r="D25" s="9">
        <v>0.48</v>
      </c>
      <c r="E25" s="9">
        <f t="shared" si="4"/>
        <v>0.48959999999999998</v>
      </c>
      <c r="F25" s="9">
        <v>0.98</v>
      </c>
      <c r="G25" s="9">
        <v>0.43</v>
      </c>
      <c r="H25" s="9">
        <f t="shared" si="5"/>
        <v>0.4214</v>
      </c>
      <c r="I25" s="9">
        <v>0.96</v>
      </c>
      <c r="J25" s="9">
        <v>0.45</v>
      </c>
      <c r="K25" s="9">
        <f t="shared" si="6"/>
        <v>0.432</v>
      </c>
      <c r="L25" s="9">
        <v>0.96</v>
      </c>
      <c r="M25" s="9">
        <v>0.54</v>
      </c>
      <c r="N25" s="9">
        <f t="shared" si="7"/>
        <v>0.51839999999999997</v>
      </c>
      <c r="P25" s="101"/>
      <c r="Q25" s="75" t="s">
        <v>36</v>
      </c>
      <c r="R25" s="76">
        <v>0</v>
      </c>
      <c r="S25" s="76">
        <v>0.11</v>
      </c>
      <c r="T25" s="76">
        <v>0.17</v>
      </c>
      <c r="U25" s="76">
        <v>0.37</v>
      </c>
      <c r="V25" s="76">
        <v>0.35</v>
      </c>
      <c r="W25" s="76">
        <v>0.39</v>
      </c>
      <c r="X25" s="76">
        <v>0.33</v>
      </c>
      <c r="Y25" s="76">
        <v>0.31</v>
      </c>
      <c r="Z25" s="76">
        <v>0.39</v>
      </c>
      <c r="AA25" s="76">
        <v>0.28999999999999998</v>
      </c>
      <c r="AB25" s="76">
        <v>0.38</v>
      </c>
      <c r="AC25" s="76">
        <v>0.42</v>
      </c>
      <c r="AD25" s="76">
        <v>0.25</v>
      </c>
      <c r="AE25" s="76">
        <v>0.23</v>
      </c>
      <c r="AF25" s="76">
        <v>0.62</v>
      </c>
      <c r="AG25" s="76">
        <v>0.24</v>
      </c>
      <c r="AH25" s="76">
        <v>0.53</v>
      </c>
      <c r="AI25" s="76">
        <v>0.6</v>
      </c>
      <c r="AJ25" s="76">
        <v>0.16</v>
      </c>
      <c r="AK25" s="76">
        <v>0.64</v>
      </c>
      <c r="AL25" s="76">
        <v>0.47</v>
      </c>
      <c r="AM25" s="76">
        <v>0.65</v>
      </c>
      <c r="AN25" s="76">
        <v>0.34</v>
      </c>
      <c r="AO25" s="76">
        <v>0.18</v>
      </c>
      <c r="AP25" s="76">
        <v>0</v>
      </c>
      <c r="AQ25" s="76">
        <v>0</v>
      </c>
      <c r="AR25" s="76"/>
    </row>
    <row r="26" spans="1:44" x14ac:dyDescent="0.2">
      <c r="A26" s="101"/>
      <c r="B26" s="7" t="s">
        <v>4</v>
      </c>
      <c r="C26" s="9">
        <v>1.1000000000000001</v>
      </c>
      <c r="D26" s="9">
        <v>0.34</v>
      </c>
      <c r="E26" s="9">
        <f t="shared" si="4"/>
        <v>0.37400000000000005</v>
      </c>
      <c r="F26" s="9">
        <v>1.04</v>
      </c>
      <c r="G26" s="9">
        <v>0.35</v>
      </c>
      <c r="H26" s="9">
        <f t="shared" si="5"/>
        <v>0.36399999999999999</v>
      </c>
      <c r="I26" s="9">
        <v>1.02</v>
      </c>
      <c r="J26" s="9">
        <v>0.33</v>
      </c>
      <c r="K26" s="9">
        <f t="shared" si="6"/>
        <v>0.33660000000000001</v>
      </c>
      <c r="L26" s="9">
        <v>1.02</v>
      </c>
      <c r="M26" s="9">
        <v>0.3</v>
      </c>
      <c r="N26" s="9">
        <f t="shared" si="7"/>
        <v>0.30599999999999999</v>
      </c>
      <c r="P26" s="101"/>
      <c r="Q26" s="77" t="s">
        <v>37</v>
      </c>
      <c r="R26" s="76">
        <v>5.2250000000000005E-3</v>
      </c>
      <c r="S26" s="76">
        <v>6.3700000000000007E-2</v>
      </c>
      <c r="T26" s="76">
        <v>0.14715000000000003</v>
      </c>
      <c r="U26" s="76">
        <v>0.21419999999999997</v>
      </c>
      <c r="V26" s="76">
        <v>0.25715000000000005</v>
      </c>
      <c r="W26" s="76">
        <v>0.28079999999999999</v>
      </c>
      <c r="X26" s="76">
        <v>0.2656</v>
      </c>
      <c r="Y26" s="76">
        <v>0.30449999999999999</v>
      </c>
      <c r="Z26" s="76">
        <v>0.29919999999999997</v>
      </c>
      <c r="AA26" s="76">
        <v>0.28642499999999999</v>
      </c>
      <c r="AB26" s="76">
        <v>0.33</v>
      </c>
      <c r="AC26" s="76">
        <v>0.27134999999999998</v>
      </c>
      <c r="AD26" s="76">
        <v>0.18720000000000001</v>
      </c>
      <c r="AE26" s="76">
        <v>0.31024999999999997</v>
      </c>
      <c r="AF26" s="76">
        <v>0.30099999999999999</v>
      </c>
      <c r="AG26" s="76">
        <v>0.2772</v>
      </c>
      <c r="AH26" s="76">
        <v>0.41244999999999993</v>
      </c>
      <c r="AI26" s="76">
        <v>0.26979999999999998</v>
      </c>
      <c r="AJ26" s="76">
        <v>0.27199999999999996</v>
      </c>
      <c r="AK26" s="76">
        <v>0.36629999999999996</v>
      </c>
      <c r="AL26" s="76">
        <v>0.36960000000000004</v>
      </c>
      <c r="AM26" s="76">
        <v>0.32174999999999998</v>
      </c>
      <c r="AN26" s="76">
        <v>0.15859999999999999</v>
      </c>
      <c r="AO26" s="76">
        <v>4.7699999999999999E-2</v>
      </c>
      <c r="AP26" s="76">
        <v>0</v>
      </c>
      <c r="AQ26" s="76">
        <v>0</v>
      </c>
      <c r="AR26" s="76"/>
    </row>
    <row r="27" spans="1:44" x14ac:dyDescent="0.2">
      <c r="A27" s="101"/>
      <c r="B27" s="7" t="s">
        <v>5</v>
      </c>
      <c r="C27" s="9">
        <v>1</v>
      </c>
      <c r="D27" s="9">
        <v>0.37</v>
      </c>
      <c r="E27" s="9">
        <f t="shared" si="4"/>
        <v>0.37</v>
      </c>
      <c r="F27" s="9">
        <v>0.98</v>
      </c>
      <c r="G27" s="9">
        <v>0.51</v>
      </c>
      <c r="H27" s="9">
        <f t="shared" si="5"/>
        <v>0.49980000000000002</v>
      </c>
      <c r="I27" s="9">
        <v>0.98</v>
      </c>
      <c r="J27" s="9">
        <v>0.37</v>
      </c>
      <c r="K27" s="9">
        <f t="shared" si="6"/>
        <v>0.36259999999999998</v>
      </c>
      <c r="L27" s="9">
        <v>1</v>
      </c>
      <c r="M27" s="9">
        <v>0.34</v>
      </c>
      <c r="N27" s="9">
        <f t="shared" si="7"/>
        <v>0.34</v>
      </c>
      <c r="P27" s="101"/>
      <c r="Q27" s="80" t="s">
        <v>38</v>
      </c>
      <c r="R27" s="79">
        <v>0.66</v>
      </c>
      <c r="S27" s="76"/>
      <c r="T27" s="76"/>
      <c r="U27" s="78" t="s">
        <v>46</v>
      </c>
      <c r="V27" s="79">
        <v>6.0191499999999998</v>
      </c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81"/>
    </row>
    <row r="28" spans="1:44" x14ac:dyDescent="0.2">
      <c r="A28" s="101">
        <v>41045</v>
      </c>
      <c r="B28" s="7" t="s">
        <v>1</v>
      </c>
      <c r="C28" s="9">
        <v>0.81</v>
      </c>
      <c r="D28" s="9">
        <v>0.51</v>
      </c>
      <c r="E28" s="9">
        <f t="shared" si="4"/>
        <v>0.41310000000000002</v>
      </c>
      <c r="F28" s="9">
        <v>0.82</v>
      </c>
      <c r="G28" s="9">
        <v>0.59</v>
      </c>
      <c r="H28" s="9">
        <f t="shared" si="5"/>
        <v>0.48379999999999995</v>
      </c>
      <c r="I28" s="9">
        <v>0.79</v>
      </c>
      <c r="J28" s="9">
        <v>0.53</v>
      </c>
      <c r="K28" s="9">
        <f t="shared" si="6"/>
        <v>0.41870000000000002</v>
      </c>
      <c r="L28" s="9">
        <v>0.76</v>
      </c>
      <c r="M28" s="9">
        <v>0.55000000000000004</v>
      </c>
      <c r="N28" s="9">
        <f t="shared" si="7"/>
        <v>0.41800000000000004</v>
      </c>
      <c r="P28" s="101">
        <v>41045</v>
      </c>
      <c r="Q28" s="75" t="s">
        <v>35</v>
      </c>
      <c r="R28" s="76">
        <v>0</v>
      </c>
      <c r="S28" s="76">
        <v>0.3</v>
      </c>
      <c r="T28" s="76">
        <v>1.3</v>
      </c>
      <c r="U28" s="76">
        <v>2.2999999999999998</v>
      </c>
      <c r="V28" s="76">
        <v>3.3</v>
      </c>
      <c r="W28" s="76">
        <v>4.3</v>
      </c>
      <c r="X28" s="76">
        <v>5.3</v>
      </c>
      <c r="Y28" s="76">
        <v>6.3</v>
      </c>
      <c r="Z28" s="76">
        <v>7.3</v>
      </c>
      <c r="AA28" s="76">
        <v>8.3000000000000007</v>
      </c>
      <c r="AB28" s="76">
        <v>9.3000000000000007</v>
      </c>
      <c r="AC28" s="76">
        <v>10.3</v>
      </c>
      <c r="AD28" s="76">
        <v>11.3</v>
      </c>
      <c r="AE28" s="76">
        <v>12.3</v>
      </c>
      <c r="AF28" s="76">
        <v>13.3</v>
      </c>
      <c r="AG28" s="76">
        <v>14.3</v>
      </c>
      <c r="AH28" s="76">
        <v>15.3</v>
      </c>
      <c r="AI28" s="76">
        <v>16.3</v>
      </c>
      <c r="AJ28" s="76">
        <v>17.3</v>
      </c>
      <c r="AK28" s="76">
        <v>18.3</v>
      </c>
      <c r="AL28" s="76">
        <v>19.3</v>
      </c>
      <c r="AM28" s="76">
        <v>20.3</v>
      </c>
      <c r="AN28" s="76">
        <v>21.3</v>
      </c>
      <c r="AO28" s="76">
        <v>22.3</v>
      </c>
      <c r="AP28" s="76">
        <v>23.3</v>
      </c>
      <c r="AQ28" s="76">
        <v>24.7</v>
      </c>
      <c r="AR28" s="76"/>
    </row>
    <row r="29" spans="1:44" x14ac:dyDescent="0.2">
      <c r="A29" s="101"/>
      <c r="B29" s="7" t="s">
        <v>2</v>
      </c>
      <c r="C29" s="9">
        <v>0.95</v>
      </c>
      <c r="D29" s="9">
        <v>0.48</v>
      </c>
      <c r="E29" s="9">
        <f t="shared" si="4"/>
        <v>0.45599999999999996</v>
      </c>
      <c r="F29" s="9">
        <v>0.9</v>
      </c>
      <c r="G29" s="9">
        <v>0.64</v>
      </c>
      <c r="H29" s="9">
        <f t="shared" si="5"/>
        <v>0.57600000000000007</v>
      </c>
      <c r="I29" s="9">
        <v>0.89</v>
      </c>
      <c r="J29" s="9">
        <v>0.54</v>
      </c>
      <c r="K29" s="9">
        <f t="shared" si="6"/>
        <v>0.48060000000000003</v>
      </c>
      <c r="L29" s="9">
        <v>0.91</v>
      </c>
      <c r="M29" s="9">
        <v>0.65</v>
      </c>
      <c r="N29" s="9">
        <f t="shared" si="7"/>
        <v>0.59150000000000003</v>
      </c>
      <c r="P29" s="101"/>
      <c r="Q29" s="75" t="s">
        <v>14</v>
      </c>
      <c r="R29" s="76">
        <v>0</v>
      </c>
      <c r="S29" s="76">
        <v>0.35</v>
      </c>
      <c r="T29" s="76">
        <v>0.48</v>
      </c>
      <c r="U29" s="76">
        <v>0.49</v>
      </c>
      <c r="V29" s="76">
        <v>0.6</v>
      </c>
      <c r="W29" s="76">
        <v>0.73</v>
      </c>
      <c r="X29" s="76">
        <v>0.77</v>
      </c>
      <c r="Y29" s="76">
        <v>0.82</v>
      </c>
      <c r="Z29" s="76">
        <v>0.85</v>
      </c>
      <c r="AA29" s="76">
        <v>0.84</v>
      </c>
      <c r="AB29" s="76">
        <v>0.82</v>
      </c>
      <c r="AC29" s="76">
        <v>0.8</v>
      </c>
      <c r="AD29" s="76">
        <v>0.77</v>
      </c>
      <c r="AE29" s="76">
        <v>0.73</v>
      </c>
      <c r="AF29" s="76">
        <v>0.66</v>
      </c>
      <c r="AG29" s="76">
        <v>0.69</v>
      </c>
      <c r="AH29" s="76">
        <v>0.7</v>
      </c>
      <c r="AI29" s="76">
        <v>0.69</v>
      </c>
      <c r="AJ29" s="76">
        <v>0.65</v>
      </c>
      <c r="AK29" s="76">
        <v>0.61</v>
      </c>
      <c r="AL29" s="76">
        <v>0.6</v>
      </c>
      <c r="AM29" s="76">
        <v>0.61</v>
      </c>
      <c r="AN29" s="76">
        <v>0.6</v>
      </c>
      <c r="AO29" s="76">
        <v>0.55000000000000004</v>
      </c>
      <c r="AP29" s="76">
        <v>0.44</v>
      </c>
      <c r="AQ29" s="76">
        <v>0</v>
      </c>
      <c r="AR29" s="76"/>
    </row>
    <row r="30" spans="1:44" x14ac:dyDescent="0.2">
      <c r="A30" s="101"/>
      <c r="B30" s="7" t="s">
        <v>3</v>
      </c>
      <c r="C30" s="9">
        <v>0.98</v>
      </c>
      <c r="D30" s="9">
        <v>0.47</v>
      </c>
      <c r="E30" s="9">
        <f t="shared" si="4"/>
        <v>0.46059999999999995</v>
      </c>
      <c r="F30" s="9">
        <v>0.9</v>
      </c>
      <c r="G30" s="9">
        <v>0.49</v>
      </c>
      <c r="H30" s="9">
        <f t="shared" si="5"/>
        <v>0.441</v>
      </c>
      <c r="I30" s="9">
        <v>0.89</v>
      </c>
      <c r="J30" s="9">
        <v>0.44</v>
      </c>
      <c r="K30" s="9">
        <f t="shared" si="6"/>
        <v>0.3916</v>
      </c>
      <c r="L30" s="9">
        <v>0.87</v>
      </c>
      <c r="M30" s="9">
        <v>0.52</v>
      </c>
      <c r="N30" s="9">
        <f t="shared" si="7"/>
        <v>0.45240000000000002</v>
      </c>
      <c r="P30" s="101"/>
      <c r="Q30" s="75" t="s">
        <v>36</v>
      </c>
      <c r="R30" s="76">
        <v>0</v>
      </c>
      <c r="S30" s="76">
        <v>0.16</v>
      </c>
      <c r="T30" s="76">
        <v>0.18</v>
      </c>
      <c r="U30" s="76">
        <v>0.42</v>
      </c>
      <c r="V30" s="76">
        <v>0.41</v>
      </c>
      <c r="W30" s="76">
        <v>0.33</v>
      </c>
      <c r="X30" s="76">
        <v>0.38</v>
      </c>
      <c r="Y30" s="76">
        <v>0.4</v>
      </c>
      <c r="Z30" s="76">
        <v>0.3</v>
      </c>
      <c r="AA30" s="76">
        <v>0.28999999999999998</v>
      </c>
      <c r="AB30" s="76">
        <v>0.27</v>
      </c>
      <c r="AC30" s="76">
        <v>0.42</v>
      </c>
      <c r="AD30" s="76">
        <v>0.2</v>
      </c>
      <c r="AE30" s="76">
        <v>0.51</v>
      </c>
      <c r="AF30" s="76">
        <v>0.61</v>
      </c>
      <c r="AG30" s="76">
        <v>0.26</v>
      </c>
      <c r="AH30" s="76">
        <v>0.51</v>
      </c>
      <c r="AI30" s="76">
        <v>0.59</v>
      </c>
      <c r="AJ30" s="76">
        <v>0.32</v>
      </c>
      <c r="AK30" s="76">
        <v>0.47</v>
      </c>
      <c r="AL30" s="76">
        <v>0.48</v>
      </c>
      <c r="AM30" s="76">
        <v>0.39</v>
      </c>
      <c r="AN30" s="76">
        <v>0.32</v>
      </c>
      <c r="AO30" s="76">
        <v>0.14000000000000001</v>
      </c>
      <c r="AP30" s="76">
        <v>0.02</v>
      </c>
      <c r="AQ30" s="76">
        <v>0</v>
      </c>
      <c r="AR30" s="76"/>
    </row>
    <row r="31" spans="1:44" x14ac:dyDescent="0.2">
      <c r="A31" s="101"/>
      <c r="B31" s="7" t="s">
        <v>4</v>
      </c>
      <c r="C31" s="9">
        <v>1.06</v>
      </c>
      <c r="D31" s="9">
        <v>0.28999999999999998</v>
      </c>
      <c r="E31" s="9">
        <f t="shared" si="4"/>
        <v>0.30740000000000001</v>
      </c>
      <c r="F31" s="9">
        <v>0.99</v>
      </c>
      <c r="G31" s="9">
        <v>0.36</v>
      </c>
      <c r="H31" s="9">
        <f t="shared" si="5"/>
        <v>0.35639999999999999</v>
      </c>
      <c r="I31" s="9">
        <v>0.95</v>
      </c>
      <c r="J31" s="9">
        <v>0.28000000000000003</v>
      </c>
      <c r="K31" s="9">
        <f t="shared" si="6"/>
        <v>0.26600000000000001</v>
      </c>
      <c r="L31" s="9">
        <v>0.96</v>
      </c>
      <c r="M31" s="9">
        <v>0.31</v>
      </c>
      <c r="N31" s="9">
        <f t="shared" si="7"/>
        <v>0.29759999999999998</v>
      </c>
      <c r="P31" s="101"/>
      <c r="Q31" s="77" t="s">
        <v>37</v>
      </c>
      <c r="R31" s="76">
        <v>4.1999999999999997E-3</v>
      </c>
      <c r="S31" s="76">
        <v>7.0549999999999988E-2</v>
      </c>
      <c r="T31" s="76">
        <v>0.14549999999999996</v>
      </c>
      <c r="U31" s="76">
        <v>0.22617499999999996</v>
      </c>
      <c r="V31" s="76">
        <v>0.24605000000000002</v>
      </c>
      <c r="W31" s="76">
        <v>0.26624999999999999</v>
      </c>
      <c r="X31" s="76">
        <v>0.31004999999999999</v>
      </c>
      <c r="Y31" s="76">
        <v>0.29224999999999995</v>
      </c>
      <c r="Z31" s="76">
        <v>0.24927500000000022</v>
      </c>
      <c r="AA31" s="76">
        <v>0.23240000000000002</v>
      </c>
      <c r="AB31" s="76">
        <v>0.27944999999999998</v>
      </c>
      <c r="AC31" s="76">
        <v>0.24335000000000001</v>
      </c>
      <c r="AD31" s="76">
        <v>0.26624999999999999</v>
      </c>
      <c r="AE31" s="76">
        <v>0.38920000000000005</v>
      </c>
      <c r="AF31" s="76">
        <v>0.29362500000000002</v>
      </c>
      <c r="AG31" s="76">
        <v>0.26757500000000001</v>
      </c>
      <c r="AH31" s="76">
        <v>0.38224999999999998</v>
      </c>
      <c r="AI31" s="76">
        <v>0.30484999999999995</v>
      </c>
      <c r="AJ31" s="76">
        <v>0.24885000000000002</v>
      </c>
      <c r="AK31" s="76">
        <v>0.28737499999999999</v>
      </c>
      <c r="AL31" s="76">
        <v>0.26317499999999999</v>
      </c>
      <c r="AM31" s="76">
        <v>0.21477499999999999</v>
      </c>
      <c r="AN31" s="76">
        <v>0.13225000000000001</v>
      </c>
      <c r="AO31" s="76">
        <v>3.9600000000000003E-2</v>
      </c>
      <c r="AP31" s="76">
        <v>3.0799999999999968E-3</v>
      </c>
      <c r="AQ31" s="76">
        <v>0</v>
      </c>
      <c r="AR31" s="76"/>
    </row>
    <row r="32" spans="1:44" x14ac:dyDescent="0.2">
      <c r="A32" s="101"/>
      <c r="B32" s="7" t="s">
        <v>5</v>
      </c>
      <c r="C32" s="9">
        <v>0.98</v>
      </c>
      <c r="D32" s="9">
        <v>0.41</v>
      </c>
      <c r="E32" s="9">
        <f t="shared" si="4"/>
        <v>0.40179999999999999</v>
      </c>
      <c r="F32" s="9">
        <v>0.89</v>
      </c>
      <c r="G32" s="9">
        <v>0.39</v>
      </c>
      <c r="H32" s="9">
        <f t="shared" si="5"/>
        <v>0.34710000000000002</v>
      </c>
      <c r="I32" s="9">
        <v>0.92</v>
      </c>
      <c r="J32" s="9">
        <v>0.45</v>
      </c>
      <c r="K32" s="9">
        <f t="shared" si="6"/>
        <v>0.41400000000000003</v>
      </c>
      <c r="L32" s="9">
        <v>0.95</v>
      </c>
      <c r="M32" s="9">
        <v>0.45</v>
      </c>
      <c r="N32" s="9">
        <f t="shared" si="7"/>
        <v>0.42749999999999999</v>
      </c>
      <c r="P32" s="101"/>
      <c r="Q32" s="80" t="s">
        <v>38</v>
      </c>
      <c r="R32" s="79">
        <v>0.62</v>
      </c>
      <c r="S32" s="76"/>
      <c r="T32" s="76"/>
      <c r="U32" s="78" t="s">
        <v>46</v>
      </c>
      <c r="V32" s="79">
        <v>5.6583550000000002</v>
      </c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81"/>
    </row>
    <row r="33" spans="1:44" x14ac:dyDescent="0.2">
      <c r="A33" s="101">
        <v>41046</v>
      </c>
      <c r="B33" s="7" t="s">
        <v>1</v>
      </c>
      <c r="C33" s="9">
        <v>0.83</v>
      </c>
      <c r="D33" s="9">
        <v>0.49</v>
      </c>
      <c r="E33" s="9">
        <f t="shared" si="4"/>
        <v>0.40669999999999995</v>
      </c>
      <c r="F33" s="9">
        <v>0.91</v>
      </c>
      <c r="G33" s="9">
        <v>0.49</v>
      </c>
      <c r="H33" s="9">
        <f t="shared" si="5"/>
        <v>0.44590000000000002</v>
      </c>
      <c r="I33" s="9">
        <v>0.89</v>
      </c>
      <c r="J33" s="9">
        <v>0.53</v>
      </c>
      <c r="K33" s="9">
        <f t="shared" si="6"/>
        <v>0.47170000000000001</v>
      </c>
      <c r="L33" s="9">
        <v>0.84</v>
      </c>
      <c r="M33" s="9">
        <v>0.52</v>
      </c>
      <c r="N33" s="9">
        <f t="shared" si="7"/>
        <v>0.43680000000000002</v>
      </c>
      <c r="P33" s="101">
        <v>41046</v>
      </c>
      <c r="Q33" s="75" t="s">
        <v>35</v>
      </c>
      <c r="R33" s="76">
        <v>0</v>
      </c>
      <c r="S33" s="76">
        <v>0.65</v>
      </c>
      <c r="T33" s="76">
        <v>1.65</v>
      </c>
      <c r="U33" s="76">
        <v>2.65</v>
      </c>
      <c r="V33" s="76">
        <v>3.65</v>
      </c>
      <c r="W33" s="76">
        <v>4.6500000000000004</v>
      </c>
      <c r="X33" s="76">
        <v>5.65</v>
      </c>
      <c r="Y33" s="76">
        <v>6.65</v>
      </c>
      <c r="Z33" s="76">
        <v>7.65</v>
      </c>
      <c r="AA33" s="76">
        <v>8.65</v>
      </c>
      <c r="AB33" s="76">
        <v>9.65</v>
      </c>
      <c r="AC33" s="76">
        <v>10.65</v>
      </c>
      <c r="AD33" s="76">
        <v>11.65</v>
      </c>
      <c r="AE33" s="76">
        <v>12.65</v>
      </c>
      <c r="AF33" s="76">
        <v>13.65</v>
      </c>
      <c r="AG33" s="76">
        <v>14.65</v>
      </c>
      <c r="AH33" s="76">
        <v>15.65</v>
      </c>
      <c r="AI33" s="76">
        <v>16.649999999999999</v>
      </c>
      <c r="AJ33" s="76">
        <v>17.649999999999999</v>
      </c>
      <c r="AK33" s="76">
        <v>18.649999999999999</v>
      </c>
      <c r="AL33" s="76">
        <v>19.649999999999999</v>
      </c>
      <c r="AM33" s="76">
        <v>20.65</v>
      </c>
      <c r="AN33" s="76">
        <v>21.65</v>
      </c>
      <c r="AO33" s="76">
        <v>22.65</v>
      </c>
      <c r="AP33" s="76">
        <v>23.65</v>
      </c>
      <c r="AQ33" s="76">
        <v>24.65</v>
      </c>
      <c r="AR33" s="82">
        <v>25.2</v>
      </c>
    </row>
    <row r="34" spans="1:44" x14ac:dyDescent="0.2">
      <c r="A34" s="101"/>
      <c r="B34" s="7" t="s">
        <v>2</v>
      </c>
      <c r="C34" s="9">
        <v>0.97</v>
      </c>
      <c r="D34" s="9">
        <v>0.59</v>
      </c>
      <c r="E34" s="9">
        <f t="shared" si="4"/>
        <v>0.57229999999999992</v>
      </c>
      <c r="F34" s="9">
        <v>0.94</v>
      </c>
      <c r="G34" s="9">
        <v>0.56999999999999995</v>
      </c>
      <c r="H34" s="9">
        <f t="shared" si="5"/>
        <v>0.53579999999999994</v>
      </c>
      <c r="I34" s="9">
        <v>0.94</v>
      </c>
      <c r="J34" s="9">
        <v>0.47</v>
      </c>
      <c r="K34" s="9">
        <f t="shared" si="6"/>
        <v>0.44179999999999997</v>
      </c>
      <c r="L34" s="9">
        <v>0.95</v>
      </c>
      <c r="M34" s="9">
        <v>0.63</v>
      </c>
      <c r="N34" s="9">
        <f t="shared" si="7"/>
        <v>0.59849999999999992</v>
      </c>
      <c r="P34" s="101"/>
      <c r="Q34" s="75" t="s">
        <v>14</v>
      </c>
      <c r="R34" s="76">
        <v>0</v>
      </c>
      <c r="S34" s="76">
        <v>0.38</v>
      </c>
      <c r="T34" s="76">
        <v>0.5</v>
      </c>
      <c r="U34" s="76">
        <v>0.52</v>
      </c>
      <c r="V34" s="76">
        <v>0.59</v>
      </c>
      <c r="W34" s="76">
        <v>0.72</v>
      </c>
      <c r="X34" s="76">
        <v>0.77</v>
      </c>
      <c r="Y34" s="76">
        <v>0.86</v>
      </c>
      <c r="Z34" s="76">
        <v>0.88</v>
      </c>
      <c r="AA34" s="76">
        <v>0.87</v>
      </c>
      <c r="AB34" s="76">
        <v>0.87</v>
      </c>
      <c r="AC34" s="76">
        <v>0.85</v>
      </c>
      <c r="AD34" s="76">
        <v>0.82</v>
      </c>
      <c r="AE34" s="76">
        <v>0.78</v>
      </c>
      <c r="AF34" s="76">
        <v>0.71</v>
      </c>
      <c r="AG34" s="76">
        <v>0.71</v>
      </c>
      <c r="AH34" s="76">
        <v>0.69</v>
      </c>
      <c r="AI34" s="76">
        <v>0.72</v>
      </c>
      <c r="AJ34" s="76">
        <v>0.7</v>
      </c>
      <c r="AK34" s="76">
        <v>0.66</v>
      </c>
      <c r="AL34" s="76">
        <v>0.67</v>
      </c>
      <c r="AM34" s="76">
        <v>0.65</v>
      </c>
      <c r="AN34" s="76">
        <v>0.65</v>
      </c>
      <c r="AO34" s="76">
        <v>0.6</v>
      </c>
      <c r="AP34" s="76">
        <v>0.56000000000000005</v>
      </c>
      <c r="AQ34" s="76">
        <v>0.23</v>
      </c>
      <c r="AR34" s="76">
        <v>0</v>
      </c>
    </row>
    <row r="35" spans="1:44" x14ac:dyDescent="0.2">
      <c r="A35" s="101"/>
      <c r="B35" s="7" t="s">
        <v>3</v>
      </c>
      <c r="C35" s="9">
        <v>1.02</v>
      </c>
      <c r="D35" s="9">
        <v>0.43</v>
      </c>
      <c r="E35" s="9">
        <f t="shared" si="4"/>
        <v>0.43859999999999999</v>
      </c>
      <c r="F35" s="9">
        <v>0.96</v>
      </c>
      <c r="G35" s="9">
        <v>0.49</v>
      </c>
      <c r="H35" s="9">
        <f t="shared" si="5"/>
        <v>0.47039999999999998</v>
      </c>
      <c r="I35" s="9">
        <v>0.93</v>
      </c>
      <c r="J35" s="9">
        <v>0.47</v>
      </c>
      <c r="K35" s="9">
        <f t="shared" si="6"/>
        <v>0.43709999999999999</v>
      </c>
      <c r="L35" s="9">
        <v>0.93</v>
      </c>
      <c r="M35" s="9">
        <v>0.54</v>
      </c>
      <c r="N35" s="9">
        <f t="shared" si="7"/>
        <v>0.50220000000000009</v>
      </c>
      <c r="P35" s="101"/>
      <c r="Q35" s="75" t="s">
        <v>36</v>
      </c>
      <c r="R35" s="76">
        <v>0</v>
      </c>
      <c r="S35" s="76">
        <v>0.19</v>
      </c>
      <c r="T35" s="76">
        <v>0.22</v>
      </c>
      <c r="U35" s="76">
        <v>0.34</v>
      </c>
      <c r="V35" s="76">
        <v>0.37</v>
      </c>
      <c r="W35" s="76">
        <v>0.34</v>
      </c>
      <c r="X35" s="76">
        <v>0.3</v>
      </c>
      <c r="Y35" s="76">
        <v>0.3</v>
      </c>
      <c r="Z35" s="76">
        <v>0.37</v>
      </c>
      <c r="AA35" s="76">
        <v>0.35</v>
      </c>
      <c r="AB35" s="76">
        <v>0.22</v>
      </c>
      <c r="AC35" s="76">
        <v>0.36</v>
      </c>
      <c r="AD35" s="76">
        <v>0.3</v>
      </c>
      <c r="AE35" s="76">
        <v>0.38</v>
      </c>
      <c r="AF35" s="76">
        <v>0.55000000000000004</v>
      </c>
      <c r="AG35" s="76">
        <v>0.34</v>
      </c>
      <c r="AH35" s="76">
        <v>0.54</v>
      </c>
      <c r="AI35" s="76">
        <v>0.48</v>
      </c>
      <c r="AJ35" s="76">
        <v>0.44</v>
      </c>
      <c r="AK35" s="76">
        <v>0.6</v>
      </c>
      <c r="AL35" s="76">
        <v>0.49</v>
      </c>
      <c r="AM35" s="76">
        <v>0.41</v>
      </c>
      <c r="AN35" s="76">
        <v>0.34</v>
      </c>
      <c r="AO35" s="76">
        <v>0.18</v>
      </c>
      <c r="AP35" s="76">
        <v>0.05</v>
      </c>
      <c r="AQ35" s="76">
        <v>0</v>
      </c>
      <c r="AR35" s="76">
        <v>0</v>
      </c>
    </row>
    <row r="36" spans="1:44" x14ac:dyDescent="0.2">
      <c r="A36" s="101"/>
      <c r="B36" s="7" t="s">
        <v>4</v>
      </c>
      <c r="C36" s="9">
        <v>1.0900000000000001</v>
      </c>
      <c r="D36" s="9">
        <v>0.3</v>
      </c>
      <c r="E36" s="9">
        <f t="shared" si="4"/>
        <v>0.32700000000000001</v>
      </c>
      <c r="F36" s="9">
        <v>1.01</v>
      </c>
      <c r="G36" s="9">
        <v>0.33</v>
      </c>
      <c r="H36" s="9">
        <f t="shared" si="5"/>
        <v>0.33330000000000004</v>
      </c>
      <c r="I36" s="9">
        <v>1</v>
      </c>
      <c r="J36" s="9">
        <v>0.35</v>
      </c>
      <c r="K36" s="9">
        <f t="shared" si="6"/>
        <v>0.35</v>
      </c>
      <c r="L36" s="9">
        <v>1</v>
      </c>
      <c r="M36" s="9">
        <v>0.38</v>
      </c>
      <c r="N36" s="9">
        <f t="shared" si="7"/>
        <v>0.38</v>
      </c>
      <c r="P36" s="101"/>
      <c r="Q36" s="77" t="s">
        <v>37</v>
      </c>
      <c r="R36" s="76">
        <v>1.1732500000000002E-2</v>
      </c>
      <c r="S36" s="76">
        <v>9.0200000000000002E-2</v>
      </c>
      <c r="T36" s="76">
        <v>0.14280000000000001</v>
      </c>
      <c r="U36" s="76">
        <v>0.19702499999999998</v>
      </c>
      <c r="V36" s="76">
        <v>0.23252500000000012</v>
      </c>
      <c r="W36" s="76">
        <v>0.2384</v>
      </c>
      <c r="X36" s="76">
        <v>0.24449999999999997</v>
      </c>
      <c r="Y36" s="76">
        <v>0.29144999999999999</v>
      </c>
      <c r="Z36" s="76">
        <v>0.315</v>
      </c>
      <c r="AA36" s="76">
        <v>0.24794999999999998</v>
      </c>
      <c r="AB36" s="76">
        <v>0.24939999999999998</v>
      </c>
      <c r="AC36" s="76">
        <v>0.27554999999999996</v>
      </c>
      <c r="AD36" s="76">
        <v>0.27199999999999996</v>
      </c>
      <c r="AE36" s="76">
        <v>0.34642500000000004</v>
      </c>
      <c r="AF36" s="76">
        <v>0.31595000000000001</v>
      </c>
      <c r="AG36" s="76">
        <v>0.308</v>
      </c>
      <c r="AH36" s="76">
        <v>0.35954999999999937</v>
      </c>
      <c r="AI36" s="76">
        <v>0.32659999999999995</v>
      </c>
      <c r="AJ36" s="76">
        <v>0.35359999999999997</v>
      </c>
      <c r="AK36" s="76">
        <v>0.362425</v>
      </c>
      <c r="AL36" s="76">
        <v>0.29699999999999999</v>
      </c>
      <c r="AM36" s="76">
        <v>0.24375000000000002</v>
      </c>
      <c r="AN36" s="76">
        <v>0.16250000000000001</v>
      </c>
      <c r="AO36" s="76">
        <v>6.6700000000000009E-2</v>
      </c>
      <c r="AP36" s="76">
        <v>9.8750000000000018E-3</v>
      </c>
      <c r="AQ36" s="76">
        <v>0</v>
      </c>
      <c r="AR36" s="76">
        <v>0</v>
      </c>
    </row>
    <row r="37" spans="1:44" x14ac:dyDescent="0.2">
      <c r="A37" s="101"/>
      <c r="B37" s="7" t="s">
        <v>5</v>
      </c>
      <c r="C37" s="9">
        <v>1.01</v>
      </c>
      <c r="D37" s="9">
        <v>0.37</v>
      </c>
      <c r="E37" s="9">
        <f t="shared" si="4"/>
        <v>0.37369999999999998</v>
      </c>
      <c r="F37" s="9">
        <v>0.91</v>
      </c>
      <c r="G37" s="9">
        <v>0.35</v>
      </c>
      <c r="H37" s="9">
        <f t="shared" si="5"/>
        <v>0.31850000000000001</v>
      </c>
      <c r="I37" s="9">
        <v>0.95</v>
      </c>
      <c r="J37" s="9">
        <v>0.47</v>
      </c>
      <c r="K37" s="9">
        <f t="shared" si="6"/>
        <v>0.44649999999999995</v>
      </c>
      <c r="L37" s="9">
        <v>0.97</v>
      </c>
      <c r="M37" s="9">
        <v>0.41</v>
      </c>
      <c r="N37" s="9">
        <f t="shared" si="7"/>
        <v>0.39769999999999994</v>
      </c>
      <c r="P37" s="101"/>
      <c r="Q37" s="80" t="s">
        <v>38</v>
      </c>
      <c r="R37" s="79">
        <v>0.66</v>
      </c>
      <c r="S37" s="76"/>
      <c r="T37" s="76"/>
      <c r="U37" s="78" t="s">
        <v>46</v>
      </c>
      <c r="V37" s="79">
        <v>5.9609074999999985</v>
      </c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81"/>
    </row>
    <row r="38" spans="1:44" x14ac:dyDescent="0.2">
      <c r="A38" s="101">
        <v>41047</v>
      </c>
      <c r="B38" s="7" t="s">
        <v>1</v>
      </c>
      <c r="C38" s="9">
        <v>0.76</v>
      </c>
      <c r="D38" s="9">
        <v>0.45</v>
      </c>
      <c r="E38" s="9">
        <f t="shared" si="4"/>
        <v>0.34200000000000003</v>
      </c>
      <c r="F38" s="9">
        <v>0.8</v>
      </c>
      <c r="G38" s="9">
        <v>0.52</v>
      </c>
      <c r="H38" s="9">
        <f t="shared" si="5"/>
        <v>0.41600000000000004</v>
      </c>
      <c r="I38" s="9">
        <v>0.75</v>
      </c>
      <c r="J38" s="9">
        <v>0.48</v>
      </c>
      <c r="K38" s="9">
        <f t="shared" si="6"/>
        <v>0.36</v>
      </c>
      <c r="L38" s="9">
        <v>0.76</v>
      </c>
      <c r="M38" s="9">
        <v>0.56000000000000005</v>
      </c>
      <c r="N38" s="9">
        <f t="shared" si="7"/>
        <v>0.42560000000000003</v>
      </c>
      <c r="P38" s="101">
        <v>41047</v>
      </c>
      <c r="Q38" s="75" t="s">
        <v>35</v>
      </c>
      <c r="R38" s="76">
        <v>0</v>
      </c>
      <c r="S38" s="76">
        <v>0.5</v>
      </c>
      <c r="T38" s="76">
        <v>1.5</v>
      </c>
      <c r="U38" s="76">
        <v>2.5</v>
      </c>
      <c r="V38" s="76">
        <v>3.5</v>
      </c>
      <c r="W38" s="76">
        <v>4.5</v>
      </c>
      <c r="X38" s="76">
        <v>5.5</v>
      </c>
      <c r="Y38" s="76">
        <v>6.5</v>
      </c>
      <c r="Z38" s="76">
        <v>7.5</v>
      </c>
      <c r="AA38" s="76">
        <v>8.5</v>
      </c>
      <c r="AB38" s="76">
        <v>9.5</v>
      </c>
      <c r="AC38" s="76">
        <v>10.5</v>
      </c>
      <c r="AD38" s="76">
        <v>11.5</v>
      </c>
      <c r="AE38" s="76">
        <v>12.5</v>
      </c>
      <c r="AF38" s="76">
        <v>13.5</v>
      </c>
      <c r="AG38" s="76">
        <v>14.5</v>
      </c>
      <c r="AH38" s="76">
        <v>15.5</v>
      </c>
      <c r="AI38" s="76">
        <v>16.5</v>
      </c>
      <c r="AJ38" s="76">
        <v>17.5</v>
      </c>
      <c r="AK38" s="76">
        <v>18.5</v>
      </c>
      <c r="AL38" s="76">
        <v>19.5</v>
      </c>
      <c r="AM38" s="76">
        <v>20.5</v>
      </c>
      <c r="AN38" s="76">
        <v>21.5</v>
      </c>
      <c r="AO38" s="76">
        <v>22.5</v>
      </c>
      <c r="AP38" s="76">
        <v>23.5</v>
      </c>
      <c r="AQ38" s="76">
        <v>24.5</v>
      </c>
      <c r="AR38" s="76">
        <v>24.8</v>
      </c>
    </row>
    <row r="39" spans="1:44" x14ac:dyDescent="0.2">
      <c r="A39" s="101"/>
      <c r="B39" s="7" t="s">
        <v>2</v>
      </c>
      <c r="C39" s="9">
        <v>0.88</v>
      </c>
      <c r="D39" s="9">
        <v>0.47</v>
      </c>
      <c r="E39" s="9">
        <f t="shared" si="4"/>
        <v>0.41359999999999997</v>
      </c>
      <c r="F39" s="9">
        <v>0.83</v>
      </c>
      <c r="G39" s="9">
        <v>0.53</v>
      </c>
      <c r="H39" s="9">
        <f t="shared" si="5"/>
        <v>0.43990000000000001</v>
      </c>
      <c r="I39" s="9">
        <v>0.83</v>
      </c>
      <c r="J39" s="9">
        <v>0.44</v>
      </c>
      <c r="K39" s="9">
        <f t="shared" si="6"/>
        <v>0.36519999999999997</v>
      </c>
      <c r="L39" s="9">
        <v>0.83</v>
      </c>
      <c r="M39" s="9">
        <v>0.55000000000000004</v>
      </c>
      <c r="N39" s="9">
        <f t="shared" si="7"/>
        <v>0.45650000000000002</v>
      </c>
      <c r="P39" s="101"/>
      <c r="Q39" s="75" t="s">
        <v>14</v>
      </c>
      <c r="R39" s="76">
        <v>0</v>
      </c>
      <c r="S39" s="76">
        <v>0.31</v>
      </c>
      <c r="T39" s="76">
        <v>0.42</v>
      </c>
      <c r="U39" s="76">
        <v>0.47</v>
      </c>
      <c r="V39" s="76">
        <v>0.52</v>
      </c>
      <c r="W39" s="76">
        <v>0.61</v>
      </c>
      <c r="X39" s="76">
        <v>0.7</v>
      </c>
      <c r="Y39" s="76">
        <v>0.79</v>
      </c>
      <c r="Z39" s="76">
        <v>0.81</v>
      </c>
      <c r="AA39" s="76">
        <v>0.8</v>
      </c>
      <c r="AB39" s="76">
        <v>0.8</v>
      </c>
      <c r="AC39" s="76">
        <v>0.77</v>
      </c>
      <c r="AD39" s="76">
        <v>0.74</v>
      </c>
      <c r="AE39" s="76">
        <v>0.71</v>
      </c>
      <c r="AF39" s="76">
        <v>0.66</v>
      </c>
      <c r="AG39" s="76">
        <v>0.62</v>
      </c>
      <c r="AH39" s="76">
        <v>0.67</v>
      </c>
      <c r="AI39" s="76">
        <v>0.65</v>
      </c>
      <c r="AJ39" s="76">
        <v>0.61</v>
      </c>
      <c r="AK39" s="76">
        <v>0.59</v>
      </c>
      <c r="AL39" s="76">
        <v>0.54</v>
      </c>
      <c r="AM39" s="76">
        <v>0.56000000000000005</v>
      </c>
      <c r="AN39" s="76">
        <v>0.55000000000000004</v>
      </c>
      <c r="AO39" s="76">
        <v>0.52</v>
      </c>
      <c r="AP39" s="76">
        <v>0.5</v>
      </c>
      <c r="AQ39" s="76">
        <v>0.14000000000000001</v>
      </c>
      <c r="AR39" s="76">
        <v>0</v>
      </c>
    </row>
    <row r="40" spans="1:44" x14ac:dyDescent="0.2">
      <c r="A40" s="101"/>
      <c r="B40" s="7" t="s">
        <v>3</v>
      </c>
      <c r="C40" s="9">
        <v>0.95</v>
      </c>
      <c r="D40" s="9">
        <v>0.39</v>
      </c>
      <c r="E40" s="9">
        <f t="shared" si="4"/>
        <v>0.3705</v>
      </c>
      <c r="F40" s="9">
        <v>0.9</v>
      </c>
      <c r="G40" s="9">
        <v>0.46</v>
      </c>
      <c r="H40" s="9">
        <f t="shared" si="5"/>
        <v>0.41400000000000003</v>
      </c>
      <c r="I40" s="9">
        <v>0.88</v>
      </c>
      <c r="J40" s="9">
        <v>0.4</v>
      </c>
      <c r="K40" s="9">
        <f t="shared" si="6"/>
        <v>0.35200000000000004</v>
      </c>
      <c r="L40" s="9">
        <v>0.88</v>
      </c>
      <c r="M40" s="9">
        <v>0.5</v>
      </c>
      <c r="N40" s="9">
        <f t="shared" si="7"/>
        <v>0.44</v>
      </c>
      <c r="P40" s="101"/>
      <c r="Q40" s="75" t="s">
        <v>36</v>
      </c>
      <c r="R40" s="76">
        <v>0</v>
      </c>
      <c r="S40" s="76">
        <v>0.08</v>
      </c>
      <c r="T40" s="76">
        <v>0.18</v>
      </c>
      <c r="U40" s="76">
        <v>0.34</v>
      </c>
      <c r="V40" s="76">
        <v>0.37</v>
      </c>
      <c r="W40" s="76">
        <v>0.34</v>
      </c>
      <c r="X40" s="76">
        <v>0.34</v>
      </c>
      <c r="Y40" s="76">
        <v>0.39</v>
      </c>
      <c r="Z40" s="76">
        <v>0.25</v>
      </c>
      <c r="AA40" s="76">
        <v>0.32</v>
      </c>
      <c r="AB40" s="76">
        <v>0.23</v>
      </c>
      <c r="AC40" s="76">
        <v>0.32</v>
      </c>
      <c r="AD40" s="76">
        <v>0.4</v>
      </c>
      <c r="AE40" s="76">
        <v>0.31</v>
      </c>
      <c r="AF40" s="76">
        <v>0.52</v>
      </c>
      <c r="AG40" s="76">
        <v>0.35</v>
      </c>
      <c r="AH40" s="76">
        <v>0.43</v>
      </c>
      <c r="AI40" s="76">
        <v>0.53</v>
      </c>
      <c r="AJ40" s="76">
        <v>0.34</v>
      </c>
      <c r="AK40" s="76">
        <v>0.56999999999999995</v>
      </c>
      <c r="AL40" s="76">
        <v>0.42</v>
      </c>
      <c r="AM40" s="76">
        <v>0.24</v>
      </c>
      <c r="AN40" s="76">
        <v>0.12</v>
      </c>
      <c r="AO40" s="76">
        <v>0.2</v>
      </c>
      <c r="AP40" s="76">
        <v>0.08</v>
      </c>
      <c r="AQ40" s="76">
        <v>0</v>
      </c>
      <c r="AR40" s="76">
        <v>0</v>
      </c>
    </row>
    <row r="41" spans="1:44" x14ac:dyDescent="0.2">
      <c r="A41" s="101"/>
      <c r="B41" s="7" t="s">
        <v>4</v>
      </c>
      <c r="C41" s="9">
        <v>1.01</v>
      </c>
      <c r="D41" s="9">
        <v>0.27</v>
      </c>
      <c r="E41" s="9">
        <f t="shared" si="4"/>
        <v>0.2727</v>
      </c>
      <c r="F41" s="9">
        <v>0.93</v>
      </c>
      <c r="G41" s="9">
        <v>0.32</v>
      </c>
      <c r="H41" s="9">
        <f t="shared" si="5"/>
        <v>0.29760000000000003</v>
      </c>
      <c r="I41" s="9">
        <v>0.93</v>
      </c>
      <c r="J41" s="9">
        <v>0.32</v>
      </c>
      <c r="K41" s="9">
        <f t="shared" si="6"/>
        <v>0.29760000000000003</v>
      </c>
      <c r="L41" s="9">
        <v>0.9</v>
      </c>
      <c r="M41" s="9">
        <v>0.35</v>
      </c>
      <c r="N41" s="9">
        <f t="shared" si="7"/>
        <v>0.315</v>
      </c>
      <c r="P41" s="101"/>
      <c r="Q41" s="77" t="s">
        <v>37</v>
      </c>
      <c r="R41" s="76">
        <v>3.0999999999999999E-3</v>
      </c>
      <c r="S41" s="76">
        <v>4.7449999999999999E-2</v>
      </c>
      <c r="T41" s="76">
        <v>0.1157</v>
      </c>
      <c r="U41" s="76">
        <v>0.17572499999999999</v>
      </c>
      <c r="V41" s="76">
        <v>0.20057499999999998</v>
      </c>
      <c r="W41" s="76">
        <v>0.22270000000000004</v>
      </c>
      <c r="X41" s="76">
        <v>0.27192499999999997</v>
      </c>
      <c r="Y41" s="76">
        <v>0.25600000000000001</v>
      </c>
      <c r="Z41" s="76">
        <v>0.22942500000000005</v>
      </c>
      <c r="AA41" s="76">
        <v>0.22000000000000003</v>
      </c>
      <c r="AB41" s="76">
        <v>0.21587500000000004</v>
      </c>
      <c r="AC41" s="76">
        <v>0.27179999999999999</v>
      </c>
      <c r="AD41" s="76">
        <v>0.25737499999999996</v>
      </c>
      <c r="AE41" s="76">
        <v>0.28427500000000006</v>
      </c>
      <c r="AF41" s="76">
        <v>0.27839999999999998</v>
      </c>
      <c r="AG41" s="76">
        <v>0.25155</v>
      </c>
      <c r="AH41" s="76">
        <v>0.31680000000000003</v>
      </c>
      <c r="AI41" s="76">
        <v>0.27405000000000002</v>
      </c>
      <c r="AJ41" s="76">
        <v>0.27299999999999996</v>
      </c>
      <c r="AK41" s="76">
        <v>0.27967499999999995</v>
      </c>
      <c r="AL41" s="76">
        <v>0.18149999999999999</v>
      </c>
      <c r="AM41" s="76">
        <v>9.9900000000000003E-2</v>
      </c>
      <c r="AN41" s="76">
        <v>8.5600000000000009E-2</v>
      </c>
      <c r="AO41" s="76">
        <v>7.1400000000000005E-2</v>
      </c>
      <c r="AP41" s="76">
        <v>1.2800000000000001E-2</v>
      </c>
      <c r="AQ41" s="76">
        <v>0</v>
      </c>
      <c r="AR41" s="76">
        <v>0</v>
      </c>
    </row>
    <row r="42" spans="1:44" x14ac:dyDescent="0.2">
      <c r="A42" s="101"/>
      <c r="B42" s="7" t="s">
        <v>5</v>
      </c>
      <c r="C42" s="9">
        <v>0.94</v>
      </c>
      <c r="D42" s="9">
        <v>0.27</v>
      </c>
      <c r="E42" s="9">
        <f t="shared" si="4"/>
        <v>0.25380000000000003</v>
      </c>
      <c r="F42" s="9">
        <v>0.89</v>
      </c>
      <c r="G42" s="9">
        <v>0.44</v>
      </c>
      <c r="H42" s="9">
        <f t="shared" si="5"/>
        <v>0.3916</v>
      </c>
      <c r="I42" s="9">
        <v>0.9</v>
      </c>
      <c r="J42" s="9">
        <v>0.36</v>
      </c>
      <c r="K42" s="9">
        <f t="shared" si="6"/>
        <v>0.32400000000000001</v>
      </c>
      <c r="L42" s="9">
        <v>0.91</v>
      </c>
      <c r="M42" s="9">
        <v>0.32</v>
      </c>
      <c r="N42" s="9">
        <f t="shared" si="7"/>
        <v>0.29120000000000001</v>
      </c>
      <c r="P42" s="101"/>
      <c r="Q42" s="80" t="s">
        <v>38</v>
      </c>
      <c r="R42" s="79">
        <v>0.57999999999999996</v>
      </c>
      <c r="S42" s="76"/>
      <c r="T42" s="76"/>
      <c r="U42" s="78" t="s">
        <v>46</v>
      </c>
      <c r="V42" s="79">
        <v>4.8966000000000003</v>
      </c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81"/>
      <c r="AR42" s="81"/>
    </row>
    <row r="43" spans="1:44" x14ac:dyDescent="0.2">
      <c r="A43" s="101">
        <v>41048</v>
      </c>
      <c r="B43" s="7" t="s">
        <v>1</v>
      </c>
      <c r="C43" s="9">
        <v>0.79</v>
      </c>
      <c r="D43" s="9">
        <v>0.55000000000000004</v>
      </c>
      <c r="E43" s="9">
        <f t="shared" si="4"/>
        <v>0.43450000000000005</v>
      </c>
      <c r="F43" s="9">
        <v>0.77</v>
      </c>
      <c r="G43" s="9">
        <v>0.46</v>
      </c>
      <c r="H43" s="9">
        <f t="shared" si="5"/>
        <v>0.35420000000000001</v>
      </c>
      <c r="I43" s="9">
        <v>0.75</v>
      </c>
      <c r="J43" s="9">
        <v>0.5</v>
      </c>
      <c r="K43" s="9">
        <f t="shared" si="6"/>
        <v>0.375</v>
      </c>
      <c r="L43" s="9">
        <v>0.73</v>
      </c>
      <c r="M43" s="9">
        <v>0.55000000000000004</v>
      </c>
      <c r="N43" s="9">
        <f t="shared" si="7"/>
        <v>0.40150000000000002</v>
      </c>
      <c r="P43" s="101">
        <v>41048</v>
      </c>
      <c r="Q43" s="75" t="s">
        <v>35</v>
      </c>
      <c r="R43" s="76">
        <v>0</v>
      </c>
      <c r="S43" s="76">
        <v>0.6</v>
      </c>
      <c r="T43" s="76">
        <v>1.6</v>
      </c>
      <c r="U43" s="76">
        <v>2.6</v>
      </c>
      <c r="V43" s="76">
        <v>3.6</v>
      </c>
      <c r="W43" s="76">
        <v>4.5999999999999996</v>
      </c>
      <c r="X43" s="76">
        <v>5.6</v>
      </c>
      <c r="Y43" s="76">
        <v>6.6</v>
      </c>
      <c r="Z43" s="76">
        <v>7.6</v>
      </c>
      <c r="AA43" s="76">
        <v>8.6</v>
      </c>
      <c r="AB43" s="76">
        <v>9.6</v>
      </c>
      <c r="AC43" s="76">
        <v>10.6</v>
      </c>
      <c r="AD43" s="76">
        <v>11.6</v>
      </c>
      <c r="AE43" s="76">
        <v>12.6</v>
      </c>
      <c r="AF43" s="76">
        <v>13.6</v>
      </c>
      <c r="AG43" s="76">
        <v>14.6</v>
      </c>
      <c r="AH43" s="76">
        <v>15.6</v>
      </c>
      <c r="AI43" s="76">
        <v>16.600000000000001</v>
      </c>
      <c r="AJ43" s="76">
        <v>17.600000000000001</v>
      </c>
      <c r="AK43" s="76">
        <v>18.600000000000001</v>
      </c>
      <c r="AL43" s="76">
        <v>19.600000000000001</v>
      </c>
      <c r="AM43" s="76">
        <v>20.6</v>
      </c>
      <c r="AN43" s="76">
        <v>21.6</v>
      </c>
      <c r="AO43" s="76">
        <v>22.6</v>
      </c>
      <c r="AP43" s="76">
        <v>23.6</v>
      </c>
      <c r="AQ43" s="76">
        <v>24.6</v>
      </c>
      <c r="AR43" s="76">
        <v>25.200000000000003</v>
      </c>
    </row>
    <row r="44" spans="1:44" x14ac:dyDescent="0.2">
      <c r="A44" s="101"/>
      <c r="B44" s="7" t="s">
        <v>2</v>
      </c>
      <c r="C44" s="9">
        <v>0.94</v>
      </c>
      <c r="D44" s="9">
        <v>0.63</v>
      </c>
      <c r="E44" s="9">
        <f t="shared" si="4"/>
        <v>0.59219999999999995</v>
      </c>
      <c r="F44" s="9">
        <v>0.86</v>
      </c>
      <c r="G44" s="9">
        <v>0.55000000000000004</v>
      </c>
      <c r="H44" s="9">
        <f t="shared" si="5"/>
        <v>0.47300000000000003</v>
      </c>
      <c r="I44" s="9">
        <v>0.87</v>
      </c>
      <c r="J44" s="9">
        <v>0.53</v>
      </c>
      <c r="K44" s="9">
        <f t="shared" si="6"/>
        <v>0.46110000000000001</v>
      </c>
      <c r="L44" s="9">
        <v>0.87</v>
      </c>
      <c r="M44" s="9">
        <v>0.55000000000000004</v>
      </c>
      <c r="N44" s="9">
        <f t="shared" si="7"/>
        <v>0.47850000000000004</v>
      </c>
      <c r="P44" s="101"/>
      <c r="Q44" s="75" t="s">
        <v>14</v>
      </c>
      <c r="R44" s="76">
        <v>0</v>
      </c>
      <c r="S44" s="76">
        <v>0.32</v>
      </c>
      <c r="T44" s="76">
        <v>0.46</v>
      </c>
      <c r="U44" s="76">
        <v>0.47</v>
      </c>
      <c r="V44" s="76">
        <v>0.55000000000000004</v>
      </c>
      <c r="W44" s="76">
        <v>0.64</v>
      </c>
      <c r="X44" s="76">
        <v>0.73</v>
      </c>
      <c r="Y44" s="76">
        <v>0.81</v>
      </c>
      <c r="Z44" s="76">
        <v>0.83</v>
      </c>
      <c r="AA44" s="76">
        <v>0.83</v>
      </c>
      <c r="AB44" s="76">
        <v>0.82</v>
      </c>
      <c r="AC44" s="76">
        <v>0.8</v>
      </c>
      <c r="AD44" s="76">
        <v>0.78</v>
      </c>
      <c r="AE44" s="76">
        <v>0.74</v>
      </c>
      <c r="AF44" s="76">
        <v>0.69</v>
      </c>
      <c r="AG44" s="76">
        <v>0.63</v>
      </c>
      <c r="AH44" s="76">
        <v>0.68</v>
      </c>
      <c r="AI44" s="76">
        <v>0.69</v>
      </c>
      <c r="AJ44" s="76">
        <v>0.65</v>
      </c>
      <c r="AK44" s="76">
        <v>0.61</v>
      </c>
      <c r="AL44" s="76">
        <v>0.59</v>
      </c>
      <c r="AM44" s="76">
        <v>0.6</v>
      </c>
      <c r="AN44" s="76">
        <v>0.57999999999999996</v>
      </c>
      <c r="AO44" s="76">
        <v>0.54</v>
      </c>
      <c r="AP44" s="76">
        <v>0.52</v>
      </c>
      <c r="AQ44" s="76">
        <v>0.16</v>
      </c>
      <c r="AR44" s="76">
        <v>0</v>
      </c>
    </row>
    <row r="45" spans="1:44" x14ac:dyDescent="0.2">
      <c r="A45" s="101"/>
      <c r="B45" s="7" t="s">
        <v>3</v>
      </c>
      <c r="C45" s="9">
        <v>0.97</v>
      </c>
      <c r="D45" s="9">
        <v>0.52</v>
      </c>
      <c r="E45" s="9">
        <f t="shared" si="4"/>
        <v>0.50439999999999996</v>
      </c>
      <c r="F45" s="9">
        <v>0.92</v>
      </c>
      <c r="G45" s="9">
        <v>0.46</v>
      </c>
      <c r="H45" s="9">
        <f t="shared" si="5"/>
        <v>0.42320000000000002</v>
      </c>
      <c r="I45" s="9">
        <v>0.91</v>
      </c>
      <c r="J45" s="9">
        <v>0.43</v>
      </c>
      <c r="K45" s="9">
        <f t="shared" si="6"/>
        <v>0.39129999999999998</v>
      </c>
      <c r="L45" s="9">
        <v>0.87</v>
      </c>
      <c r="M45" s="9">
        <v>0.45</v>
      </c>
      <c r="N45" s="9">
        <f t="shared" si="7"/>
        <v>0.39150000000000001</v>
      </c>
      <c r="P45" s="101"/>
      <c r="Q45" s="75" t="s">
        <v>36</v>
      </c>
      <c r="R45" s="76">
        <v>0</v>
      </c>
      <c r="S45" s="76">
        <v>0.09</v>
      </c>
      <c r="T45" s="76">
        <v>0.21</v>
      </c>
      <c r="U45" s="76">
        <v>0.4</v>
      </c>
      <c r="V45" s="76">
        <v>0.47</v>
      </c>
      <c r="W45" s="76">
        <v>0.35</v>
      </c>
      <c r="X45" s="76">
        <v>0.42</v>
      </c>
      <c r="Y45" s="76">
        <v>0.44</v>
      </c>
      <c r="Z45" s="76">
        <v>0.21</v>
      </c>
      <c r="AA45" s="76">
        <v>0.34</v>
      </c>
      <c r="AB45" s="76">
        <v>0.3</v>
      </c>
      <c r="AC45" s="76">
        <v>0.4</v>
      </c>
      <c r="AD45" s="76">
        <v>0.21</v>
      </c>
      <c r="AE45" s="76">
        <v>0.51</v>
      </c>
      <c r="AF45" s="76">
        <v>0.61</v>
      </c>
      <c r="AG45" s="76">
        <v>0.44</v>
      </c>
      <c r="AH45" s="76">
        <v>0.49</v>
      </c>
      <c r="AI45" s="76">
        <v>0.56999999999999995</v>
      </c>
      <c r="AJ45" s="76">
        <v>0.57999999999999996</v>
      </c>
      <c r="AK45" s="76">
        <v>0.37</v>
      </c>
      <c r="AL45" s="76">
        <v>0.38</v>
      </c>
      <c r="AM45" s="76">
        <v>0.36</v>
      </c>
      <c r="AN45" s="76">
        <v>0.22</v>
      </c>
      <c r="AO45" s="76">
        <v>0.13</v>
      </c>
      <c r="AP45" s="76">
        <v>0.05</v>
      </c>
      <c r="AQ45" s="76">
        <v>0</v>
      </c>
      <c r="AR45" s="76">
        <v>0</v>
      </c>
    </row>
    <row r="46" spans="1:44" x14ac:dyDescent="0.2">
      <c r="A46" s="101"/>
      <c r="B46" s="7" t="s">
        <v>4</v>
      </c>
      <c r="C46" s="9">
        <v>1.04</v>
      </c>
      <c r="D46" s="9">
        <v>0.32</v>
      </c>
      <c r="E46" s="9">
        <f t="shared" si="4"/>
        <v>0.33280000000000004</v>
      </c>
      <c r="F46" s="9">
        <v>0.99</v>
      </c>
      <c r="G46" s="9">
        <v>0.32</v>
      </c>
      <c r="H46" s="9">
        <f t="shared" si="5"/>
        <v>0.31680000000000003</v>
      </c>
      <c r="I46" s="9">
        <v>0.99</v>
      </c>
      <c r="J46" s="9">
        <v>0.33</v>
      </c>
      <c r="K46" s="9">
        <f t="shared" si="6"/>
        <v>0.32669999999999999</v>
      </c>
      <c r="L46" s="9">
        <v>0.99</v>
      </c>
      <c r="M46" s="9">
        <v>0.34</v>
      </c>
      <c r="N46" s="9">
        <f t="shared" si="7"/>
        <v>0.33660000000000001</v>
      </c>
      <c r="P46" s="101"/>
      <c r="Q46" s="77" t="s">
        <v>37</v>
      </c>
      <c r="R46" s="76">
        <v>4.3200000000000001E-3</v>
      </c>
      <c r="S46" s="76">
        <v>5.8499999999999996E-2</v>
      </c>
      <c r="T46" s="76">
        <v>0.14182499999999998</v>
      </c>
      <c r="U46" s="76">
        <v>0.22184999999999999</v>
      </c>
      <c r="V46" s="76">
        <v>0.24394999999999989</v>
      </c>
      <c r="W46" s="76">
        <v>0.26372500000000004</v>
      </c>
      <c r="X46" s="76">
        <v>0.33110000000000001</v>
      </c>
      <c r="Y46" s="76">
        <v>0.26650000000000001</v>
      </c>
      <c r="Z46" s="76">
        <v>0.22825000000000001</v>
      </c>
      <c r="AA46" s="76">
        <v>0.26400000000000001</v>
      </c>
      <c r="AB46" s="76">
        <v>0.28349999999999997</v>
      </c>
      <c r="AC46" s="76">
        <v>0.24095</v>
      </c>
      <c r="AD46" s="76">
        <v>0.27360000000000001</v>
      </c>
      <c r="AE46" s="76">
        <v>0.40040000000000003</v>
      </c>
      <c r="AF46" s="76">
        <v>0.34649999999999997</v>
      </c>
      <c r="AG46" s="76">
        <v>0.30457499999999998</v>
      </c>
      <c r="AH46" s="76">
        <v>0.36305000000000071</v>
      </c>
      <c r="AI46" s="76">
        <v>0.38524999999999993</v>
      </c>
      <c r="AJ46" s="76">
        <v>0.29924999999999996</v>
      </c>
      <c r="AK46" s="76">
        <v>0.22499999999999998</v>
      </c>
      <c r="AL46" s="76">
        <v>0.22014999999999998</v>
      </c>
      <c r="AM46" s="76">
        <v>0.17109999999999997</v>
      </c>
      <c r="AN46" s="76">
        <v>9.8000000000000004E-2</v>
      </c>
      <c r="AO46" s="76">
        <v>4.7699999999999999E-2</v>
      </c>
      <c r="AP46" s="76">
        <v>8.5000000000000006E-3</v>
      </c>
      <c r="AQ46" s="76">
        <v>0</v>
      </c>
      <c r="AR46" s="76">
        <v>0</v>
      </c>
    </row>
    <row r="47" spans="1:44" x14ac:dyDescent="0.2">
      <c r="A47" s="101"/>
      <c r="B47" s="7" t="s">
        <v>5</v>
      </c>
      <c r="C47" s="9">
        <v>0.96</v>
      </c>
      <c r="D47" s="9">
        <v>0.41</v>
      </c>
      <c r="E47" s="9">
        <f t="shared" si="4"/>
        <v>0.39359999999999995</v>
      </c>
      <c r="F47" s="9">
        <v>0.9</v>
      </c>
      <c r="G47" s="9">
        <v>0.43</v>
      </c>
      <c r="H47" s="9">
        <f t="shared" si="5"/>
        <v>0.38700000000000001</v>
      </c>
      <c r="I47" s="9">
        <v>0.94</v>
      </c>
      <c r="J47" s="9">
        <v>0.39</v>
      </c>
      <c r="K47" s="9">
        <f t="shared" si="6"/>
        <v>0.36659999999999998</v>
      </c>
      <c r="L47" s="9">
        <v>0.93</v>
      </c>
      <c r="M47" s="9">
        <v>0.38</v>
      </c>
      <c r="N47" s="9">
        <f t="shared" si="7"/>
        <v>0.35340000000000005</v>
      </c>
      <c r="P47" s="101"/>
      <c r="Q47" s="80" t="s">
        <v>38</v>
      </c>
      <c r="R47" s="79">
        <v>0.62</v>
      </c>
      <c r="S47" s="76"/>
      <c r="T47" s="76"/>
      <c r="U47" s="78" t="s">
        <v>46</v>
      </c>
      <c r="V47" s="79">
        <v>5.6915449999999996</v>
      </c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81"/>
      <c r="AR47" s="81"/>
    </row>
    <row r="48" spans="1:44" x14ac:dyDescent="0.2">
      <c r="A48" s="101">
        <v>41049</v>
      </c>
      <c r="B48" s="7" t="s">
        <v>1</v>
      </c>
      <c r="C48" s="9">
        <v>0.78</v>
      </c>
      <c r="D48" s="9">
        <v>0.53</v>
      </c>
      <c r="E48" s="9">
        <f t="shared" si="4"/>
        <v>0.41340000000000005</v>
      </c>
      <c r="F48" s="9">
        <v>0.85</v>
      </c>
      <c r="G48" s="9">
        <v>0.51</v>
      </c>
      <c r="H48" s="9">
        <f t="shared" si="5"/>
        <v>0.4335</v>
      </c>
      <c r="I48" s="9">
        <v>0.81</v>
      </c>
      <c r="J48" s="9">
        <v>0.42</v>
      </c>
      <c r="K48" s="9">
        <f t="shared" si="6"/>
        <v>0.3402</v>
      </c>
      <c r="L48" s="9">
        <v>0.81</v>
      </c>
      <c r="M48" s="9">
        <v>0.41</v>
      </c>
      <c r="N48" s="9">
        <f t="shared" si="7"/>
        <v>0.33210000000000001</v>
      </c>
      <c r="P48" s="101">
        <v>41049</v>
      </c>
      <c r="Q48" s="75" t="s">
        <v>35</v>
      </c>
      <c r="R48" s="76">
        <v>0</v>
      </c>
      <c r="S48" s="76">
        <v>0.5</v>
      </c>
      <c r="T48" s="76">
        <v>1.5</v>
      </c>
      <c r="U48" s="76">
        <v>2.5</v>
      </c>
      <c r="V48" s="76">
        <v>3.5</v>
      </c>
      <c r="W48" s="76">
        <v>4.5</v>
      </c>
      <c r="X48" s="76">
        <v>5.5</v>
      </c>
      <c r="Y48" s="76">
        <v>6.5</v>
      </c>
      <c r="Z48" s="76">
        <v>7.5</v>
      </c>
      <c r="AA48" s="76">
        <v>8.5</v>
      </c>
      <c r="AB48" s="76">
        <v>9.5</v>
      </c>
      <c r="AC48" s="76">
        <v>10.5</v>
      </c>
      <c r="AD48" s="76">
        <v>11.5</v>
      </c>
      <c r="AE48" s="76">
        <v>12.5</v>
      </c>
      <c r="AF48" s="76">
        <v>13.5</v>
      </c>
      <c r="AG48" s="76">
        <v>14.5</v>
      </c>
      <c r="AH48" s="76">
        <v>15.5</v>
      </c>
      <c r="AI48" s="76">
        <v>16.5</v>
      </c>
      <c r="AJ48" s="76">
        <v>17.5</v>
      </c>
      <c r="AK48" s="76">
        <v>18.5</v>
      </c>
      <c r="AL48" s="76">
        <v>19.5</v>
      </c>
      <c r="AM48" s="76">
        <v>20.5</v>
      </c>
      <c r="AN48" s="76">
        <v>21.5</v>
      </c>
      <c r="AO48" s="76">
        <v>22.5</v>
      </c>
      <c r="AP48" s="76">
        <v>23.5</v>
      </c>
      <c r="AQ48" s="76">
        <v>24.5</v>
      </c>
      <c r="AR48" s="76"/>
    </row>
    <row r="49" spans="1:44" x14ac:dyDescent="0.2">
      <c r="A49" s="101"/>
      <c r="B49" s="7" t="s">
        <v>2</v>
      </c>
      <c r="C49" s="9">
        <v>0.91</v>
      </c>
      <c r="D49" s="9">
        <v>0.6</v>
      </c>
      <c r="E49" s="9">
        <f t="shared" si="4"/>
        <v>0.54600000000000004</v>
      </c>
      <c r="F49" s="9">
        <v>0.89</v>
      </c>
      <c r="G49" s="9">
        <v>0.5</v>
      </c>
      <c r="H49" s="9">
        <f t="shared" si="5"/>
        <v>0.44500000000000001</v>
      </c>
      <c r="I49" s="9">
        <v>0.88</v>
      </c>
      <c r="J49" s="9">
        <v>0.46</v>
      </c>
      <c r="K49" s="9">
        <f t="shared" si="6"/>
        <v>0.40479999999999999</v>
      </c>
      <c r="L49" s="9">
        <v>0.89</v>
      </c>
      <c r="M49" s="9">
        <v>0.41</v>
      </c>
      <c r="N49" s="9">
        <f t="shared" si="7"/>
        <v>0.3649</v>
      </c>
      <c r="P49" s="101"/>
      <c r="Q49" s="75" t="s">
        <v>14</v>
      </c>
      <c r="R49" s="76">
        <v>0</v>
      </c>
      <c r="S49" s="76">
        <v>0.32</v>
      </c>
      <c r="T49" s="76">
        <v>0.47</v>
      </c>
      <c r="U49" s="76">
        <v>0.46</v>
      </c>
      <c r="V49" s="76">
        <v>0.57999999999999996</v>
      </c>
      <c r="W49" s="76">
        <v>0.7</v>
      </c>
      <c r="X49" s="76">
        <v>0.77</v>
      </c>
      <c r="Y49" s="76">
        <v>0.82</v>
      </c>
      <c r="Z49" s="76">
        <v>0.82</v>
      </c>
      <c r="AA49" s="76">
        <v>0.81</v>
      </c>
      <c r="AB49" s="76">
        <v>0.79</v>
      </c>
      <c r="AC49" s="76">
        <v>0.78</v>
      </c>
      <c r="AD49" s="76">
        <v>0.74</v>
      </c>
      <c r="AE49" s="76">
        <v>0.72</v>
      </c>
      <c r="AF49" s="76">
        <v>0.64</v>
      </c>
      <c r="AG49" s="76">
        <v>0.65</v>
      </c>
      <c r="AH49" s="76">
        <v>0.69</v>
      </c>
      <c r="AI49" s="76">
        <v>0.68</v>
      </c>
      <c r="AJ49" s="76">
        <v>0.64</v>
      </c>
      <c r="AK49" s="76">
        <v>0.6</v>
      </c>
      <c r="AL49" s="76">
        <v>0.6</v>
      </c>
      <c r="AM49" s="76">
        <v>0.6</v>
      </c>
      <c r="AN49" s="76">
        <v>0.57999999999999996</v>
      </c>
      <c r="AO49" s="76">
        <v>0.52</v>
      </c>
      <c r="AP49" s="76">
        <v>0.39</v>
      </c>
      <c r="AQ49" s="76">
        <v>0</v>
      </c>
      <c r="AR49" s="76"/>
    </row>
    <row r="50" spans="1:44" x14ac:dyDescent="0.2">
      <c r="A50" s="101"/>
      <c r="B50" s="7" t="s">
        <v>3</v>
      </c>
      <c r="C50" s="9">
        <v>0.96</v>
      </c>
      <c r="D50" s="9">
        <v>0.49</v>
      </c>
      <c r="E50" s="9">
        <f t="shared" si="4"/>
        <v>0.47039999999999998</v>
      </c>
      <c r="F50" s="9">
        <v>0.9</v>
      </c>
      <c r="G50" s="9">
        <v>0.48</v>
      </c>
      <c r="H50" s="9">
        <f t="shared" si="5"/>
        <v>0.432</v>
      </c>
      <c r="I50" s="9">
        <v>0.88</v>
      </c>
      <c r="J50" s="9">
        <v>0.35</v>
      </c>
      <c r="K50" s="9">
        <f t="shared" si="6"/>
        <v>0.308</v>
      </c>
      <c r="L50" s="9">
        <v>0.87</v>
      </c>
      <c r="M50" s="9">
        <v>0.44</v>
      </c>
      <c r="N50" s="9">
        <f t="shared" si="7"/>
        <v>0.38279999999999997</v>
      </c>
      <c r="P50" s="101"/>
      <c r="Q50" s="75" t="s">
        <v>36</v>
      </c>
      <c r="R50" s="76">
        <v>0</v>
      </c>
      <c r="S50" s="76">
        <v>0.18</v>
      </c>
      <c r="T50" s="76">
        <v>0.16</v>
      </c>
      <c r="U50" s="76">
        <v>0.36</v>
      </c>
      <c r="V50" s="76">
        <v>0.27</v>
      </c>
      <c r="W50" s="76">
        <v>0.32</v>
      </c>
      <c r="X50" s="76">
        <v>0.32</v>
      </c>
      <c r="Y50" s="76">
        <v>0.21</v>
      </c>
      <c r="Z50" s="76">
        <v>0.39</v>
      </c>
      <c r="AA50" s="76">
        <v>0.36</v>
      </c>
      <c r="AB50" s="76">
        <v>0.27</v>
      </c>
      <c r="AC50" s="76">
        <v>0.39</v>
      </c>
      <c r="AD50" s="76">
        <v>0.23</v>
      </c>
      <c r="AE50" s="76">
        <v>0.42</v>
      </c>
      <c r="AF50" s="76">
        <v>0.52</v>
      </c>
      <c r="AG50" s="76">
        <v>0.28999999999999998</v>
      </c>
      <c r="AH50" s="76">
        <v>0.55000000000000004</v>
      </c>
      <c r="AI50" s="76">
        <v>0.56999999999999995</v>
      </c>
      <c r="AJ50" s="76">
        <v>0.28000000000000003</v>
      </c>
      <c r="AK50" s="76">
        <v>0.62</v>
      </c>
      <c r="AL50" s="76">
        <v>0.55000000000000004</v>
      </c>
      <c r="AM50" s="76">
        <v>0.32</v>
      </c>
      <c r="AN50" s="76">
        <v>0.26</v>
      </c>
      <c r="AO50" s="76">
        <v>0.18</v>
      </c>
      <c r="AP50" s="76">
        <v>0</v>
      </c>
      <c r="AQ50" s="76">
        <v>0</v>
      </c>
      <c r="AR50" s="76"/>
    </row>
    <row r="51" spans="1:44" x14ac:dyDescent="0.2">
      <c r="A51" s="101"/>
      <c r="B51" s="7" t="s">
        <v>4</v>
      </c>
      <c r="C51" s="9">
        <v>1.03</v>
      </c>
      <c r="D51" s="9">
        <v>0.3</v>
      </c>
      <c r="E51" s="9">
        <f t="shared" si="4"/>
        <v>0.309</v>
      </c>
      <c r="F51" s="9">
        <v>0.93</v>
      </c>
      <c r="G51" s="9">
        <v>0.3</v>
      </c>
      <c r="H51" s="9">
        <f t="shared" si="5"/>
        <v>0.27900000000000003</v>
      </c>
      <c r="I51" s="9">
        <v>0.91</v>
      </c>
      <c r="J51" s="9">
        <v>0.33</v>
      </c>
      <c r="K51" s="9">
        <f t="shared" si="6"/>
        <v>0.30030000000000001</v>
      </c>
      <c r="L51" s="9">
        <v>0.94</v>
      </c>
      <c r="M51" s="9">
        <v>0.32</v>
      </c>
      <c r="N51" s="9">
        <f t="shared" si="7"/>
        <v>0.30080000000000001</v>
      </c>
      <c r="P51" s="101"/>
      <c r="Q51" s="77" t="s">
        <v>37</v>
      </c>
      <c r="R51" s="76">
        <v>7.1999999999999998E-3</v>
      </c>
      <c r="S51" s="76">
        <v>6.7150000000000001E-2</v>
      </c>
      <c r="T51" s="76">
        <v>0.12089999999999999</v>
      </c>
      <c r="U51" s="76">
        <v>0.1638</v>
      </c>
      <c r="V51" s="76">
        <v>0.1888</v>
      </c>
      <c r="W51" s="76">
        <v>0.23519999999999999</v>
      </c>
      <c r="X51" s="76">
        <v>0.210675</v>
      </c>
      <c r="Y51" s="76">
        <v>0.24599999999999997</v>
      </c>
      <c r="Z51" s="76">
        <v>0.30562499999999998</v>
      </c>
      <c r="AA51" s="76">
        <v>0.252</v>
      </c>
      <c r="AB51" s="76">
        <v>0.25905</v>
      </c>
      <c r="AC51" s="76">
        <v>0.2356</v>
      </c>
      <c r="AD51" s="76">
        <v>0.23724999999999999</v>
      </c>
      <c r="AE51" s="76">
        <v>0.31959999999999994</v>
      </c>
      <c r="AF51" s="76">
        <v>0.26122500000000004</v>
      </c>
      <c r="AG51" s="76">
        <v>0.28139999999999998</v>
      </c>
      <c r="AH51" s="76">
        <v>0.38360000000000005</v>
      </c>
      <c r="AI51" s="76">
        <v>0.28050000000000003</v>
      </c>
      <c r="AJ51" s="76">
        <v>0.27900000000000003</v>
      </c>
      <c r="AK51" s="76">
        <v>0.35099999999999998</v>
      </c>
      <c r="AL51" s="76">
        <v>0.26100000000000001</v>
      </c>
      <c r="AM51" s="76">
        <v>0.1711</v>
      </c>
      <c r="AN51" s="76">
        <v>0.12100000000000001</v>
      </c>
      <c r="AO51" s="76">
        <v>4.095E-2</v>
      </c>
      <c r="AP51" s="76">
        <v>0</v>
      </c>
      <c r="AQ51" s="76">
        <v>0</v>
      </c>
      <c r="AR51" s="76"/>
    </row>
    <row r="52" spans="1:44" x14ac:dyDescent="0.2">
      <c r="A52" s="101"/>
      <c r="B52" s="7" t="s">
        <v>5</v>
      </c>
      <c r="C52" s="9">
        <v>0.96</v>
      </c>
      <c r="D52" s="9">
        <v>0.33</v>
      </c>
      <c r="E52" s="9">
        <f t="shared" si="4"/>
        <v>0.31680000000000003</v>
      </c>
      <c r="F52" s="9">
        <v>0.89</v>
      </c>
      <c r="G52" s="9">
        <v>0.39</v>
      </c>
      <c r="H52" s="9">
        <f t="shared" si="5"/>
        <v>0.34710000000000002</v>
      </c>
      <c r="I52" s="9">
        <v>0.9</v>
      </c>
      <c r="J52" s="9">
        <v>0.42</v>
      </c>
      <c r="K52" s="9">
        <f t="shared" si="6"/>
        <v>0.378</v>
      </c>
      <c r="L52" s="9">
        <v>0.91</v>
      </c>
      <c r="M52" s="9">
        <v>0.38</v>
      </c>
      <c r="N52" s="9">
        <f t="shared" si="7"/>
        <v>0.3458</v>
      </c>
      <c r="P52" s="101"/>
      <c r="Q52" s="80" t="s">
        <v>38</v>
      </c>
      <c r="R52" s="79">
        <v>0.6</v>
      </c>
      <c r="S52" s="76"/>
      <c r="T52" s="76"/>
      <c r="U52" s="78" t="s">
        <v>46</v>
      </c>
      <c r="V52" s="79">
        <v>5.2796250000000002</v>
      </c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81"/>
      <c r="AR52" s="81"/>
    </row>
    <row r="53" spans="1:44" x14ac:dyDescent="0.2">
      <c r="A53" s="101">
        <v>41050</v>
      </c>
      <c r="B53" s="7" t="s">
        <v>1</v>
      </c>
      <c r="C53" s="9">
        <v>0.74</v>
      </c>
      <c r="D53" s="9">
        <v>0.36</v>
      </c>
      <c r="E53" s="9">
        <f t="shared" si="4"/>
        <v>0.26639999999999997</v>
      </c>
      <c r="F53" s="9">
        <v>0.8</v>
      </c>
      <c r="G53" s="9">
        <v>0.37</v>
      </c>
      <c r="H53" s="9">
        <f t="shared" si="5"/>
        <v>0.29599999999999999</v>
      </c>
      <c r="I53" s="9">
        <v>0.77</v>
      </c>
      <c r="J53" s="9">
        <v>0.31</v>
      </c>
      <c r="K53" s="9">
        <f t="shared" si="6"/>
        <v>0.2387</v>
      </c>
      <c r="L53" s="9">
        <v>0.75</v>
      </c>
      <c r="M53" s="9">
        <v>0.24</v>
      </c>
      <c r="N53" s="9">
        <f t="shared" si="7"/>
        <v>0.18</v>
      </c>
      <c r="P53" s="101">
        <v>41050</v>
      </c>
      <c r="Q53" s="75" t="s">
        <v>35</v>
      </c>
      <c r="R53" s="76">
        <v>0</v>
      </c>
      <c r="S53" s="76">
        <v>0.5</v>
      </c>
      <c r="T53" s="76">
        <v>1.5</v>
      </c>
      <c r="U53" s="76">
        <v>2.5</v>
      </c>
      <c r="V53" s="76">
        <v>3.5</v>
      </c>
      <c r="W53" s="76">
        <v>4.5</v>
      </c>
      <c r="X53" s="76">
        <v>5.5</v>
      </c>
      <c r="Y53" s="76">
        <v>6.5</v>
      </c>
      <c r="Z53" s="76">
        <v>7.5</v>
      </c>
      <c r="AA53" s="76">
        <v>8.5</v>
      </c>
      <c r="AB53" s="76">
        <v>9.5</v>
      </c>
      <c r="AC53" s="76">
        <v>10.5</v>
      </c>
      <c r="AD53" s="76">
        <v>11.5</v>
      </c>
      <c r="AE53" s="76">
        <v>12.5</v>
      </c>
      <c r="AF53" s="76">
        <v>13.5</v>
      </c>
      <c r="AG53" s="76">
        <v>14.5</v>
      </c>
      <c r="AH53" s="76">
        <v>15.5</v>
      </c>
      <c r="AI53" s="76">
        <v>16.5</v>
      </c>
      <c r="AJ53" s="76">
        <v>17.5</v>
      </c>
      <c r="AK53" s="76">
        <v>18.5</v>
      </c>
      <c r="AL53" s="76">
        <v>19.5</v>
      </c>
      <c r="AM53" s="76">
        <v>20.5</v>
      </c>
      <c r="AN53" s="76">
        <v>21.5</v>
      </c>
      <c r="AO53" s="76">
        <v>22.5</v>
      </c>
      <c r="AP53" s="76">
        <v>23.5</v>
      </c>
      <c r="AQ53" s="76">
        <v>24.4</v>
      </c>
      <c r="AR53" s="76"/>
    </row>
    <row r="54" spans="1:44" x14ac:dyDescent="0.2">
      <c r="A54" s="101"/>
      <c r="B54" s="7" t="s">
        <v>2</v>
      </c>
      <c r="C54" s="9">
        <v>0.89</v>
      </c>
      <c r="D54" s="9">
        <v>0.39</v>
      </c>
      <c r="E54" s="9">
        <f t="shared" si="4"/>
        <v>0.34710000000000002</v>
      </c>
      <c r="F54" s="9">
        <v>0.86</v>
      </c>
      <c r="G54" s="9">
        <v>0.26</v>
      </c>
      <c r="H54" s="9">
        <f t="shared" si="5"/>
        <v>0.22359999999999999</v>
      </c>
      <c r="I54" s="9">
        <v>0.86</v>
      </c>
      <c r="J54" s="9">
        <v>0.28000000000000003</v>
      </c>
      <c r="K54" s="9">
        <f t="shared" si="6"/>
        <v>0.24080000000000001</v>
      </c>
      <c r="L54" s="9">
        <v>0.85</v>
      </c>
      <c r="M54" s="9">
        <v>0.36</v>
      </c>
      <c r="N54" s="9">
        <f t="shared" si="7"/>
        <v>0.30599999999999999</v>
      </c>
      <c r="P54" s="101"/>
      <c r="Q54" s="75" t="s">
        <v>14</v>
      </c>
      <c r="R54" s="76">
        <v>0</v>
      </c>
      <c r="S54" s="76">
        <v>0.3</v>
      </c>
      <c r="T54" s="76">
        <v>0.44</v>
      </c>
      <c r="U54" s="76">
        <v>0.44</v>
      </c>
      <c r="V54" s="76">
        <v>0.54</v>
      </c>
      <c r="W54" s="76">
        <v>0.66</v>
      </c>
      <c r="X54" s="76">
        <v>0.73</v>
      </c>
      <c r="Y54" s="76">
        <v>0.78</v>
      </c>
      <c r="Z54" s="76">
        <v>0.78</v>
      </c>
      <c r="AA54" s="76">
        <v>0.76</v>
      </c>
      <c r="AB54" s="76">
        <v>0.78</v>
      </c>
      <c r="AC54" s="76">
        <v>0.74</v>
      </c>
      <c r="AD54" s="76">
        <v>0.71</v>
      </c>
      <c r="AE54" s="76">
        <v>0.66</v>
      </c>
      <c r="AF54" s="76">
        <v>0.6</v>
      </c>
      <c r="AG54" s="76">
        <v>0.61</v>
      </c>
      <c r="AH54" s="76">
        <v>0.64</v>
      </c>
      <c r="AI54" s="76">
        <v>0.64</v>
      </c>
      <c r="AJ54" s="76">
        <v>0.6</v>
      </c>
      <c r="AK54" s="76">
        <v>0.56000000000000005</v>
      </c>
      <c r="AL54" s="76">
        <v>0.56000000000000005</v>
      </c>
      <c r="AM54" s="76">
        <v>0.54</v>
      </c>
      <c r="AN54" s="76">
        <v>0.52</v>
      </c>
      <c r="AO54" s="76">
        <v>0.5</v>
      </c>
      <c r="AP54" s="76">
        <v>0.36</v>
      </c>
      <c r="AQ54" s="76">
        <v>0</v>
      </c>
      <c r="AR54" s="76"/>
    </row>
    <row r="55" spans="1:44" x14ac:dyDescent="0.2">
      <c r="A55" s="101"/>
      <c r="B55" s="7" t="s">
        <v>3</v>
      </c>
      <c r="C55" s="9">
        <v>0.92</v>
      </c>
      <c r="D55" s="9">
        <v>0.44</v>
      </c>
      <c r="E55" s="9">
        <f t="shared" si="4"/>
        <v>0.40479999999999999</v>
      </c>
      <c r="F55" s="9">
        <v>0.84</v>
      </c>
      <c r="G55" s="9">
        <v>0.26</v>
      </c>
      <c r="H55" s="9">
        <f t="shared" si="5"/>
        <v>0.21840000000000001</v>
      </c>
      <c r="I55" s="9">
        <v>0.83</v>
      </c>
      <c r="J55" s="9">
        <v>0.35</v>
      </c>
      <c r="K55" s="9">
        <f t="shared" si="6"/>
        <v>0.29049999999999998</v>
      </c>
      <c r="L55" s="9">
        <v>0.84</v>
      </c>
      <c r="M55" s="9">
        <v>0.34</v>
      </c>
      <c r="N55" s="9">
        <f t="shared" si="7"/>
        <v>0.28560000000000002</v>
      </c>
      <c r="P55" s="101"/>
      <c r="Q55" s="75" t="s">
        <v>36</v>
      </c>
      <c r="R55" s="76">
        <v>0</v>
      </c>
      <c r="S55" s="76">
        <v>7.0000000000000007E-2</v>
      </c>
      <c r="T55" s="76">
        <v>0.22</v>
      </c>
      <c r="U55" s="76">
        <v>0.39</v>
      </c>
      <c r="V55" s="76">
        <v>0.35</v>
      </c>
      <c r="W55" s="76">
        <v>0.4</v>
      </c>
      <c r="X55" s="76">
        <v>0.31</v>
      </c>
      <c r="Y55" s="76">
        <v>0.32</v>
      </c>
      <c r="Z55" s="76">
        <v>0.41</v>
      </c>
      <c r="AA55" s="76">
        <v>0.34</v>
      </c>
      <c r="AB55" s="76">
        <v>0.37</v>
      </c>
      <c r="AC55" s="76">
        <v>0.39</v>
      </c>
      <c r="AD55" s="76">
        <v>0.27</v>
      </c>
      <c r="AE55" s="76">
        <v>0.41</v>
      </c>
      <c r="AF55" s="76">
        <v>0.45</v>
      </c>
      <c r="AG55" s="76">
        <v>0.44</v>
      </c>
      <c r="AH55" s="76">
        <v>0.51</v>
      </c>
      <c r="AI55" s="76">
        <v>0.53</v>
      </c>
      <c r="AJ55" s="76">
        <v>0.49</v>
      </c>
      <c r="AK55" s="76">
        <v>0.48</v>
      </c>
      <c r="AL55" s="76">
        <v>0.39</v>
      </c>
      <c r="AM55" s="76">
        <v>0.14000000000000001</v>
      </c>
      <c r="AN55" s="76">
        <v>0.23</v>
      </c>
      <c r="AO55" s="76">
        <v>0.1</v>
      </c>
      <c r="AP55" s="76">
        <v>0</v>
      </c>
      <c r="AQ55" s="76">
        <v>0</v>
      </c>
      <c r="AR55" s="76"/>
    </row>
    <row r="56" spans="1:44" x14ac:dyDescent="0.2">
      <c r="A56" s="101"/>
      <c r="B56" s="7" t="s">
        <v>4</v>
      </c>
      <c r="C56" s="9">
        <v>0.99</v>
      </c>
      <c r="D56" s="9">
        <v>0.3</v>
      </c>
      <c r="E56" s="9">
        <f t="shared" si="4"/>
        <v>0.29699999999999999</v>
      </c>
      <c r="F56" s="9">
        <v>0.92</v>
      </c>
      <c r="G56" s="9">
        <v>0.24</v>
      </c>
      <c r="H56" s="9">
        <f t="shared" si="5"/>
        <v>0.2208</v>
      </c>
      <c r="I56" s="9">
        <v>0.9</v>
      </c>
      <c r="J56" s="9">
        <v>0.28000000000000003</v>
      </c>
      <c r="K56" s="9">
        <f t="shared" si="6"/>
        <v>0.25200000000000006</v>
      </c>
      <c r="L56" s="9">
        <v>0.91</v>
      </c>
      <c r="M56" s="9">
        <v>0.28000000000000003</v>
      </c>
      <c r="N56" s="9">
        <f t="shared" si="7"/>
        <v>0.25480000000000003</v>
      </c>
      <c r="P56" s="101"/>
      <c r="Q56" s="77" t="s">
        <v>37</v>
      </c>
      <c r="R56" s="76">
        <v>2.6250000000000002E-3</v>
      </c>
      <c r="S56" s="76">
        <v>5.3650000000000003E-2</v>
      </c>
      <c r="T56" s="76">
        <v>0.13419999999999999</v>
      </c>
      <c r="U56" s="76">
        <v>0.18129999999999999</v>
      </c>
      <c r="V56" s="76">
        <v>0.22500000000000003</v>
      </c>
      <c r="W56" s="76">
        <v>0.246725</v>
      </c>
      <c r="X56" s="76">
        <v>0.23782500000000001</v>
      </c>
      <c r="Y56" s="76">
        <v>0.28470000000000001</v>
      </c>
      <c r="Z56" s="76">
        <v>0.28875000000000001</v>
      </c>
      <c r="AA56" s="76">
        <v>0.27334999999999998</v>
      </c>
      <c r="AB56" s="76">
        <v>0.2888</v>
      </c>
      <c r="AC56" s="76">
        <v>0.23924999999999999</v>
      </c>
      <c r="AD56" s="76">
        <v>0.2329</v>
      </c>
      <c r="AE56" s="76">
        <v>0.27089999999999997</v>
      </c>
      <c r="AF56" s="76">
        <v>0.26922499999999999</v>
      </c>
      <c r="AG56" s="76">
        <v>0.296875</v>
      </c>
      <c r="AH56" s="76">
        <v>0.33280000000000004</v>
      </c>
      <c r="AI56" s="76">
        <v>0.31619999999999998</v>
      </c>
      <c r="AJ56" s="76">
        <v>0.28130000000000005</v>
      </c>
      <c r="AK56" s="76">
        <v>0.24360000000000001</v>
      </c>
      <c r="AL56" s="76">
        <v>0.14575000000000002</v>
      </c>
      <c r="AM56" s="76">
        <v>9.8049999999999998E-2</v>
      </c>
      <c r="AN56" s="76">
        <v>8.4150000000000003E-2</v>
      </c>
      <c r="AO56" s="76">
        <v>2.1500000000000002E-2</v>
      </c>
      <c r="AP56" s="76">
        <v>0</v>
      </c>
      <c r="AQ56" s="76">
        <v>0</v>
      </c>
      <c r="AR56" s="76"/>
    </row>
    <row r="57" spans="1:44" x14ac:dyDescent="0.2">
      <c r="A57" s="101"/>
      <c r="B57" s="7" t="s">
        <v>5</v>
      </c>
      <c r="C57" s="9">
        <v>0.93</v>
      </c>
      <c r="D57" s="9">
        <v>0.34</v>
      </c>
      <c r="E57" s="9">
        <f t="shared" si="4"/>
        <v>0.31620000000000004</v>
      </c>
      <c r="F57" s="9">
        <v>0.86</v>
      </c>
      <c r="G57" s="9">
        <v>0.33</v>
      </c>
      <c r="H57" s="9">
        <f t="shared" si="5"/>
        <v>0.2838</v>
      </c>
      <c r="I57" s="9">
        <v>0.87</v>
      </c>
      <c r="J57" s="9">
        <v>0.39</v>
      </c>
      <c r="K57" s="9">
        <f t="shared" si="6"/>
        <v>0.33929999999999999</v>
      </c>
      <c r="L57" s="9">
        <v>0.9</v>
      </c>
      <c r="M57" s="9">
        <v>0.35</v>
      </c>
      <c r="N57" s="9">
        <f t="shared" si="7"/>
        <v>0.315</v>
      </c>
      <c r="P57" s="101"/>
      <c r="Q57" s="80" t="s">
        <v>38</v>
      </c>
      <c r="R57" s="79">
        <v>0.56000000000000005</v>
      </c>
      <c r="S57" s="76"/>
      <c r="T57" s="76"/>
      <c r="U57" s="78" t="s">
        <v>46</v>
      </c>
      <c r="V57" s="79">
        <v>5.0494249999999994</v>
      </c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81"/>
      <c r="AR57" s="81"/>
    </row>
    <row r="58" spans="1:44" x14ac:dyDescent="0.2">
      <c r="A58" s="101">
        <v>41051</v>
      </c>
      <c r="B58" s="7" t="s">
        <v>1</v>
      </c>
      <c r="C58" s="9">
        <v>0.7</v>
      </c>
      <c r="D58" s="9">
        <v>0.44</v>
      </c>
      <c r="E58" s="9">
        <f t="shared" si="4"/>
        <v>0.308</v>
      </c>
      <c r="F58" s="9">
        <v>0.75</v>
      </c>
      <c r="G58" s="9">
        <v>0.35</v>
      </c>
      <c r="H58" s="9">
        <f t="shared" si="5"/>
        <v>0.26249999999999996</v>
      </c>
      <c r="I58" s="9">
        <v>0.74</v>
      </c>
      <c r="J58" s="9">
        <v>0.39</v>
      </c>
      <c r="K58" s="9">
        <f t="shared" si="6"/>
        <v>0.28860000000000002</v>
      </c>
      <c r="L58" s="9">
        <v>0.72</v>
      </c>
      <c r="M58" s="9">
        <v>0.41</v>
      </c>
      <c r="N58" s="9">
        <f t="shared" si="7"/>
        <v>0.29519999999999996</v>
      </c>
      <c r="P58" s="101">
        <v>41051</v>
      </c>
      <c r="Q58" s="75" t="s">
        <v>35</v>
      </c>
      <c r="R58" s="76">
        <v>0</v>
      </c>
      <c r="S58" s="76">
        <v>0.5</v>
      </c>
      <c r="T58" s="76">
        <v>1.5</v>
      </c>
      <c r="U58" s="76">
        <v>2.5</v>
      </c>
      <c r="V58" s="76">
        <v>3.5</v>
      </c>
      <c r="W58" s="76">
        <v>4.5</v>
      </c>
      <c r="X58" s="76">
        <v>5.5</v>
      </c>
      <c r="Y58" s="76">
        <v>6.5</v>
      </c>
      <c r="Z58" s="76">
        <v>7.5</v>
      </c>
      <c r="AA58" s="76">
        <v>8.5</v>
      </c>
      <c r="AB58" s="76">
        <v>9.5</v>
      </c>
      <c r="AC58" s="76">
        <v>10.5</v>
      </c>
      <c r="AD58" s="76">
        <v>11.5</v>
      </c>
      <c r="AE58" s="76">
        <v>12.5</v>
      </c>
      <c r="AF58" s="76">
        <v>13.5</v>
      </c>
      <c r="AG58" s="76">
        <v>14.5</v>
      </c>
      <c r="AH58" s="76">
        <v>15.5</v>
      </c>
      <c r="AI58" s="76">
        <v>16.5</v>
      </c>
      <c r="AJ58" s="76">
        <v>17.5</v>
      </c>
      <c r="AK58" s="76">
        <v>18.5</v>
      </c>
      <c r="AL58" s="76">
        <v>19.5</v>
      </c>
      <c r="AM58" s="76">
        <v>20.5</v>
      </c>
      <c r="AN58" s="76">
        <v>21.5</v>
      </c>
      <c r="AO58" s="76">
        <v>22.5</v>
      </c>
      <c r="AP58" s="76">
        <v>23.5</v>
      </c>
      <c r="AQ58" s="76">
        <v>24.3</v>
      </c>
      <c r="AR58" s="76"/>
    </row>
    <row r="59" spans="1:44" x14ac:dyDescent="0.2">
      <c r="A59" s="101"/>
      <c r="B59" s="7" t="s">
        <v>2</v>
      </c>
      <c r="C59" s="9">
        <v>0.82</v>
      </c>
      <c r="D59" s="9">
        <v>0.51</v>
      </c>
      <c r="E59" s="9">
        <f t="shared" si="4"/>
        <v>0.41819999999999996</v>
      </c>
      <c r="F59" s="9">
        <v>0.75</v>
      </c>
      <c r="G59" s="9">
        <v>0.5</v>
      </c>
      <c r="H59" s="9">
        <f t="shared" si="5"/>
        <v>0.375</v>
      </c>
      <c r="I59" s="9">
        <v>0.75</v>
      </c>
      <c r="J59" s="9">
        <v>0.41</v>
      </c>
      <c r="K59" s="9">
        <f t="shared" si="6"/>
        <v>0.3075</v>
      </c>
      <c r="L59" s="9">
        <v>0.8</v>
      </c>
      <c r="M59" s="9">
        <v>0.48</v>
      </c>
      <c r="N59" s="9">
        <f t="shared" si="7"/>
        <v>0.38400000000000001</v>
      </c>
      <c r="P59" s="101"/>
      <c r="Q59" s="75" t="s">
        <v>14</v>
      </c>
      <c r="R59" s="76">
        <v>0</v>
      </c>
      <c r="S59" s="76">
        <v>0.26</v>
      </c>
      <c r="T59" s="76">
        <v>0.41</v>
      </c>
      <c r="U59" s="76">
        <v>0.42</v>
      </c>
      <c r="V59" s="76">
        <v>0.5</v>
      </c>
      <c r="W59" s="76">
        <v>0.64</v>
      </c>
      <c r="X59" s="76">
        <v>0.7</v>
      </c>
      <c r="Y59" s="76">
        <v>0.73</v>
      </c>
      <c r="Z59" s="76">
        <v>0.75</v>
      </c>
      <c r="AA59" s="76">
        <v>0.74</v>
      </c>
      <c r="AB59" s="76">
        <v>0.72</v>
      </c>
      <c r="AC59" s="76">
        <v>0.68</v>
      </c>
      <c r="AD59" s="76">
        <v>0.66</v>
      </c>
      <c r="AE59" s="76">
        <v>0.62</v>
      </c>
      <c r="AF59" s="76">
        <v>0.56999999999999995</v>
      </c>
      <c r="AG59" s="76">
        <v>0.56999999999999995</v>
      </c>
      <c r="AH59" s="76">
        <v>0.61</v>
      </c>
      <c r="AI59" s="76">
        <v>0.56999999999999995</v>
      </c>
      <c r="AJ59" s="76">
        <v>0.54</v>
      </c>
      <c r="AK59" s="76">
        <v>0.5</v>
      </c>
      <c r="AL59" s="76">
        <v>0.52</v>
      </c>
      <c r="AM59" s="76">
        <v>0.52</v>
      </c>
      <c r="AN59" s="76">
        <v>0.5</v>
      </c>
      <c r="AO59" s="76">
        <v>0.45</v>
      </c>
      <c r="AP59" s="76">
        <v>0.28999999999999998</v>
      </c>
      <c r="AQ59" s="76">
        <v>0</v>
      </c>
      <c r="AR59" s="76"/>
    </row>
    <row r="60" spans="1:44" x14ac:dyDescent="0.2">
      <c r="A60" s="101"/>
      <c r="B60" s="7" t="s">
        <v>3</v>
      </c>
      <c r="C60" s="9">
        <v>0.88</v>
      </c>
      <c r="D60" s="9">
        <v>0.44</v>
      </c>
      <c r="E60" s="9">
        <f t="shared" si="4"/>
        <v>0.38719999999999999</v>
      </c>
      <c r="F60" s="9">
        <v>0.78</v>
      </c>
      <c r="G60" s="9">
        <v>0.4</v>
      </c>
      <c r="H60" s="9">
        <f t="shared" si="5"/>
        <v>0.31200000000000006</v>
      </c>
      <c r="I60" s="9">
        <v>0.78</v>
      </c>
      <c r="J60" s="9">
        <v>0.35</v>
      </c>
      <c r="K60" s="9">
        <f t="shared" si="6"/>
        <v>0.27299999999999996</v>
      </c>
      <c r="L60" s="9">
        <v>0.76</v>
      </c>
      <c r="M60" s="9">
        <v>0.46</v>
      </c>
      <c r="N60" s="9">
        <f t="shared" si="7"/>
        <v>0.34960000000000002</v>
      </c>
      <c r="P60" s="101"/>
      <c r="Q60" s="75" t="s">
        <v>36</v>
      </c>
      <c r="R60" s="76">
        <v>0</v>
      </c>
      <c r="S60" s="76">
        <v>0.04</v>
      </c>
      <c r="T60" s="76">
        <v>0.25</v>
      </c>
      <c r="U60" s="76">
        <v>0.38</v>
      </c>
      <c r="V60" s="76">
        <v>0.36</v>
      </c>
      <c r="W60" s="76">
        <v>0.42</v>
      </c>
      <c r="X60" s="76">
        <v>0.37</v>
      </c>
      <c r="Y60" s="76">
        <v>0.37</v>
      </c>
      <c r="Z60" s="76">
        <v>0.27</v>
      </c>
      <c r="AA60" s="76">
        <v>0.28999999999999998</v>
      </c>
      <c r="AB60" s="76">
        <v>0.35</v>
      </c>
      <c r="AC60" s="76">
        <v>0.38</v>
      </c>
      <c r="AD60" s="76">
        <v>0.22</v>
      </c>
      <c r="AE60" s="76">
        <v>0.47</v>
      </c>
      <c r="AF60" s="76">
        <v>0.5</v>
      </c>
      <c r="AG60" s="76">
        <v>0.3</v>
      </c>
      <c r="AH60" s="76">
        <v>0.56000000000000005</v>
      </c>
      <c r="AI60" s="76">
        <v>0.46</v>
      </c>
      <c r="AJ60" s="76">
        <v>0.42</v>
      </c>
      <c r="AK60" s="76">
        <v>0.51</v>
      </c>
      <c r="AL60" s="76">
        <v>0.35</v>
      </c>
      <c r="AM60" s="76">
        <v>0.25</v>
      </c>
      <c r="AN60" s="76">
        <v>0.16</v>
      </c>
      <c r="AO60" s="76">
        <v>0.12</v>
      </c>
      <c r="AP60" s="76">
        <v>0</v>
      </c>
      <c r="AQ60" s="76">
        <v>0</v>
      </c>
      <c r="AR60" s="76"/>
    </row>
    <row r="61" spans="1:44" x14ac:dyDescent="0.2">
      <c r="A61" s="101"/>
      <c r="B61" s="7" t="s">
        <v>4</v>
      </c>
      <c r="C61" s="9">
        <v>0.96</v>
      </c>
      <c r="D61" s="9">
        <v>0.28000000000000003</v>
      </c>
      <c r="E61" s="9">
        <f t="shared" si="4"/>
        <v>0.26880000000000004</v>
      </c>
      <c r="F61" s="9">
        <v>0.9</v>
      </c>
      <c r="G61" s="9">
        <v>0.31</v>
      </c>
      <c r="H61" s="9">
        <f t="shared" si="5"/>
        <v>0.27900000000000003</v>
      </c>
      <c r="I61" s="9">
        <v>0.9</v>
      </c>
      <c r="J61" s="9">
        <v>0.26</v>
      </c>
      <c r="K61" s="9">
        <f t="shared" si="6"/>
        <v>0.23400000000000001</v>
      </c>
      <c r="L61" s="9">
        <v>0.9</v>
      </c>
      <c r="M61" s="9">
        <v>0.3</v>
      </c>
      <c r="N61" s="9">
        <f t="shared" si="7"/>
        <v>0.27</v>
      </c>
      <c r="P61" s="101"/>
      <c r="Q61" s="77" t="s">
        <v>37</v>
      </c>
      <c r="R61" s="76">
        <v>1.3000000000000002E-3</v>
      </c>
      <c r="S61" s="76">
        <v>4.8574999999999993E-2</v>
      </c>
      <c r="T61" s="76">
        <v>0.13072500000000001</v>
      </c>
      <c r="U61" s="76">
        <v>0.17019999999999999</v>
      </c>
      <c r="V61" s="76">
        <v>0.22230000000000003</v>
      </c>
      <c r="W61" s="76">
        <v>0.26465</v>
      </c>
      <c r="X61" s="76">
        <v>0.26455000000000001</v>
      </c>
      <c r="Y61" s="76">
        <v>0.23680000000000001</v>
      </c>
      <c r="Z61" s="76">
        <v>0.20860000000000001</v>
      </c>
      <c r="AA61" s="76">
        <v>0.23359999999999995</v>
      </c>
      <c r="AB61" s="76">
        <v>0.2555</v>
      </c>
      <c r="AC61" s="76">
        <v>0.20100000000000001</v>
      </c>
      <c r="AD61" s="76">
        <v>0.2208</v>
      </c>
      <c r="AE61" s="76">
        <v>0.28857499999999997</v>
      </c>
      <c r="AF61" s="76">
        <v>0.22799999999999998</v>
      </c>
      <c r="AG61" s="76">
        <v>0.25370000000000004</v>
      </c>
      <c r="AH61" s="76">
        <v>0.3009</v>
      </c>
      <c r="AI61" s="76">
        <v>0.24419999999999997</v>
      </c>
      <c r="AJ61" s="76">
        <v>0.24179999999999999</v>
      </c>
      <c r="AK61" s="76">
        <v>0.21929999999999999</v>
      </c>
      <c r="AL61" s="76">
        <v>0.156</v>
      </c>
      <c r="AM61" s="76">
        <v>0.10455</v>
      </c>
      <c r="AN61" s="76">
        <v>6.6500000000000004E-2</v>
      </c>
      <c r="AO61" s="76">
        <v>2.2199999999999998E-2</v>
      </c>
      <c r="AP61" s="76">
        <v>0</v>
      </c>
      <c r="AQ61" s="76">
        <v>0</v>
      </c>
      <c r="AR61" s="76"/>
    </row>
    <row r="62" spans="1:44" x14ac:dyDescent="0.2">
      <c r="A62" s="101"/>
      <c r="B62" s="7" t="s">
        <v>5</v>
      </c>
      <c r="C62" s="9">
        <v>0.88</v>
      </c>
      <c r="D62" s="9">
        <v>0.37</v>
      </c>
      <c r="E62" s="9">
        <f t="shared" si="4"/>
        <v>0.3256</v>
      </c>
      <c r="F62" s="9">
        <v>0.85</v>
      </c>
      <c r="G62" s="9">
        <v>0.37</v>
      </c>
      <c r="H62" s="9">
        <f t="shared" si="5"/>
        <v>0.3145</v>
      </c>
      <c r="I62" s="9">
        <v>0.83</v>
      </c>
      <c r="J62" s="9">
        <v>0.35</v>
      </c>
      <c r="K62" s="9">
        <f t="shared" si="6"/>
        <v>0.29049999999999998</v>
      </c>
      <c r="L62" s="9">
        <v>0.84</v>
      </c>
      <c r="M62" s="9">
        <v>0.32</v>
      </c>
      <c r="N62" s="9">
        <f t="shared" si="7"/>
        <v>0.26879999999999998</v>
      </c>
      <c r="P62" s="101"/>
      <c r="Q62" s="80" t="s">
        <v>38</v>
      </c>
      <c r="R62" s="79">
        <v>0.52</v>
      </c>
      <c r="S62" s="76"/>
      <c r="T62" s="76"/>
      <c r="U62" s="78" t="s">
        <v>46</v>
      </c>
      <c r="V62" s="79">
        <v>4.584324999999998</v>
      </c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81"/>
      <c r="AR62" s="81"/>
    </row>
    <row r="63" spans="1:44" x14ac:dyDescent="0.2">
      <c r="A63" s="101">
        <v>41052</v>
      </c>
      <c r="B63" s="7" t="s">
        <v>1</v>
      </c>
      <c r="C63" s="9">
        <v>0.82</v>
      </c>
      <c r="D63" s="9">
        <v>0.54</v>
      </c>
      <c r="E63" s="9">
        <f t="shared" si="4"/>
        <v>0.44280000000000003</v>
      </c>
      <c r="F63" s="9">
        <v>0.89</v>
      </c>
      <c r="G63" s="9">
        <v>0.45</v>
      </c>
      <c r="H63" s="9">
        <f t="shared" si="5"/>
        <v>0.40050000000000002</v>
      </c>
      <c r="I63" s="9">
        <v>0.84</v>
      </c>
      <c r="J63" s="9">
        <v>0.56000000000000005</v>
      </c>
      <c r="K63" s="9">
        <f t="shared" si="6"/>
        <v>0.47040000000000004</v>
      </c>
      <c r="L63" s="9">
        <v>0.81</v>
      </c>
      <c r="M63" s="9">
        <v>0.47</v>
      </c>
      <c r="N63" s="9">
        <f t="shared" si="7"/>
        <v>0.38069999999999998</v>
      </c>
      <c r="P63" s="101">
        <v>41052</v>
      </c>
      <c r="Q63" s="75" t="s">
        <v>35</v>
      </c>
      <c r="R63" s="76">
        <v>0</v>
      </c>
      <c r="S63" s="76">
        <v>0.5</v>
      </c>
      <c r="T63" s="76">
        <v>1.5</v>
      </c>
      <c r="U63" s="76">
        <v>2.5</v>
      </c>
      <c r="V63" s="76">
        <v>3.5</v>
      </c>
      <c r="W63" s="76">
        <v>4.5</v>
      </c>
      <c r="X63" s="76">
        <v>5.5</v>
      </c>
      <c r="Y63" s="76">
        <v>6.5</v>
      </c>
      <c r="Z63" s="76">
        <v>7.5</v>
      </c>
      <c r="AA63" s="76">
        <v>8.5</v>
      </c>
      <c r="AB63" s="76">
        <v>9.5</v>
      </c>
      <c r="AC63" s="76">
        <v>10.5</v>
      </c>
      <c r="AD63" s="76">
        <v>11.5</v>
      </c>
      <c r="AE63" s="76">
        <v>12.5</v>
      </c>
      <c r="AF63" s="76">
        <v>13.5</v>
      </c>
      <c r="AG63" s="76">
        <v>14.5</v>
      </c>
      <c r="AH63" s="76">
        <v>15.5</v>
      </c>
      <c r="AI63" s="76">
        <v>16.5</v>
      </c>
      <c r="AJ63" s="76">
        <v>17.5</v>
      </c>
      <c r="AK63" s="76">
        <v>18.5</v>
      </c>
      <c r="AL63" s="76">
        <v>19.5</v>
      </c>
      <c r="AM63" s="76">
        <v>20.5</v>
      </c>
      <c r="AN63" s="76">
        <v>21.5</v>
      </c>
      <c r="AO63" s="76">
        <v>22.5</v>
      </c>
      <c r="AP63" s="76">
        <v>23.5</v>
      </c>
      <c r="AQ63" s="76">
        <v>24.5</v>
      </c>
      <c r="AR63" s="76"/>
    </row>
    <row r="64" spans="1:44" x14ac:dyDescent="0.2">
      <c r="A64" s="101"/>
      <c r="B64" s="7" t="s">
        <v>2</v>
      </c>
      <c r="C64" s="9">
        <v>0.93</v>
      </c>
      <c r="D64" s="9">
        <v>0.6</v>
      </c>
      <c r="E64" s="9">
        <f t="shared" si="4"/>
        <v>0.55800000000000005</v>
      </c>
      <c r="F64" s="9">
        <v>0.92</v>
      </c>
      <c r="G64" s="9">
        <v>0.56000000000000005</v>
      </c>
      <c r="H64" s="9">
        <f t="shared" si="5"/>
        <v>0.5152000000000001</v>
      </c>
      <c r="I64" s="9">
        <v>0.9</v>
      </c>
      <c r="J64" s="9">
        <v>0.5</v>
      </c>
      <c r="K64" s="9">
        <f t="shared" si="6"/>
        <v>0.45</v>
      </c>
      <c r="L64" s="9">
        <v>0.92</v>
      </c>
      <c r="M64" s="9">
        <v>0.49</v>
      </c>
      <c r="N64" s="9">
        <f t="shared" si="7"/>
        <v>0.45080000000000003</v>
      </c>
      <c r="P64" s="101"/>
      <c r="Q64" s="75" t="s">
        <v>14</v>
      </c>
      <c r="R64" s="76">
        <v>0</v>
      </c>
      <c r="S64" s="76">
        <v>0.36</v>
      </c>
      <c r="T64" s="76">
        <v>0.51</v>
      </c>
      <c r="U64" s="76">
        <v>0.5</v>
      </c>
      <c r="V64" s="76">
        <v>0.62</v>
      </c>
      <c r="W64" s="76">
        <v>0.73</v>
      </c>
      <c r="X64" s="76">
        <v>0.8</v>
      </c>
      <c r="Y64" s="76">
        <v>0.84</v>
      </c>
      <c r="Z64" s="76">
        <v>0.85</v>
      </c>
      <c r="AA64" s="76">
        <v>0.83</v>
      </c>
      <c r="AB64" s="76">
        <v>0.83</v>
      </c>
      <c r="AC64" s="76">
        <v>0.8</v>
      </c>
      <c r="AD64" s="76">
        <v>0.77</v>
      </c>
      <c r="AE64" s="76">
        <v>0.72</v>
      </c>
      <c r="AF64" s="76">
        <v>0.67</v>
      </c>
      <c r="AG64" s="76">
        <v>0.69</v>
      </c>
      <c r="AH64" s="76">
        <v>0.71</v>
      </c>
      <c r="AI64" s="76">
        <v>0.71</v>
      </c>
      <c r="AJ64" s="76">
        <v>0.67</v>
      </c>
      <c r="AK64" s="76">
        <v>0.62</v>
      </c>
      <c r="AL64" s="76">
        <v>0.61</v>
      </c>
      <c r="AM64" s="76">
        <v>0.62</v>
      </c>
      <c r="AN64" s="76">
        <v>0.6</v>
      </c>
      <c r="AO64" s="76">
        <v>0.56000000000000005</v>
      </c>
      <c r="AP64" s="76">
        <v>0.42</v>
      </c>
      <c r="AQ64" s="76">
        <v>0</v>
      </c>
      <c r="AR64" s="76"/>
    </row>
    <row r="65" spans="1:44" x14ac:dyDescent="0.2">
      <c r="A65" s="101"/>
      <c r="B65" s="7" t="s">
        <v>3</v>
      </c>
      <c r="C65" s="9">
        <v>1</v>
      </c>
      <c r="D65" s="9">
        <v>0.49</v>
      </c>
      <c r="E65" s="9">
        <f t="shared" si="4"/>
        <v>0.49</v>
      </c>
      <c r="F65" s="9">
        <v>0.92</v>
      </c>
      <c r="G65" s="9">
        <v>0.49</v>
      </c>
      <c r="H65" s="9">
        <f t="shared" si="5"/>
        <v>0.45080000000000003</v>
      </c>
      <c r="I65" s="9">
        <v>0.9</v>
      </c>
      <c r="J65" s="9">
        <v>0.4</v>
      </c>
      <c r="K65" s="9">
        <f t="shared" si="6"/>
        <v>0.36000000000000004</v>
      </c>
      <c r="L65" s="9">
        <v>0.9</v>
      </c>
      <c r="M65" s="9">
        <v>0.43</v>
      </c>
      <c r="N65" s="9">
        <f t="shared" si="7"/>
        <v>0.38700000000000001</v>
      </c>
      <c r="P65" s="101"/>
      <c r="Q65" s="75" t="s">
        <v>36</v>
      </c>
      <c r="R65" s="76">
        <v>0</v>
      </c>
      <c r="S65" s="76">
        <v>0.18</v>
      </c>
      <c r="T65" s="76">
        <v>0.24</v>
      </c>
      <c r="U65" s="76">
        <v>0.45</v>
      </c>
      <c r="V65" s="76">
        <v>0.38</v>
      </c>
      <c r="W65" s="76">
        <v>0.48</v>
      </c>
      <c r="X65" s="76">
        <v>0.39</v>
      </c>
      <c r="Y65" s="76">
        <v>0.32</v>
      </c>
      <c r="Z65" s="76">
        <v>0.39</v>
      </c>
      <c r="AA65" s="76">
        <v>0.39</v>
      </c>
      <c r="AB65" s="76">
        <v>0.25</v>
      </c>
      <c r="AC65" s="76">
        <v>0.46</v>
      </c>
      <c r="AD65" s="76">
        <v>0.3</v>
      </c>
      <c r="AE65" s="76">
        <v>0.56999999999999995</v>
      </c>
      <c r="AF65" s="76">
        <v>0.54</v>
      </c>
      <c r="AG65" s="76">
        <v>0.53</v>
      </c>
      <c r="AH65" s="76">
        <v>0.51</v>
      </c>
      <c r="AI65" s="76">
        <v>0.53</v>
      </c>
      <c r="AJ65" s="76">
        <v>0.35</v>
      </c>
      <c r="AK65" s="76">
        <v>0.61</v>
      </c>
      <c r="AL65" s="76">
        <v>0.55000000000000004</v>
      </c>
      <c r="AM65" s="76">
        <v>0.39</v>
      </c>
      <c r="AN65" s="76">
        <v>0.3</v>
      </c>
      <c r="AO65" s="76">
        <v>0.27</v>
      </c>
      <c r="AP65" s="76">
        <v>0.02</v>
      </c>
      <c r="AQ65" s="76">
        <v>0</v>
      </c>
      <c r="AR65" s="76"/>
    </row>
    <row r="66" spans="1:44" x14ac:dyDescent="0.2">
      <c r="A66" s="101"/>
      <c r="B66" s="7" t="s">
        <v>4</v>
      </c>
      <c r="C66" s="9">
        <v>1.06</v>
      </c>
      <c r="D66" s="9">
        <v>0.31</v>
      </c>
      <c r="E66" s="9">
        <f t="shared" si="4"/>
        <v>0.3286</v>
      </c>
      <c r="F66" s="9">
        <v>0.98</v>
      </c>
      <c r="G66" s="9">
        <v>0.34</v>
      </c>
      <c r="H66" s="9">
        <f t="shared" si="5"/>
        <v>0.3332</v>
      </c>
      <c r="I66" s="9">
        <v>0.98</v>
      </c>
      <c r="J66" s="9">
        <v>0.31</v>
      </c>
      <c r="K66" s="9">
        <f t="shared" si="6"/>
        <v>0.30380000000000001</v>
      </c>
      <c r="L66" s="9">
        <v>0.98</v>
      </c>
      <c r="M66" s="9">
        <v>0.36</v>
      </c>
      <c r="N66" s="9">
        <f t="shared" si="7"/>
        <v>0.3528</v>
      </c>
      <c r="P66" s="101"/>
      <c r="Q66" s="77" t="s">
        <v>37</v>
      </c>
      <c r="R66" s="76">
        <v>8.0999999999999996E-3</v>
      </c>
      <c r="S66" s="76">
        <v>9.1350000000000001E-2</v>
      </c>
      <c r="T66" s="76">
        <v>0.17422499999999999</v>
      </c>
      <c r="U66" s="76">
        <v>0.23240000000000005</v>
      </c>
      <c r="V66" s="76">
        <v>0.29025000000000001</v>
      </c>
      <c r="W66" s="76">
        <v>0.33277499999999999</v>
      </c>
      <c r="X66" s="76">
        <v>0.29110000000000003</v>
      </c>
      <c r="Y66" s="76">
        <v>0.29997499999999999</v>
      </c>
      <c r="Z66" s="76">
        <v>0.3276</v>
      </c>
      <c r="AA66" s="76">
        <v>0.2656</v>
      </c>
      <c r="AB66" s="76">
        <v>0.28932499999999994</v>
      </c>
      <c r="AC66" s="76">
        <v>0.29830000000000001</v>
      </c>
      <c r="AD66" s="76">
        <v>0.32407499999999995</v>
      </c>
      <c r="AE66" s="76">
        <v>0.38572499999999998</v>
      </c>
      <c r="AF66" s="76">
        <v>0.36380000000000001</v>
      </c>
      <c r="AG66" s="76">
        <v>0.36399999999999999</v>
      </c>
      <c r="AH66" s="76">
        <v>0.36919999999999997</v>
      </c>
      <c r="AI66" s="76">
        <v>0.30359999999999998</v>
      </c>
      <c r="AJ66" s="76">
        <v>0.30959999999999999</v>
      </c>
      <c r="AK66" s="76">
        <v>0.35670000000000002</v>
      </c>
      <c r="AL66" s="76">
        <v>0.28905000000000003</v>
      </c>
      <c r="AM66" s="76">
        <v>0.21044999999999997</v>
      </c>
      <c r="AN66" s="76">
        <v>0.16530000000000003</v>
      </c>
      <c r="AO66" s="76">
        <v>7.1050000000000002E-2</v>
      </c>
      <c r="AP66" s="76">
        <v>2.0999999999999999E-3</v>
      </c>
      <c r="AQ66" s="76">
        <v>0</v>
      </c>
      <c r="AR66" s="76"/>
    </row>
    <row r="67" spans="1:44" x14ac:dyDescent="0.2">
      <c r="A67" s="101"/>
      <c r="B67" s="7" t="s">
        <v>5</v>
      </c>
      <c r="C67" s="9">
        <v>1</v>
      </c>
      <c r="D67" s="9">
        <v>0.37</v>
      </c>
      <c r="E67" s="9">
        <f t="shared" si="4"/>
        <v>0.37</v>
      </c>
      <c r="F67" s="9">
        <v>0.92</v>
      </c>
      <c r="G67" s="9">
        <v>0.41</v>
      </c>
      <c r="H67" s="9">
        <f t="shared" si="5"/>
        <v>0.37719999999999998</v>
      </c>
      <c r="I67" s="9">
        <v>0.95</v>
      </c>
      <c r="J67" s="9">
        <v>0.4</v>
      </c>
      <c r="K67" s="9">
        <f t="shared" si="6"/>
        <v>0.38</v>
      </c>
      <c r="L67" s="9">
        <v>0.95</v>
      </c>
      <c r="M67" s="9">
        <v>0.37</v>
      </c>
      <c r="N67" s="9">
        <f t="shared" si="7"/>
        <v>0.35149999999999998</v>
      </c>
      <c r="P67" s="101"/>
      <c r="Q67" s="80" t="s">
        <v>38</v>
      </c>
      <c r="R67" s="79">
        <v>0.62</v>
      </c>
      <c r="S67" s="76"/>
      <c r="T67" s="76"/>
      <c r="U67" s="78" t="s">
        <v>46</v>
      </c>
      <c r="V67" s="79">
        <v>6.4156499999999994</v>
      </c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81"/>
      <c r="AR67" s="81"/>
    </row>
    <row r="68" spans="1:44" x14ac:dyDescent="0.2">
      <c r="A68" s="101">
        <v>41053</v>
      </c>
      <c r="B68" s="7" t="s">
        <v>1</v>
      </c>
      <c r="C68" s="9">
        <v>0.7</v>
      </c>
      <c r="D68" s="9">
        <v>0.41</v>
      </c>
      <c r="E68" s="9">
        <f t="shared" si="4"/>
        <v>0.28699999999999998</v>
      </c>
      <c r="F68" s="9">
        <v>0.74</v>
      </c>
      <c r="G68" s="9">
        <v>0.36</v>
      </c>
      <c r="H68" s="9">
        <f t="shared" si="5"/>
        <v>0.26639999999999997</v>
      </c>
      <c r="I68" s="9">
        <v>0.72</v>
      </c>
      <c r="J68" s="9">
        <v>0.36</v>
      </c>
      <c r="K68" s="9">
        <f t="shared" si="6"/>
        <v>0.25919999999999999</v>
      </c>
      <c r="L68" s="9">
        <v>0.7</v>
      </c>
      <c r="M68" s="9">
        <v>0.41</v>
      </c>
      <c r="N68" s="9">
        <f t="shared" si="7"/>
        <v>0.28699999999999998</v>
      </c>
      <c r="P68" s="101">
        <v>41053</v>
      </c>
      <c r="Q68" s="75" t="s">
        <v>35</v>
      </c>
      <c r="R68" s="76">
        <v>0</v>
      </c>
      <c r="S68" s="76">
        <v>0.4</v>
      </c>
      <c r="T68" s="76">
        <v>1.4</v>
      </c>
      <c r="U68" s="76">
        <v>2.4</v>
      </c>
      <c r="V68" s="76">
        <v>3.4</v>
      </c>
      <c r="W68" s="76">
        <v>4.4000000000000004</v>
      </c>
      <c r="X68" s="76">
        <v>5.4</v>
      </c>
      <c r="Y68" s="76">
        <v>6.4</v>
      </c>
      <c r="Z68" s="76">
        <v>7.4</v>
      </c>
      <c r="AA68" s="76">
        <v>8.4</v>
      </c>
      <c r="AB68" s="76">
        <v>9.4</v>
      </c>
      <c r="AC68" s="76">
        <v>10.4</v>
      </c>
      <c r="AD68" s="76">
        <v>11.4</v>
      </c>
      <c r="AE68" s="76">
        <v>12.4</v>
      </c>
      <c r="AF68" s="76">
        <v>13.4</v>
      </c>
      <c r="AG68" s="76">
        <v>14.4</v>
      </c>
      <c r="AH68" s="76">
        <v>15.4</v>
      </c>
      <c r="AI68" s="76">
        <v>16.399999999999999</v>
      </c>
      <c r="AJ68" s="76">
        <v>17.399999999999999</v>
      </c>
      <c r="AK68" s="76">
        <v>18.399999999999999</v>
      </c>
      <c r="AL68" s="76">
        <v>19.399999999999999</v>
      </c>
      <c r="AM68" s="76">
        <v>20.399999999999999</v>
      </c>
      <c r="AN68" s="76">
        <v>21.4</v>
      </c>
      <c r="AO68" s="76">
        <v>22.4</v>
      </c>
      <c r="AP68" s="76">
        <v>23.4</v>
      </c>
      <c r="AQ68" s="76">
        <v>24.4</v>
      </c>
      <c r="AR68" s="76"/>
    </row>
    <row r="69" spans="1:44" x14ac:dyDescent="0.2">
      <c r="A69" s="101"/>
      <c r="B69" s="7" t="s">
        <v>2</v>
      </c>
      <c r="C69" s="9">
        <v>0.82</v>
      </c>
      <c r="D69" s="9">
        <v>0.46</v>
      </c>
      <c r="E69" s="9">
        <f t="shared" si="4"/>
        <v>0.37719999999999998</v>
      </c>
      <c r="F69" s="9">
        <v>0.73</v>
      </c>
      <c r="G69" s="9">
        <v>0.41</v>
      </c>
      <c r="H69" s="9">
        <f t="shared" si="5"/>
        <v>0.29929999999999995</v>
      </c>
      <c r="I69" s="9">
        <v>0.78</v>
      </c>
      <c r="J69" s="9">
        <v>0.41</v>
      </c>
      <c r="K69" s="9">
        <f t="shared" si="6"/>
        <v>0.31979999999999997</v>
      </c>
      <c r="L69" s="9">
        <v>0.79</v>
      </c>
      <c r="M69" s="9">
        <v>0.36</v>
      </c>
      <c r="N69" s="9">
        <f t="shared" si="7"/>
        <v>0.28439999999999999</v>
      </c>
      <c r="P69" s="101"/>
      <c r="Q69" s="75" t="s">
        <v>14</v>
      </c>
      <c r="R69" s="76">
        <v>0</v>
      </c>
      <c r="S69" s="76">
        <v>0.22</v>
      </c>
      <c r="T69" s="76">
        <v>0.38</v>
      </c>
      <c r="U69" s="76">
        <v>0.38</v>
      </c>
      <c r="V69" s="76">
        <v>0.49</v>
      </c>
      <c r="W69" s="76">
        <v>0.57999999999999996</v>
      </c>
      <c r="X69" s="76">
        <v>0.64</v>
      </c>
      <c r="Y69" s="76">
        <v>0.73</v>
      </c>
      <c r="Z69" s="76">
        <v>0.75</v>
      </c>
      <c r="AA69" s="76">
        <v>0.72</v>
      </c>
      <c r="AB69" s="76">
        <v>0.7</v>
      </c>
      <c r="AC69" s="76">
        <v>0.7</v>
      </c>
      <c r="AD69" s="76">
        <v>0.66</v>
      </c>
      <c r="AE69" s="76">
        <v>0.62</v>
      </c>
      <c r="AF69" s="76">
        <v>0.65</v>
      </c>
      <c r="AG69" s="76">
        <v>0.56000000000000005</v>
      </c>
      <c r="AH69" s="76">
        <v>0.6</v>
      </c>
      <c r="AI69" s="76">
        <v>0.56999999999999995</v>
      </c>
      <c r="AJ69" s="76">
        <v>0.52</v>
      </c>
      <c r="AK69" s="76">
        <v>0.48</v>
      </c>
      <c r="AL69" s="76">
        <v>0.5</v>
      </c>
      <c r="AM69" s="76">
        <v>0.5</v>
      </c>
      <c r="AN69" s="76">
        <v>0.5</v>
      </c>
      <c r="AO69" s="76">
        <v>0.43</v>
      </c>
      <c r="AP69" s="76">
        <v>0.32</v>
      </c>
      <c r="AQ69" s="76">
        <v>0</v>
      </c>
      <c r="AR69" s="76"/>
    </row>
    <row r="70" spans="1:44" x14ac:dyDescent="0.2">
      <c r="A70" s="101"/>
      <c r="B70" s="7" t="s">
        <v>3</v>
      </c>
      <c r="C70" s="9">
        <v>0.87</v>
      </c>
      <c r="D70" s="9">
        <v>0.48</v>
      </c>
      <c r="E70" s="9">
        <f t="shared" si="4"/>
        <v>0.41759999999999997</v>
      </c>
      <c r="F70" s="9">
        <v>0.78</v>
      </c>
      <c r="G70" s="9">
        <v>0.36</v>
      </c>
      <c r="H70" s="9">
        <f t="shared" si="5"/>
        <v>0.28079999999999999</v>
      </c>
      <c r="I70" s="9">
        <v>0.76</v>
      </c>
      <c r="J70" s="9">
        <v>0.38</v>
      </c>
      <c r="K70" s="9">
        <f t="shared" si="6"/>
        <v>0.2888</v>
      </c>
      <c r="L70" s="9">
        <v>0.75</v>
      </c>
      <c r="M70" s="9">
        <v>0.38</v>
      </c>
      <c r="N70" s="9">
        <f t="shared" si="7"/>
        <v>0.28500000000000003</v>
      </c>
      <c r="P70" s="101"/>
      <c r="Q70" s="75" t="s">
        <v>36</v>
      </c>
      <c r="R70" s="76">
        <v>0</v>
      </c>
      <c r="S70" s="76">
        <v>0.02</v>
      </c>
      <c r="T70" s="76">
        <v>0.14000000000000001</v>
      </c>
      <c r="U70" s="76">
        <v>0.32</v>
      </c>
      <c r="V70" s="76">
        <v>0.33</v>
      </c>
      <c r="W70" s="76">
        <v>0.35</v>
      </c>
      <c r="X70" s="76">
        <v>0.28000000000000003</v>
      </c>
      <c r="Y70" s="76">
        <v>0.33</v>
      </c>
      <c r="Z70" s="76">
        <v>0.26</v>
      </c>
      <c r="AA70" s="76">
        <v>0.32</v>
      </c>
      <c r="AB70" s="76">
        <v>0.19</v>
      </c>
      <c r="AC70" s="76">
        <v>0.33</v>
      </c>
      <c r="AD70" s="76">
        <v>0.26</v>
      </c>
      <c r="AE70" s="76">
        <v>0.37</v>
      </c>
      <c r="AF70" s="76">
        <v>0.52</v>
      </c>
      <c r="AG70" s="76">
        <v>0.47</v>
      </c>
      <c r="AH70" s="76">
        <v>0.49</v>
      </c>
      <c r="AI70" s="76">
        <v>0.46</v>
      </c>
      <c r="AJ70" s="76">
        <v>0.35</v>
      </c>
      <c r="AK70" s="76">
        <v>0.54</v>
      </c>
      <c r="AL70" s="76">
        <v>0.46</v>
      </c>
      <c r="AM70" s="76">
        <v>0.33</v>
      </c>
      <c r="AN70" s="76">
        <v>0.14000000000000001</v>
      </c>
      <c r="AO70" s="76">
        <v>0.13</v>
      </c>
      <c r="AP70" s="76">
        <v>0.01</v>
      </c>
      <c r="AQ70" s="76">
        <v>0</v>
      </c>
      <c r="AR70" s="76"/>
    </row>
    <row r="71" spans="1:44" x14ac:dyDescent="0.2">
      <c r="A71" s="101"/>
      <c r="B71" s="7" t="s">
        <v>4</v>
      </c>
      <c r="C71" s="9">
        <v>0.94</v>
      </c>
      <c r="D71" s="9">
        <v>0.28999999999999998</v>
      </c>
      <c r="E71" s="9">
        <f t="shared" si="4"/>
        <v>0.27259999999999995</v>
      </c>
      <c r="F71" s="9">
        <v>0.86</v>
      </c>
      <c r="G71" s="9">
        <v>0.3</v>
      </c>
      <c r="H71" s="9">
        <f t="shared" si="5"/>
        <v>0.25800000000000001</v>
      </c>
      <c r="I71" s="9">
        <v>0.84</v>
      </c>
      <c r="J71" s="9">
        <v>0.3</v>
      </c>
      <c r="K71" s="9">
        <f t="shared" si="6"/>
        <v>0.252</v>
      </c>
      <c r="L71" s="9">
        <v>0.84</v>
      </c>
      <c r="M71" s="9">
        <v>0.31</v>
      </c>
      <c r="N71" s="9">
        <f t="shared" si="7"/>
        <v>0.26039999999999996</v>
      </c>
      <c r="P71" s="101"/>
      <c r="Q71" s="77" t="s">
        <v>37</v>
      </c>
      <c r="R71" s="76">
        <v>4.4000000000000007E-4</v>
      </c>
      <c r="S71" s="76">
        <v>2.3999999999999994E-2</v>
      </c>
      <c r="T71" s="76">
        <v>8.7400000000000005E-2</v>
      </c>
      <c r="U71" s="76">
        <v>0.141375</v>
      </c>
      <c r="V71" s="76">
        <v>0.18190000000000003</v>
      </c>
      <c r="W71" s="76">
        <v>0.19214999999999999</v>
      </c>
      <c r="X71" s="76">
        <v>0.20892500000000006</v>
      </c>
      <c r="Y71" s="76">
        <v>0.21830000000000002</v>
      </c>
      <c r="Z71" s="76">
        <v>0.21315000000000003</v>
      </c>
      <c r="AA71" s="76">
        <v>0.18104999999999999</v>
      </c>
      <c r="AB71" s="76">
        <v>0.182</v>
      </c>
      <c r="AC71" s="76">
        <v>0.2006</v>
      </c>
      <c r="AD71" s="76">
        <v>0.2016</v>
      </c>
      <c r="AE71" s="76">
        <v>0.28257500000000002</v>
      </c>
      <c r="AF71" s="76">
        <v>0.29947499999999999</v>
      </c>
      <c r="AG71" s="76">
        <v>0.27840000000000004</v>
      </c>
      <c r="AH71" s="76">
        <v>0.27787499999999948</v>
      </c>
      <c r="AI71" s="76">
        <v>0.22072499999999998</v>
      </c>
      <c r="AJ71" s="76">
        <v>0.2225</v>
      </c>
      <c r="AK71" s="76">
        <v>0.245</v>
      </c>
      <c r="AL71" s="76">
        <v>0.19750000000000001</v>
      </c>
      <c r="AM71" s="76">
        <v>0.11750000000000001</v>
      </c>
      <c r="AN71" s="76">
        <v>6.2774999999999997E-2</v>
      </c>
      <c r="AO71" s="76">
        <v>2.6250000000000002E-2</v>
      </c>
      <c r="AP71" s="76">
        <v>8.0000000000000004E-4</v>
      </c>
      <c r="AQ71" s="76">
        <v>0</v>
      </c>
      <c r="AR71" s="76"/>
    </row>
    <row r="72" spans="1:44" x14ac:dyDescent="0.2">
      <c r="A72" s="101"/>
      <c r="B72" s="7" t="s">
        <v>5</v>
      </c>
      <c r="C72" s="9">
        <v>0.88</v>
      </c>
      <c r="D72" s="9">
        <v>0.35</v>
      </c>
      <c r="E72" s="9">
        <f t="shared" si="4"/>
        <v>0.308</v>
      </c>
      <c r="F72" s="9">
        <v>0.84</v>
      </c>
      <c r="G72" s="9">
        <v>0.35</v>
      </c>
      <c r="H72" s="9">
        <f t="shared" si="5"/>
        <v>0.29399999999999998</v>
      </c>
      <c r="I72" s="9">
        <v>0.85</v>
      </c>
      <c r="J72" s="9">
        <v>0.23</v>
      </c>
      <c r="K72" s="9">
        <f t="shared" si="6"/>
        <v>0.19550000000000001</v>
      </c>
      <c r="L72" s="9">
        <v>0.87</v>
      </c>
      <c r="M72" s="9">
        <v>0.33</v>
      </c>
      <c r="N72" s="9">
        <f t="shared" si="7"/>
        <v>0.28710000000000002</v>
      </c>
      <c r="P72" s="101"/>
      <c r="Q72" s="80" t="s">
        <v>38</v>
      </c>
      <c r="R72" s="79">
        <v>0.51</v>
      </c>
      <c r="S72" s="76"/>
      <c r="T72" s="76"/>
      <c r="U72" s="78" t="s">
        <v>46</v>
      </c>
      <c r="V72" s="79">
        <v>4.2642649999999991</v>
      </c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81"/>
      <c r="AR72" s="81"/>
    </row>
    <row r="73" spans="1:44" x14ac:dyDescent="0.2">
      <c r="A73" s="101">
        <v>41054</v>
      </c>
      <c r="B73" s="7" t="s">
        <v>1</v>
      </c>
      <c r="C73" s="9">
        <v>0.69</v>
      </c>
      <c r="D73" s="9">
        <v>0.4</v>
      </c>
      <c r="E73" s="9">
        <f t="shared" si="4"/>
        <v>0.27599999999999997</v>
      </c>
      <c r="F73" s="9">
        <v>0.73</v>
      </c>
      <c r="G73" s="9">
        <v>0.41</v>
      </c>
      <c r="H73" s="9">
        <f t="shared" si="5"/>
        <v>0.29929999999999995</v>
      </c>
      <c r="I73" s="9">
        <v>0.68</v>
      </c>
      <c r="J73" s="9">
        <v>0.48</v>
      </c>
      <c r="K73" s="9">
        <f t="shared" si="6"/>
        <v>0.32640000000000002</v>
      </c>
      <c r="L73" s="9">
        <v>0.67</v>
      </c>
      <c r="M73" s="9">
        <v>0.44</v>
      </c>
      <c r="N73" s="9">
        <f t="shared" si="7"/>
        <v>0.29480000000000001</v>
      </c>
      <c r="P73" s="101">
        <v>41054</v>
      </c>
      <c r="Q73" s="75" t="s">
        <v>35</v>
      </c>
      <c r="R73" s="76">
        <v>0</v>
      </c>
      <c r="S73" s="76">
        <v>0.65</v>
      </c>
      <c r="T73" s="76">
        <v>1.65</v>
      </c>
      <c r="U73" s="76">
        <v>2.65</v>
      </c>
      <c r="V73" s="76">
        <v>3.65</v>
      </c>
      <c r="W73" s="76">
        <v>4.6500000000000004</v>
      </c>
      <c r="X73" s="76">
        <v>5.65</v>
      </c>
      <c r="Y73" s="76">
        <v>6.65</v>
      </c>
      <c r="Z73" s="76">
        <v>7.65</v>
      </c>
      <c r="AA73" s="76">
        <v>8.65</v>
      </c>
      <c r="AB73" s="76">
        <v>9.65</v>
      </c>
      <c r="AC73" s="76">
        <v>10.65</v>
      </c>
      <c r="AD73" s="76">
        <v>11.65</v>
      </c>
      <c r="AE73" s="76">
        <v>12.65</v>
      </c>
      <c r="AF73" s="76">
        <v>13.65</v>
      </c>
      <c r="AG73" s="76">
        <v>14.65</v>
      </c>
      <c r="AH73" s="76">
        <v>15.65</v>
      </c>
      <c r="AI73" s="76">
        <v>16.649999999999999</v>
      </c>
      <c r="AJ73" s="76">
        <v>17.649999999999999</v>
      </c>
      <c r="AK73" s="76">
        <v>18.649999999999999</v>
      </c>
      <c r="AL73" s="76">
        <v>19.649999999999999</v>
      </c>
      <c r="AM73" s="76">
        <v>20.65</v>
      </c>
      <c r="AN73" s="76">
        <v>21.65</v>
      </c>
      <c r="AO73" s="76">
        <v>22.65</v>
      </c>
      <c r="AP73" s="76">
        <v>23.65</v>
      </c>
      <c r="AQ73" s="76">
        <v>24.45</v>
      </c>
      <c r="AR73" s="76"/>
    </row>
    <row r="74" spans="1:44" x14ac:dyDescent="0.2">
      <c r="A74" s="101"/>
      <c r="B74" s="7" t="s">
        <v>2</v>
      </c>
      <c r="C74" s="9">
        <v>0.81</v>
      </c>
      <c r="D74" s="9">
        <v>0.49</v>
      </c>
      <c r="E74" s="9">
        <f t="shared" si="4"/>
        <v>0.39690000000000003</v>
      </c>
      <c r="F74" s="9">
        <v>0.8</v>
      </c>
      <c r="G74" s="9">
        <v>0.41</v>
      </c>
      <c r="H74" s="9">
        <f t="shared" si="5"/>
        <v>0.32800000000000001</v>
      </c>
      <c r="I74" s="9">
        <v>0.78</v>
      </c>
      <c r="J74" s="9">
        <v>0.37</v>
      </c>
      <c r="K74" s="9">
        <f t="shared" si="6"/>
        <v>0.28860000000000002</v>
      </c>
      <c r="L74" s="9">
        <v>0.8</v>
      </c>
      <c r="M74" s="9">
        <v>0.41</v>
      </c>
      <c r="N74" s="9">
        <f t="shared" si="7"/>
        <v>0.32800000000000001</v>
      </c>
      <c r="P74" s="101"/>
      <c r="Q74" s="75" t="s">
        <v>14</v>
      </c>
      <c r="R74" s="76">
        <v>0</v>
      </c>
      <c r="S74" s="76">
        <v>0.24</v>
      </c>
      <c r="T74" s="76">
        <v>0.39</v>
      </c>
      <c r="U74" s="76">
        <v>0.38</v>
      </c>
      <c r="V74" s="76">
        <v>0.49</v>
      </c>
      <c r="W74" s="76">
        <v>0.56000000000000005</v>
      </c>
      <c r="X74" s="76">
        <v>0.65</v>
      </c>
      <c r="Y74" s="76">
        <v>0.71</v>
      </c>
      <c r="Z74" s="76">
        <v>0.73</v>
      </c>
      <c r="AA74" s="76">
        <v>0.72</v>
      </c>
      <c r="AB74" s="76">
        <v>0.67</v>
      </c>
      <c r="AC74" s="76">
        <v>0.66</v>
      </c>
      <c r="AD74" s="76">
        <v>0.64</v>
      </c>
      <c r="AE74" s="76">
        <v>0.6</v>
      </c>
      <c r="AF74" s="76">
        <v>0.52</v>
      </c>
      <c r="AG74" s="76">
        <v>0.54</v>
      </c>
      <c r="AH74" s="76">
        <v>0.6</v>
      </c>
      <c r="AI74" s="76">
        <v>0.54</v>
      </c>
      <c r="AJ74" s="76">
        <v>0.5</v>
      </c>
      <c r="AK74" s="76">
        <v>0.48</v>
      </c>
      <c r="AL74" s="76">
        <v>0.49</v>
      </c>
      <c r="AM74" s="76">
        <v>0.48</v>
      </c>
      <c r="AN74" s="76">
        <v>0.46</v>
      </c>
      <c r="AO74" s="76">
        <v>0.42</v>
      </c>
      <c r="AP74" s="76">
        <v>0.28000000000000003</v>
      </c>
      <c r="AQ74" s="76">
        <v>0</v>
      </c>
      <c r="AR74" s="76"/>
    </row>
    <row r="75" spans="1:44" x14ac:dyDescent="0.2">
      <c r="A75" s="101"/>
      <c r="B75" s="7" t="s">
        <v>3</v>
      </c>
      <c r="C75" s="9">
        <v>0.87</v>
      </c>
      <c r="D75" s="9">
        <v>0.41</v>
      </c>
      <c r="E75" s="9">
        <f t="shared" si="4"/>
        <v>0.35669999999999996</v>
      </c>
      <c r="F75" s="9">
        <v>0.78</v>
      </c>
      <c r="G75" s="9">
        <v>0.34</v>
      </c>
      <c r="H75" s="9">
        <f t="shared" si="5"/>
        <v>0.26520000000000005</v>
      </c>
      <c r="I75" s="9">
        <v>0.76</v>
      </c>
      <c r="J75" s="9">
        <v>0.4</v>
      </c>
      <c r="K75" s="9">
        <f t="shared" si="6"/>
        <v>0.30400000000000005</v>
      </c>
      <c r="L75" s="9">
        <v>0.76</v>
      </c>
      <c r="M75" s="9">
        <v>0.49</v>
      </c>
      <c r="N75" s="9">
        <f t="shared" si="7"/>
        <v>0.37240000000000001</v>
      </c>
      <c r="P75" s="101"/>
      <c r="Q75" s="75" t="s">
        <v>36</v>
      </c>
      <c r="R75" s="76">
        <v>0</v>
      </c>
      <c r="S75" s="76">
        <v>0.05</v>
      </c>
      <c r="T75" s="76">
        <v>0.25</v>
      </c>
      <c r="U75" s="76">
        <v>0.34</v>
      </c>
      <c r="V75" s="76">
        <v>0.39</v>
      </c>
      <c r="W75" s="76">
        <v>0.45</v>
      </c>
      <c r="X75" s="76">
        <v>0.37</v>
      </c>
      <c r="Y75" s="76">
        <v>0.37</v>
      </c>
      <c r="Z75" s="76">
        <v>0.38</v>
      </c>
      <c r="AA75" s="76">
        <v>0.33</v>
      </c>
      <c r="AB75" s="76">
        <v>0.22</v>
      </c>
      <c r="AC75" s="76">
        <v>0.36</v>
      </c>
      <c r="AD75" s="76">
        <v>0.34</v>
      </c>
      <c r="AE75" s="76">
        <v>0.43</v>
      </c>
      <c r="AF75" s="76">
        <v>0.5</v>
      </c>
      <c r="AG75" s="76">
        <v>0.34</v>
      </c>
      <c r="AH75" s="76">
        <v>0.49</v>
      </c>
      <c r="AI75" s="76">
        <v>0.5</v>
      </c>
      <c r="AJ75" s="76">
        <v>0.39</v>
      </c>
      <c r="AK75" s="76">
        <v>0.51</v>
      </c>
      <c r="AL75" s="76">
        <v>0.4</v>
      </c>
      <c r="AM75" s="76">
        <v>0.22</v>
      </c>
      <c r="AN75" s="76">
        <v>0.13</v>
      </c>
      <c r="AO75" s="76">
        <v>0.03</v>
      </c>
      <c r="AP75" s="76">
        <v>0</v>
      </c>
      <c r="AQ75" s="76">
        <v>0</v>
      </c>
      <c r="AR75" s="76"/>
    </row>
    <row r="76" spans="1:44" x14ac:dyDescent="0.2">
      <c r="A76" s="101"/>
      <c r="B76" s="7" t="s">
        <v>4</v>
      </c>
      <c r="C76" s="9">
        <v>0.95</v>
      </c>
      <c r="D76" s="9">
        <v>0.28999999999999998</v>
      </c>
      <c r="E76" s="9">
        <f t="shared" si="4"/>
        <v>0.27549999999999997</v>
      </c>
      <c r="F76" s="9">
        <v>0.86</v>
      </c>
      <c r="G76" s="9">
        <v>0.33</v>
      </c>
      <c r="H76" s="9">
        <f t="shared" si="5"/>
        <v>0.2838</v>
      </c>
      <c r="I76" s="9">
        <v>0.86</v>
      </c>
      <c r="J76" s="9">
        <v>0.28999999999999998</v>
      </c>
      <c r="K76" s="9">
        <f t="shared" si="6"/>
        <v>0.24939999999999998</v>
      </c>
      <c r="L76" s="9">
        <v>0.84</v>
      </c>
      <c r="M76" s="9">
        <v>0.36</v>
      </c>
      <c r="N76" s="9">
        <f t="shared" si="7"/>
        <v>0.3024</v>
      </c>
      <c r="P76" s="101"/>
      <c r="Q76" s="77" t="s">
        <v>37</v>
      </c>
      <c r="R76" s="76">
        <v>1.9500000000000001E-3</v>
      </c>
      <c r="S76" s="76">
        <v>4.7249999999999993E-2</v>
      </c>
      <c r="T76" s="76">
        <v>0.11357500000000002</v>
      </c>
      <c r="U76" s="76">
        <v>0.158775</v>
      </c>
      <c r="V76" s="76">
        <v>0.22050000000000011</v>
      </c>
      <c r="W76" s="76">
        <v>0.24805000000000002</v>
      </c>
      <c r="X76" s="76">
        <v>0.25159999999999999</v>
      </c>
      <c r="Y76" s="76">
        <v>0.27</v>
      </c>
      <c r="Z76" s="76">
        <v>0.25737499999999996</v>
      </c>
      <c r="AA76" s="76">
        <v>0.19112500000000004</v>
      </c>
      <c r="AB76" s="76">
        <v>0.19284999999999999</v>
      </c>
      <c r="AC76" s="76">
        <v>0.22749999999999998</v>
      </c>
      <c r="AD76" s="76">
        <v>0.2387</v>
      </c>
      <c r="AE76" s="76">
        <v>0.26040000000000002</v>
      </c>
      <c r="AF76" s="76">
        <v>0.22260000000000002</v>
      </c>
      <c r="AG76" s="76">
        <v>0.23655000000000004</v>
      </c>
      <c r="AH76" s="76">
        <v>0.28214999999999951</v>
      </c>
      <c r="AI76" s="76">
        <v>0.23140000000000002</v>
      </c>
      <c r="AJ76" s="76">
        <v>0.2205</v>
      </c>
      <c r="AK76" s="76">
        <v>0.22067500000000001</v>
      </c>
      <c r="AL76" s="76">
        <v>0.15034999999999998</v>
      </c>
      <c r="AM76" s="76">
        <v>8.224999999999999E-2</v>
      </c>
      <c r="AN76" s="76">
        <v>3.5200000000000002E-2</v>
      </c>
      <c r="AO76" s="76">
        <v>5.2499999999999995E-3</v>
      </c>
      <c r="AP76" s="76">
        <v>0</v>
      </c>
      <c r="AQ76" s="76">
        <v>0</v>
      </c>
      <c r="AR76" s="76"/>
    </row>
    <row r="77" spans="1:44" x14ac:dyDescent="0.2">
      <c r="A77" s="101"/>
      <c r="B77" s="7" t="s">
        <v>5</v>
      </c>
      <c r="C77" s="9">
        <v>0.86</v>
      </c>
      <c r="D77" s="9">
        <v>0.31</v>
      </c>
      <c r="E77" s="9">
        <f t="shared" si="4"/>
        <v>0.2666</v>
      </c>
      <c r="F77" s="9">
        <v>0.85</v>
      </c>
      <c r="G77" s="9">
        <v>0.33</v>
      </c>
      <c r="H77" s="9">
        <f t="shared" si="5"/>
        <v>0.28050000000000003</v>
      </c>
      <c r="I77" s="9">
        <v>0.85</v>
      </c>
      <c r="J77" s="9">
        <v>0.33</v>
      </c>
      <c r="K77" s="9">
        <f t="shared" si="6"/>
        <v>0.28050000000000003</v>
      </c>
      <c r="L77" s="9">
        <v>0.86</v>
      </c>
      <c r="M77" s="9">
        <v>0.32</v>
      </c>
      <c r="N77" s="9">
        <f t="shared" si="7"/>
        <v>0.2752</v>
      </c>
      <c r="P77" s="101"/>
      <c r="Q77" s="80" t="s">
        <v>38</v>
      </c>
      <c r="R77" s="79">
        <v>0.5</v>
      </c>
      <c r="S77" s="76"/>
      <c r="T77" s="76"/>
      <c r="U77" s="78" t="s">
        <v>46</v>
      </c>
      <c r="V77" s="79">
        <v>4.3665749999999992</v>
      </c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81"/>
      <c r="AR77" s="81"/>
    </row>
    <row r="78" spans="1:44" x14ac:dyDescent="0.2">
      <c r="A78" s="101">
        <v>41055</v>
      </c>
      <c r="B78" s="7" t="s">
        <v>1</v>
      </c>
      <c r="C78" s="9">
        <v>0.68</v>
      </c>
      <c r="D78" s="9">
        <v>0.49</v>
      </c>
      <c r="E78" s="9">
        <f t="shared" si="4"/>
        <v>0.3332</v>
      </c>
      <c r="F78" s="9">
        <v>0.67</v>
      </c>
      <c r="G78" s="9">
        <v>0.43</v>
      </c>
      <c r="H78" s="9">
        <f t="shared" si="5"/>
        <v>0.28810000000000002</v>
      </c>
      <c r="I78" s="9">
        <v>0.65</v>
      </c>
      <c r="J78" s="9">
        <v>0.41</v>
      </c>
      <c r="K78" s="9">
        <f t="shared" si="6"/>
        <v>0.26650000000000001</v>
      </c>
      <c r="L78" s="9">
        <v>0.65</v>
      </c>
      <c r="M78" s="9">
        <v>0.47</v>
      </c>
      <c r="N78" s="9">
        <f t="shared" si="7"/>
        <v>0.30549999999999999</v>
      </c>
      <c r="P78" s="101">
        <v>41055</v>
      </c>
      <c r="Q78" s="75" t="s">
        <v>35</v>
      </c>
      <c r="R78" s="76">
        <v>0</v>
      </c>
      <c r="S78" s="76">
        <v>0.2</v>
      </c>
      <c r="T78" s="76">
        <v>1.2</v>
      </c>
      <c r="U78" s="76">
        <v>2.2000000000000002</v>
      </c>
      <c r="V78" s="76">
        <v>3.2</v>
      </c>
      <c r="W78" s="76">
        <v>4.2</v>
      </c>
      <c r="X78" s="76">
        <v>5.2</v>
      </c>
      <c r="Y78" s="76">
        <v>6.2</v>
      </c>
      <c r="Z78" s="76">
        <v>7.2</v>
      </c>
      <c r="AA78" s="76">
        <v>8.1999999999999993</v>
      </c>
      <c r="AB78" s="76">
        <v>9.1999999999999993</v>
      </c>
      <c r="AC78" s="76">
        <v>10.199999999999999</v>
      </c>
      <c r="AD78" s="76">
        <v>11.2</v>
      </c>
      <c r="AE78" s="76">
        <v>12.2</v>
      </c>
      <c r="AF78" s="76">
        <v>13.2</v>
      </c>
      <c r="AG78" s="76">
        <v>14.2</v>
      </c>
      <c r="AH78" s="76">
        <v>15.2</v>
      </c>
      <c r="AI78" s="76">
        <v>16.2</v>
      </c>
      <c r="AJ78" s="76">
        <v>17.2</v>
      </c>
      <c r="AK78" s="76">
        <v>18.2</v>
      </c>
      <c r="AL78" s="76">
        <v>19.2</v>
      </c>
      <c r="AM78" s="76">
        <v>20.2</v>
      </c>
      <c r="AN78" s="76">
        <v>21.2</v>
      </c>
      <c r="AO78" s="76">
        <v>22.2</v>
      </c>
      <c r="AP78" s="76">
        <v>23.2</v>
      </c>
      <c r="AQ78" s="76">
        <v>24.2</v>
      </c>
      <c r="AR78" s="76"/>
    </row>
    <row r="79" spans="1:44" x14ac:dyDescent="0.2">
      <c r="A79" s="101"/>
      <c r="B79" s="7" t="s">
        <v>2</v>
      </c>
      <c r="C79" s="9">
        <v>0.8</v>
      </c>
      <c r="D79" s="9">
        <v>0.44</v>
      </c>
      <c r="E79" s="9">
        <f t="shared" si="4"/>
        <v>0.35200000000000004</v>
      </c>
      <c r="F79" s="9">
        <v>0.79</v>
      </c>
      <c r="G79" s="9">
        <v>0.38</v>
      </c>
      <c r="H79" s="9">
        <f t="shared" si="5"/>
        <v>0.30020000000000002</v>
      </c>
      <c r="I79" s="9">
        <v>0.77</v>
      </c>
      <c r="J79" s="9">
        <v>0.42</v>
      </c>
      <c r="K79" s="9">
        <f t="shared" si="6"/>
        <v>0.32340000000000002</v>
      </c>
      <c r="L79" s="9">
        <v>0.79</v>
      </c>
      <c r="M79" s="9">
        <v>0.42</v>
      </c>
      <c r="N79" s="9">
        <f t="shared" si="7"/>
        <v>0.33179999999999998</v>
      </c>
      <c r="P79" s="101"/>
      <c r="Q79" s="75" t="s">
        <v>14</v>
      </c>
      <c r="R79" s="76">
        <v>0</v>
      </c>
      <c r="S79" s="76">
        <v>0.22</v>
      </c>
      <c r="T79" s="76">
        <v>0.35</v>
      </c>
      <c r="U79" s="76">
        <v>0.36</v>
      </c>
      <c r="V79" s="76">
        <v>0.48</v>
      </c>
      <c r="W79" s="76">
        <v>0.54</v>
      </c>
      <c r="X79" s="76">
        <v>0.61</v>
      </c>
      <c r="Y79" s="76">
        <v>0.69</v>
      </c>
      <c r="Z79" s="76">
        <v>0.72</v>
      </c>
      <c r="AA79" s="76">
        <v>0.7</v>
      </c>
      <c r="AB79" s="76">
        <v>0.7</v>
      </c>
      <c r="AC79" s="76">
        <v>0.68</v>
      </c>
      <c r="AD79" s="76">
        <v>0.64</v>
      </c>
      <c r="AE79" s="76">
        <v>0.62</v>
      </c>
      <c r="AF79" s="76">
        <v>0.56000000000000005</v>
      </c>
      <c r="AG79" s="76">
        <v>0.54</v>
      </c>
      <c r="AH79" s="76">
        <v>0.57999999999999996</v>
      </c>
      <c r="AI79" s="76">
        <v>0.57999999999999996</v>
      </c>
      <c r="AJ79" s="76">
        <v>0.52</v>
      </c>
      <c r="AK79" s="76">
        <v>0.48</v>
      </c>
      <c r="AL79" s="76">
        <v>0.47</v>
      </c>
      <c r="AM79" s="76">
        <v>0.46</v>
      </c>
      <c r="AN79" s="76">
        <v>0.47</v>
      </c>
      <c r="AO79" s="76">
        <v>0.42</v>
      </c>
      <c r="AP79" s="76">
        <v>0.4</v>
      </c>
      <c r="AQ79" s="76">
        <v>0</v>
      </c>
      <c r="AR79" s="76"/>
    </row>
    <row r="80" spans="1:44" x14ac:dyDescent="0.2">
      <c r="A80" s="101"/>
      <c r="B80" s="7" t="s">
        <v>3</v>
      </c>
      <c r="C80" s="9">
        <v>0.86</v>
      </c>
      <c r="D80" s="9">
        <v>0.43</v>
      </c>
      <c r="E80" s="9">
        <f t="shared" si="4"/>
        <v>0.36979999999999996</v>
      </c>
      <c r="F80" s="9">
        <v>0.78</v>
      </c>
      <c r="G80" s="9">
        <v>0.4</v>
      </c>
      <c r="H80" s="9">
        <f t="shared" si="5"/>
        <v>0.31200000000000006</v>
      </c>
      <c r="I80" s="9">
        <v>0.78</v>
      </c>
      <c r="J80" s="9">
        <v>0.37</v>
      </c>
      <c r="K80" s="9">
        <f t="shared" si="6"/>
        <v>0.28860000000000002</v>
      </c>
      <c r="L80" s="9">
        <v>0.76</v>
      </c>
      <c r="M80" s="9">
        <v>0.42</v>
      </c>
      <c r="N80" s="9">
        <f t="shared" si="7"/>
        <v>0.31919999999999998</v>
      </c>
      <c r="P80" s="101"/>
      <c r="Q80" s="75" t="s">
        <v>36</v>
      </c>
      <c r="R80" s="76">
        <v>0</v>
      </c>
      <c r="S80" s="76">
        <v>0.03</v>
      </c>
      <c r="T80" s="76">
        <v>0.15</v>
      </c>
      <c r="U80" s="76">
        <v>0.34</v>
      </c>
      <c r="V80" s="76">
        <v>0.35</v>
      </c>
      <c r="W80" s="76">
        <v>0.41</v>
      </c>
      <c r="X80" s="76">
        <v>0.37</v>
      </c>
      <c r="Y80" s="76">
        <v>0.33</v>
      </c>
      <c r="Z80" s="76">
        <v>0.36</v>
      </c>
      <c r="AA80" s="76">
        <v>0.38</v>
      </c>
      <c r="AB80" s="76">
        <v>0.26</v>
      </c>
      <c r="AC80" s="76">
        <v>0.36</v>
      </c>
      <c r="AD80" s="76">
        <v>0.25</v>
      </c>
      <c r="AE80" s="76">
        <v>0.38</v>
      </c>
      <c r="AF80" s="76">
        <v>0.53</v>
      </c>
      <c r="AG80" s="76">
        <v>0.45</v>
      </c>
      <c r="AH80" s="76">
        <v>0.54</v>
      </c>
      <c r="AI80" s="76">
        <v>0.45</v>
      </c>
      <c r="AJ80" s="76">
        <v>0.24</v>
      </c>
      <c r="AK80" s="76">
        <v>0.46</v>
      </c>
      <c r="AL80" s="76">
        <v>0.45</v>
      </c>
      <c r="AM80" s="76">
        <v>0.21</v>
      </c>
      <c r="AN80" s="76">
        <v>0.16</v>
      </c>
      <c r="AO80" s="76">
        <v>0.14000000000000001</v>
      </c>
      <c r="AP80" s="76">
        <v>0.02</v>
      </c>
      <c r="AQ80" s="76">
        <v>0</v>
      </c>
      <c r="AR80" s="76"/>
    </row>
    <row r="81" spans="1:44" x14ac:dyDescent="0.2">
      <c r="A81" s="101"/>
      <c r="B81" s="7" t="s">
        <v>4</v>
      </c>
      <c r="C81" s="9">
        <v>0.92</v>
      </c>
      <c r="D81" s="9">
        <v>0.28000000000000003</v>
      </c>
      <c r="E81" s="9">
        <f t="shared" si="4"/>
        <v>0.25760000000000005</v>
      </c>
      <c r="F81" s="9">
        <v>0.85</v>
      </c>
      <c r="G81" s="9">
        <v>0.27</v>
      </c>
      <c r="H81" s="9">
        <f t="shared" si="5"/>
        <v>0.22950000000000001</v>
      </c>
      <c r="I81" s="9">
        <v>0.85</v>
      </c>
      <c r="J81" s="9">
        <v>0.28000000000000003</v>
      </c>
      <c r="K81" s="9">
        <f t="shared" si="6"/>
        <v>0.23800000000000002</v>
      </c>
      <c r="L81" s="9">
        <v>0.82</v>
      </c>
      <c r="M81" s="9">
        <v>0.32</v>
      </c>
      <c r="N81" s="9">
        <f t="shared" si="7"/>
        <v>0.26239999999999997</v>
      </c>
      <c r="P81" s="101"/>
      <c r="Q81" s="77" t="s">
        <v>37</v>
      </c>
      <c r="R81" s="76">
        <v>3.3E-4</v>
      </c>
      <c r="S81" s="76">
        <v>2.5649999999999996E-2</v>
      </c>
      <c r="T81" s="76">
        <v>8.6975000000000011E-2</v>
      </c>
      <c r="U81" s="76">
        <v>0.14489999999999997</v>
      </c>
      <c r="V81" s="76">
        <v>0.1938</v>
      </c>
      <c r="W81" s="76">
        <v>0.22424999999999998</v>
      </c>
      <c r="X81" s="76">
        <v>0.22749999999999995</v>
      </c>
      <c r="Y81" s="76">
        <v>0.24322499999999997</v>
      </c>
      <c r="Z81" s="76">
        <v>0.26269999999999971</v>
      </c>
      <c r="AA81" s="76">
        <v>0.22399999999999998</v>
      </c>
      <c r="AB81" s="76">
        <v>0.21389999999999998</v>
      </c>
      <c r="AC81" s="76">
        <v>0.20130000000000001</v>
      </c>
      <c r="AD81" s="76">
        <v>0.19845000000000002</v>
      </c>
      <c r="AE81" s="76">
        <v>0.26845000000000002</v>
      </c>
      <c r="AF81" s="76">
        <v>0.26950000000000002</v>
      </c>
      <c r="AG81" s="76">
        <v>0.2772</v>
      </c>
      <c r="AH81" s="76">
        <v>0.28709999999999997</v>
      </c>
      <c r="AI81" s="76">
        <v>0.18975</v>
      </c>
      <c r="AJ81" s="76">
        <v>0.17499999999999999</v>
      </c>
      <c r="AK81" s="76">
        <v>0.21612499999999998</v>
      </c>
      <c r="AL81" s="76">
        <v>0.15345</v>
      </c>
      <c r="AM81" s="76">
        <v>8.602499999999999E-2</v>
      </c>
      <c r="AN81" s="76">
        <v>6.6750000000000004E-2</v>
      </c>
      <c r="AO81" s="76">
        <v>3.2800000000000003E-2</v>
      </c>
      <c r="AP81" s="76">
        <v>2E-3</v>
      </c>
      <c r="AQ81" s="76">
        <v>0</v>
      </c>
      <c r="AR81" s="76"/>
    </row>
    <row r="82" spans="1:44" x14ac:dyDescent="0.2">
      <c r="A82" s="101"/>
      <c r="B82" s="7" t="s">
        <v>5</v>
      </c>
      <c r="C82" s="9">
        <v>0.86</v>
      </c>
      <c r="D82" s="9">
        <v>0.28000000000000003</v>
      </c>
      <c r="E82" s="9">
        <f t="shared" si="4"/>
        <v>0.24080000000000001</v>
      </c>
      <c r="F82" s="9">
        <v>0.78</v>
      </c>
      <c r="G82" s="9">
        <v>0.3</v>
      </c>
      <c r="H82" s="9">
        <f t="shared" si="5"/>
        <v>0.23399999999999999</v>
      </c>
      <c r="I82" s="9">
        <v>0.8</v>
      </c>
      <c r="J82" s="9">
        <v>0.37</v>
      </c>
      <c r="K82" s="9">
        <f t="shared" si="6"/>
        <v>0.29599999999999999</v>
      </c>
      <c r="L82" s="9">
        <v>0.82</v>
      </c>
      <c r="M82" s="9">
        <v>0.39</v>
      </c>
      <c r="N82" s="9">
        <f t="shared" si="7"/>
        <v>0.31979999999999997</v>
      </c>
      <c r="P82" s="101"/>
      <c r="Q82" s="80" t="s">
        <v>38</v>
      </c>
      <c r="R82" s="79">
        <v>0.5</v>
      </c>
      <c r="S82" s="76"/>
      <c r="T82" s="76"/>
      <c r="U82" s="78" t="s">
        <v>46</v>
      </c>
      <c r="V82" s="79">
        <v>4.2711299999999994</v>
      </c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81"/>
      <c r="AR82" s="81"/>
    </row>
    <row r="83" spans="1:44" x14ac:dyDescent="0.2">
      <c r="A83" s="101">
        <v>41056</v>
      </c>
      <c r="B83" s="7" t="s">
        <v>1</v>
      </c>
      <c r="C83" s="9">
        <v>0.71</v>
      </c>
      <c r="D83" s="9">
        <v>0.48</v>
      </c>
      <c r="E83" s="9">
        <f t="shared" ref="E83:E151" si="8">D83*C83</f>
        <v>0.34079999999999999</v>
      </c>
      <c r="F83" s="9">
        <v>0.7</v>
      </c>
      <c r="G83" s="9">
        <v>0.46</v>
      </c>
      <c r="H83" s="9">
        <f t="shared" ref="H83:H151" si="9">G83*F83</f>
        <v>0.32200000000000001</v>
      </c>
      <c r="I83" s="9">
        <v>0.68</v>
      </c>
      <c r="J83" s="9">
        <v>0.42</v>
      </c>
      <c r="K83" s="9">
        <f t="shared" ref="K83:K151" si="10">J83*I83</f>
        <v>0.28560000000000002</v>
      </c>
      <c r="L83" s="9">
        <v>0.66</v>
      </c>
      <c r="M83" s="9">
        <v>0.44</v>
      </c>
      <c r="N83" s="9">
        <f t="shared" ref="N83:N151" si="11">M83*L83</f>
        <v>0.29039999999999999</v>
      </c>
      <c r="P83" s="101">
        <v>41056</v>
      </c>
      <c r="Q83" s="75" t="s">
        <v>35</v>
      </c>
      <c r="R83" s="76">
        <v>0</v>
      </c>
      <c r="S83" s="76">
        <v>0.7</v>
      </c>
      <c r="T83" s="76">
        <v>1.7</v>
      </c>
      <c r="U83" s="76">
        <v>2.7</v>
      </c>
      <c r="V83" s="76">
        <v>3.7</v>
      </c>
      <c r="W83" s="76">
        <v>4.7</v>
      </c>
      <c r="X83" s="76">
        <v>5.7</v>
      </c>
      <c r="Y83" s="76">
        <v>6.7</v>
      </c>
      <c r="Z83" s="76">
        <v>7.7</v>
      </c>
      <c r="AA83" s="76">
        <v>8.6999999999999993</v>
      </c>
      <c r="AB83" s="76">
        <v>9.6999999999999993</v>
      </c>
      <c r="AC83" s="76">
        <v>10.7</v>
      </c>
      <c r="AD83" s="76">
        <v>11.7</v>
      </c>
      <c r="AE83" s="76">
        <v>12.7</v>
      </c>
      <c r="AF83" s="76">
        <v>13.7</v>
      </c>
      <c r="AG83" s="76">
        <v>14.7</v>
      </c>
      <c r="AH83" s="76">
        <v>15.7</v>
      </c>
      <c r="AI83" s="76">
        <v>16.7</v>
      </c>
      <c r="AJ83" s="76">
        <v>17.7</v>
      </c>
      <c r="AK83" s="76">
        <v>18.7</v>
      </c>
      <c r="AL83" s="76">
        <v>19.7</v>
      </c>
      <c r="AM83" s="76">
        <v>20.7</v>
      </c>
      <c r="AN83" s="76">
        <v>21.7</v>
      </c>
      <c r="AO83" s="76">
        <v>22.7</v>
      </c>
      <c r="AP83" s="76">
        <v>23.7</v>
      </c>
      <c r="AQ83" s="76">
        <v>24.7</v>
      </c>
      <c r="AR83" s="76"/>
    </row>
    <row r="84" spans="1:44" x14ac:dyDescent="0.2">
      <c r="A84" s="101"/>
      <c r="B84" s="7" t="s">
        <v>2</v>
      </c>
      <c r="C84" s="9">
        <v>0.82</v>
      </c>
      <c r="D84" s="9">
        <v>0.53</v>
      </c>
      <c r="E84" s="9">
        <f t="shared" si="8"/>
        <v>0.43459999999999999</v>
      </c>
      <c r="F84" s="9">
        <v>0.8</v>
      </c>
      <c r="G84" s="9">
        <v>0.45</v>
      </c>
      <c r="H84" s="9">
        <f t="shared" si="9"/>
        <v>0.36000000000000004</v>
      </c>
      <c r="I84" s="9">
        <v>0.8</v>
      </c>
      <c r="J84" s="9">
        <v>0.41</v>
      </c>
      <c r="K84" s="9">
        <f t="shared" si="10"/>
        <v>0.32800000000000001</v>
      </c>
      <c r="L84" s="9">
        <v>0.8</v>
      </c>
      <c r="M84" s="9">
        <v>0.44</v>
      </c>
      <c r="N84" s="9">
        <f t="shared" si="11"/>
        <v>0.35200000000000004</v>
      </c>
      <c r="P84" s="101"/>
      <c r="Q84" s="75" t="s">
        <v>14</v>
      </c>
      <c r="R84" s="76">
        <v>0</v>
      </c>
      <c r="S84" s="76">
        <v>0.28000000000000003</v>
      </c>
      <c r="T84" s="76">
        <v>0.4</v>
      </c>
      <c r="U84" s="76">
        <v>0.4</v>
      </c>
      <c r="V84" s="76">
        <v>0.5</v>
      </c>
      <c r="W84" s="76">
        <v>0.56000000000000005</v>
      </c>
      <c r="X84" s="76">
        <v>0.64</v>
      </c>
      <c r="Y84" s="76">
        <v>0.73</v>
      </c>
      <c r="Z84" s="76">
        <v>0.74</v>
      </c>
      <c r="AA84" s="76">
        <v>0.74</v>
      </c>
      <c r="AB84" s="76">
        <v>0.72</v>
      </c>
      <c r="AC84" s="76">
        <v>0.7</v>
      </c>
      <c r="AD84" s="76">
        <v>0.65</v>
      </c>
      <c r="AE84" s="76">
        <v>0.62</v>
      </c>
      <c r="AF84" s="76">
        <v>0.55000000000000004</v>
      </c>
      <c r="AG84" s="76">
        <v>0.56999999999999995</v>
      </c>
      <c r="AH84" s="76">
        <v>0.62</v>
      </c>
      <c r="AI84" s="76">
        <v>0.6</v>
      </c>
      <c r="AJ84" s="76">
        <v>0.52</v>
      </c>
      <c r="AK84" s="76">
        <v>0.5</v>
      </c>
      <c r="AL84" s="76">
        <v>0.5</v>
      </c>
      <c r="AM84" s="76">
        <v>0.5</v>
      </c>
      <c r="AN84" s="76">
        <v>0.48</v>
      </c>
      <c r="AO84" s="76">
        <v>0.44</v>
      </c>
      <c r="AP84" s="76">
        <v>0.34</v>
      </c>
      <c r="AQ84" s="76">
        <v>0</v>
      </c>
      <c r="AR84" s="76"/>
    </row>
    <row r="85" spans="1:44" x14ac:dyDescent="0.2">
      <c r="A85" s="101"/>
      <c r="B85" s="7" t="s">
        <v>3</v>
      </c>
      <c r="C85" s="9">
        <v>0.88</v>
      </c>
      <c r="D85" s="9">
        <v>0.45</v>
      </c>
      <c r="E85" s="9">
        <f t="shared" si="8"/>
        <v>0.39600000000000002</v>
      </c>
      <c r="F85" s="9">
        <v>0.82</v>
      </c>
      <c r="G85" s="9">
        <v>0.45</v>
      </c>
      <c r="H85" s="9">
        <f t="shared" si="9"/>
        <v>0.36899999999999999</v>
      </c>
      <c r="I85" s="9">
        <v>0.8</v>
      </c>
      <c r="J85" s="9">
        <v>0.44</v>
      </c>
      <c r="K85" s="9">
        <f t="shared" si="10"/>
        <v>0.35200000000000004</v>
      </c>
      <c r="L85" s="9">
        <v>0.78</v>
      </c>
      <c r="M85" s="9">
        <v>0.42</v>
      </c>
      <c r="N85" s="9">
        <f t="shared" si="11"/>
        <v>0.3276</v>
      </c>
      <c r="P85" s="101"/>
      <c r="Q85" s="75" t="s">
        <v>36</v>
      </c>
      <c r="R85" s="76">
        <v>0</v>
      </c>
      <c r="S85" s="76">
        <v>7.0000000000000007E-2</v>
      </c>
      <c r="T85" s="76">
        <v>0.23</v>
      </c>
      <c r="U85" s="76">
        <v>0.44</v>
      </c>
      <c r="V85" s="76">
        <v>0.34</v>
      </c>
      <c r="W85" s="76">
        <v>0.37</v>
      </c>
      <c r="X85" s="76">
        <v>0.37</v>
      </c>
      <c r="Y85" s="76">
        <v>0.4</v>
      </c>
      <c r="Z85" s="76">
        <v>0.35</v>
      </c>
      <c r="AA85" s="76">
        <v>0.4</v>
      </c>
      <c r="AB85" s="76">
        <v>0.28999999999999998</v>
      </c>
      <c r="AC85" s="76">
        <v>0.41</v>
      </c>
      <c r="AD85" s="76">
        <v>0.3</v>
      </c>
      <c r="AE85" s="76">
        <v>0.47</v>
      </c>
      <c r="AF85" s="76">
        <v>0.5</v>
      </c>
      <c r="AG85" s="76">
        <v>0.28000000000000003</v>
      </c>
      <c r="AH85" s="76">
        <v>0.48</v>
      </c>
      <c r="AI85" s="76">
        <v>0.54</v>
      </c>
      <c r="AJ85" s="76">
        <v>0.38</v>
      </c>
      <c r="AK85" s="76">
        <v>0.49</v>
      </c>
      <c r="AL85" s="76">
        <v>0.48</v>
      </c>
      <c r="AM85" s="76">
        <v>0.24</v>
      </c>
      <c r="AN85" s="76">
        <v>0.11</v>
      </c>
      <c r="AO85" s="76">
        <v>0.19</v>
      </c>
      <c r="AP85" s="76">
        <v>0</v>
      </c>
      <c r="AQ85" s="76">
        <v>0</v>
      </c>
      <c r="AR85" s="76"/>
    </row>
    <row r="86" spans="1:44" x14ac:dyDescent="0.2">
      <c r="A86" s="101"/>
      <c r="B86" s="7" t="s">
        <v>4</v>
      </c>
      <c r="C86" s="9">
        <v>0.95</v>
      </c>
      <c r="D86" s="9">
        <v>0.32</v>
      </c>
      <c r="E86" s="9">
        <f>D86*C86</f>
        <v>0.30399999999999999</v>
      </c>
      <c r="F86" s="9">
        <v>0.89</v>
      </c>
      <c r="G86" s="9">
        <v>0.33</v>
      </c>
      <c r="H86" s="9">
        <f t="shared" si="9"/>
        <v>0.29370000000000002</v>
      </c>
      <c r="I86" s="9">
        <v>0.88</v>
      </c>
      <c r="J86" s="9">
        <v>0.32</v>
      </c>
      <c r="K86" s="9">
        <f t="shared" si="10"/>
        <v>0.28160000000000002</v>
      </c>
      <c r="L86" s="9">
        <v>0.88</v>
      </c>
      <c r="M86" s="9">
        <v>0.33</v>
      </c>
      <c r="N86" s="9">
        <f t="shared" si="11"/>
        <v>0.29039999999999999</v>
      </c>
      <c r="P86" s="101"/>
      <c r="Q86" s="77" t="s">
        <v>37</v>
      </c>
      <c r="R86" s="76">
        <v>3.4300000000000003E-3</v>
      </c>
      <c r="S86" s="76">
        <v>5.1000000000000011E-2</v>
      </c>
      <c r="T86" s="76">
        <v>0.13400000000000006</v>
      </c>
      <c r="U86" s="76">
        <v>0.17550000000000002</v>
      </c>
      <c r="V86" s="76">
        <v>0.18815000000000001</v>
      </c>
      <c r="W86" s="76">
        <v>0.22200000000000003</v>
      </c>
      <c r="X86" s="76">
        <v>0.26372500000000004</v>
      </c>
      <c r="Y86" s="76">
        <v>0.27562500000000001</v>
      </c>
      <c r="Z86" s="76">
        <v>0.27749999999999975</v>
      </c>
      <c r="AA86" s="76">
        <v>0.25184999999999996</v>
      </c>
      <c r="AB86" s="76">
        <v>0.24849999999999997</v>
      </c>
      <c r="AC86" s="76">
        <v>0.239625</v>
      </c>
      <c r="AD86" s="76">
        <v>0.244475</v>
      </c>
      <c r="AE86" s="76">
        <v>0.28372499999999995</v>
      </c>
      <c r="AF86" s="76">
        <v>0.21840000000000004</v>
      </c>
      <c r="AG86" s="76">
        <v>0.2261</v>
      </c>
      <c r="AH86" s="76">
        <v>0.31109999999999999</v>
      </c>
      <c r="AI86" s="76">
        <v>0.25760000000000005</v>
      </c>
      <c r="AJ86" s="76">
        <v>0.22184999999999999</v>
      </c>
      <c r="AK86" s="76">
        <v>0.24249999999999999</v>
      </c>
      <c r="AL86" s="76">
        <v>0.18</v>
      </c>
      <c r="AM86" s="76">
        <v>8.5749999999999993E-2</v>
      </c>
      <c r="AN86" s="76">
        <v>6.8999999999999992E-2</v>
      </c>
      <c r="AO86" s="76">
        <v>3.705E-2</v>
      </c>
      <c r="AP86" s="76">
        <v>0</v>
      </c>
      <c r="AQ86" s="76">
        <v>0</v>
      </c>
      <c r="AR86" s="76"/>
    </row>
    <row r="87" spans="1:44" x14ac:dyDescent="0.2">
      <c r="A87" s="101"/>
      <c r="B87" s="7" t="s">
        <v>5</v>
      </c>
      <c r="C87" s="9">
        <v>0.89</v>
      </c>
      <c r="D87" s="9">
        <v>0.34</v>
      </c>
      <c r="E87" s="9">
        <f t="shared" si="8"/>
        <v>0.30260000000000004</v>
      </c>
      <c r="F87" s="9">
        <v>0.82</v>
      </c>
      <c r="G87" s="9">
        <v>0.37</v>
      </c>
      <c r="H87" s="9">
        <f t="shared" si="9"/>
        <v>0.3034</v>
      </c>
      <c r="I87" s="9">
        <v>0.84</v>
      </c>
      <c r="J87" s="9">
        <v>0.36</v>
      </c>
      <c r="K87" s="9">
        <f t="shared" si="10"/>
        <v>0.3024</v>
      </c>
      <c r="L87" s="9">
        <v>0.86</v>
      </c>
      <c r="M87" s="9">
        <v>0.34</v>
      </c>
      <c r="N87" s="9">
        <f t="shared" si="11"/>
        <v>0.29239999999999999</v>
      </c>
      <c r="P87" s="101"/>
      <c r="Q87" s="80" t="s">
        <v>38</v>
      </c>
      <c r="R87" s="79">
        <v>0.51</v>
      </c>
      <c r="S87" s="76"/>
      <c r="T87" s="76"/>
      <c r="U87" s="78" t="s">
        <v>46</v>
      </c>
      <c r="V87" s="79">
        <v>4.7084549999999998</v>
      </c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81"/>
      <c r="AR87" s="81"/>
    </row>
    <row r="88" spans="1:44" x14ac:dyDescent="0.2">
      <c r="A88" s="101">
        <v>41057</v>
      </c>
      <c r="B88" s="7" t="s">
        <v>1</v>
      </c>
      <c r="C88" s="9">
        <v>0.93</v>
      </c>
      <c r="D88" s="9">
        <v>0.56999999999999995</v>
      </c>
      <c r="E88" s="9">
        <f t="shared" si="8"/>
        <v>0.53010000000000002</v>
      </c>
      <c r="F88" s="9">
        <v>0.94</v>
      </c>
      <c r="G88" s="9">
        <v>0.65</v>
      </c>
      <c r="H88" s="9">
        <f t="shared" si="9"/>
        <v>0.61099999999999999</v>
      </c>
      <c r="I88" s="9">
        <v>0.9</v>
      </c>
      <c r="J88" s="9">
        <v>0.59</v>
      </c>
      <c r="K88" s="9">
        <f t="shared" si="10"/>
        <v>0.53100000000000003</v>
      </c>
      <c r="L88" s="9">
        <v>0.9</v>
      </c>
      <c r="M88" s="9">
        <v>0.59</v>
      </c>
      <c r="N88" s="9">
        <f t="shared" si="11"/>
        <v>0.53100000000000003</v>
      </c>
      <c r="P88" s="101">
        <v>41057</v>
      </c>
      <c r="Q88" s="75" t="s">
        <v>35</v>
      </c>
      <c r="R88" s="76">
        <v>0</v>
      </c>
      <c r="S88" s="76">
        <v>0.7</v>
      </c>
      <c r="T88" s="76">
        <v>1.7</v>
      </c>
      <c r="U88" s="76">
        <v>2.7</v>
      </c>
      <c r="V88" s="76">
        <v>3.7</v>
      </c>
      <c r="W88" s="76">
        <v>4.7</v>
      </c>
      <c r="X88" s="76">
        <v>5.7</v>
      </c>
      <c r="Y88" s="76">
        <v>6.7</v>
      </c>
      <c r="Z88" s="76">
        <v>7.7</v>
      </c>
      <c r="AA88" s="76">
        <v>8.6999999999999993</v>
      </c>
      <c r="AB88" s="76">
        <v>9.6999999999999993</v>
      </c>
      <c r="AC88" s="76">
        <v>10.7</v>
      </c>
      <c r="AD88" s="76">
        <v>11.7</v>
      </c>
      <c r="AE88" s="76">
        <v>12.7</v>
      </c>
      <c r="AF88" s="76">
        <v>13.7</v>
      </c>
      <c r="AG88" s="76">
        <v>14.7</v>
      </c>
      <c r="AH88" s="76">
        <v>15.7</v>
      </c>
      <c r="AI88" s="76">
        <v>16.7</v>
      </c>
      <c r="AJ88" s="76">
        <v>17.7</v>
      </c>
      <c r="AK88" s="76">
        <v>18.7</v>
      </c>
      <c r="AL88" s="76">
        <v>19.7</v>
      </c>
      <c r="AM88" s="76">
        <v>20.7</v>
      </c>
      <c r="AN88" s="76">
        <v>21.7</v>
      </c>
      <c r="AO88" s="76">
        <v>22.7</v>
      </c>
      <c r="AP88" s="76">
        <v>23.7</v>
      </c>
      <c r="AQ88" s="76">
        <v>24.7</v>
      </c>
      <c r="AR88" s="76">
        <v>25.7</v>
      </c>
    </row>
    <row r="89" spans="1:44" x14ac:dyDescent="0.2">
      <c r="A89" s="101"/>
      <c r="B89" s="7" t="s">
        <v>2</v>
      </c>
      <c r="C89" s="9">
        <v>1.04</v>
      </c>
      <c r="D89" s="9">
        <v>0.77</v>
      </c>
      <c r="E89" s="9">
        <f t="shared" si="8"/>
        <v>0.80080000000000007</v>
      </c>
      <c r="F89" s="9">
        <v>1.05</v>
      </c>
      <c r="G89" s="9">
        <v>0.59</v>
      </c>
      <c r="H89" s="9">
        <f t="shared" si="9"/>
        <v>0.61949999999999994</v>
      </c>
      <c r="I89" s="9">
        <v>1.01</v>
      </c>
      <c r="J89" s="9">
        <v>0.53</v>
      </c>
      <c r="K89" s="9">
        <f t="shared" si="10"/>
        <v>0.5353</v>
      </c>
      <c r="L89" s="9">
        <v>1.04</v>
      </c>
      <c r="M89" s="9">
        <v>0.63</v>
      </c>
      <c r="N89" s="9">
        <f t="shared" si="11"/>
        <v>0.6552</v>
      </c>
      <c r="P89" s="101"/>
      <c r="Q89" s="75" t="s">
        <v>14</v>
      </c>
      <c r="R89" s="76">
        <v>0</v>
      </c>
      <c r="S89" s="76">
        <v>0.46</v>
      </c>
      <c r="T89" s="76">
        <v>0.6</v>
      </c>
      <c r="U89" s="76">
        <v>0.6</v>
      </c>
      <c r="V89" s="76">
        <v>0.73</v>
      </c>
      <c r="W89" s="76">
        <v>0.76</v>
      </c>
      <c r="X89" s="76">
        <v>0.89</v>
      </c>
      <c r="Y89" s="76">
        <v>0.94</v>
      </c>
      <c r="Z89" s="76">
        <v>0.97</v>
      </c>
      <c r="AA89" s="76">
        <v>0.96</v>
      </c>
      <c r="AB89" s="76">
        <v>0.96</v>
      </c>
      <c r="AC89" s="76">
        <v>0.94</v>
      </c>
      <c r="AD89" s="76">
        <v>0.9</v>
      </c>
      <c r="AE89" s="76">
        <v>0.87</v>
      </c>
      <c r="AF89" s="76">
        <v>0.81</v>
      </c>
      <c r="AG89" s="76">
        <v>0.8</v>
      </c>
      <c r="AH89" s="76">
        <v>0.84</v>
      </c>
      <c r="AI89" s="76">
        <v>0.82</v>
      </c>
      <c r="AJ89" s="76">
        <v>0.78</v>
      </c>
      <c r="AK89" s="76">
        <v>0.71</v>
      </c>
      <c r="AL89" s="76">
        <v>0.72</v>
      </c>
      <c r="AM89" s="76">
        <v>0.73</v>
      </c>
      <c r="AN89" s="76">
        <v>0.73</v>
      </c>
      <c r="AO89" s="76">
        <v>0.68</v>
      </c>
      <c r="AP89" s="76">
        <v>0.65</v>
      </c>
      <c r="AQ89" s="76">
        <v>0.3</v>
      </c>
      <c r="AR89" s="76">
        <v>0</v>
      </c>
    </row>
    <row r="90" spans="1:44" x14ac:dyDescent="0.2">
      <c r="A90" s="101"/>
      <c r="B90" s="7" t="s">
        <v>3</v>
      </c>
      <c r="C90" s="9">
        <v>1.0900000000000001</v>
      </c>
      <c r="D90" s="9">
        <v>0.56999999999999995</v>
      </c>
      <c r="E90" s="9">
        <f t="shared" si="8"/>
        <v>0.62129999999999996</v>
      </c>
      <c r="F90" s="9">
        <v>1.03</v>
      </c>
      <c r="G90" s="9">
        <v>0.51</v>
      </c>
      <c r="H90" s="9">
        <f t="shared" si="9"/>
        <v>0.52529999999999999</v>
      </c>
      <c r="I90" s="9">
        <v>1.03</v>
      </c>
      <c r="J90" s="9">
        <v>0.48</v>
      </c>
      <c r="K90" s="9">
        <f t="shared" si="10"/>
        <v>0.49440000000000001</v>
      </c>
      <c r="L90" s="9">
        <v>1.02</v>
      </c>
      <c r="M90" s="9">
        <v>0.49</v>
      </c>
      <c r="N90" s="9">
        <f t="shared" si="11"/>
        <v>0.49980000000000002</v>
      </c>
      <c r="P90" s="101"/>
      <c r="Q90" s="75" t="s">
        <v>36</v>
      </c>
      <c r="R90" s="76">
        <v>0</v>
      </c>
      <c r="S90" s="76">
        <v>0.13</v>
      </c>
      <c r="T90" s="76">
        <v>0.28999999999999998</v>
      </c>
      <c r="U90" s="76">
        <v>0.44</v>
      </c>
      <c r="V90" s="76">
        <v>0.49</v>
      </c>
      <c r="W90" s="76">
        <v>0.43</v>
      </c>
      <c r="X90" s="76">
        <v>0.5</v>
      </c>
      <c r="Y90" s="76">
        <v>0.38</v>
      </c>
      <c r="Z90" s="76">
        <v>0.4</v>
      </c>
      <c r="AA90" s="76">
        <v>0.28000000000000003</v>
      </c>
      <c r="AB90" s="76">
        <v>0.34</v>
      </c>
      <c r="AC90" s="76">
        <v>0.47</v>
      </c>
      <c r="AD90" s="76">
        <v>0.31</v>
      </c>
      <c r="AE90" s="76">
        <v>0.51</v>
      </c>
      <c r="AF90" s="76">
        <v>0.48</v>
      </c>
      <c r="AG90" s="76">
        <v>0.55000000000000004</v>
      </c>
      <c r="AH90" s="76">
        <v>0.44</v>
      </c>
      <c r="AI90" s="76">
        <v>0.68</v>
      </c>
      <c r="AJ90" s="76">
        <v>0.45</v>
      </c>
      <c r="AK90" s="76">
        <v>0.65</v>
      </c>
      <c r="AL90" s="76">
        <v>0.49</v>
      </c>
      <c r="AM90" s="76">
        <v>0.44</v>
      </c>
      <c r="AN90" s="76">
        <v>0.47</v>
      </c>
      <c r="AO90" s="76">
        <v>0.3</v>
      </c>
      <c r="AP90" s="76">
        <v>0.09</v>
      </c>
      <c r="AQ90" s="76">
        <v>0</v>
      </c>
      <c r="AR90" s="76">
        <v>0</v>
      </c>
    </row>
    <row r="91" spans="1:44" x14ac:dyDescent="0.2">
      <c r="A91" s="101"/>
      <c r="B91" s="7" t="s">
        <v>4</v>
      </c>
      <c r="C91" s="9">
        <v>1.18</v>
      </c>
      <c r="D91" s="9">
        <v>0.38</v>
      </c>
      <c r="E91" s="9">
        <f t="shared" si="8"/>
        <v>0.44839999999999997</v>
      </c>
      <c r="F91" s="9">
        <v>1.1200000000000001</v>
      </c>
      <c r="G91" s="9">
        <v>0.38</v>
      </c>
      <c r="H91" s="9">
        <f t="shared" si="9"/>
        <v>0.42560000000000003</v>
      </c>
      <c r="I91" s="9">
        <v>1.1200000000000001</v>
      </c>
      <c r="J91" s="9">
        <v>0.36</v>
      </c>
      <c r="K91" s="9">
        <f t="shared" si="10"/>
        <v>0.4032</v>
      </c>
      <c r="L91" s="9">
        <v>1.1200000000000001</v>
      </c>
      <c r="M91" s="9">
        <v>0.34</v>
      </c>
      <c r="N91" s="9">
        <f t="shared" si="11"/>
        <v>0.38080000000000008</v>
      </c>
      <c r="P91" s="101"/>
      <c r="Q91" s="77" t="s">
        <v>37</v>
      </c>
      <c r="R91" s="76">
        <v>1.0465E-2</v>
      </c>
      <c r="S91" s="76">
        <v>0.1113</v>
      </c>
      <c r="T91" s="76">
        <v>0.21900000000000003</v>
      </c>
      <c r="U91" s="76">
        <v>0.30922499999999997</v>
      </c>
      <c r="V91" s="76">
        <v>0.34269999999999995</v>
      </c>
      <c r="W91" s="76">
        <v>0.38362499999999994</v>
      </c>
      <c r="X91" s="76">
        <v>0.40260000000000001</v>
      </c>
      <c r="Y91" s="76">
        <v>0.37245</v>
      </c>
      <c r="Z91" s="76">
        <v>0.32809999999999973</v>
      </c>
      <c r="AA91" s="76">
        <v>0.29760000000000003</v>
      </c>
      <c r="AB91" s="76">
        <v>0.38474999999999998</v>
      </c>
      <c r="AC91" s="76">
        <v>0.35880000000000001</v>
      </c>
      <c r="AD91" s="76">
        <v>0.36285000000000001</v>
      </c>
      <c r="AE91" s="76">
        <v>0.41580000000000006</v>
      </c>
      <c r="AF91" s="76">
        <v>0.41457500000000003</v>
      </c>
      <c r="AG91" s="76">
        <v>0.40590000000000004</v>
      </c>
      <c r="AH91" s="76">
        <v>0.46480000000000005</v>
      </c>
      <c r="AI91" s="76">
        <v>0.45200000000000007</v>
      </c>
      <c r="AJ91" s="76">
        <v>0.40975</v>
      </c>
      <c r="AK91" s="76">
        <v>0.40755000000000002</v>
      </c>
      <c r="AL91" s="76">
        <v>0.33712499999999995</v>
      </c>
      <c r="AM91" s="76">
        <v>0.33214999999999995</v>
      </c>
      <c r="AN91" s="76">
        <v>0.27142500000000003</v>
      </c>
      <c r="AO91" s="76">
        <v>0.12967500000000001</v>
      </c>
      <c r="AP91" s="76">
        <v>2.1374999999999998E-2</v>
      </c>
      <c r="AQ91" s="76">
        <v>0</v>
      </c>
      <c r="AR91" s="76">
        <v>0</v>
      </c>
    </row>
    <row r="92" spans="1:44" x14ac:dyDescent="0.2">
      <c r="A92" s="101"/>
      <c r="B92" s="7" t="s">
        <v>5</v>
      </c>
      <c r="C92" s="9">
        <v>1.1100000000000001</v>
      </c>
      <c r="D92" s="9">
        <v>0.44</v>
      </c>
      <c r="E92" s="9">
        <f t="shared" si="8"/>
        <v>0.48840000000000006</v>
      </c>
      <c r="F92" s="9">
        <v>1.04</v>
      </c>
      <c r="G92" s="9">
        <v>0.33</v>
      </c>
      <c r="H92" s="9">
        <f t="shared" si="9"/>
        <v>0.34320000000000001</v>
      </c>
      <c r="I92" s="9">
        <v>1.06</v>
      </c>
      <c r="J92" s="9">
        <v>0.42</v>
      </c>
      <c r="K92" s="9">
        <f t="shared" si="10"/>
        <v>0.44519999999999998</v>
      </c>
      <c r="L92" s="9">
        <v>1.0900000000000001</v>
      </c>
      <c r="M92" s="9">
        <v>0.39</v>
      </c>
      <c r="N92" s="9">
        <f t="shared" si="11"/>
        <v>0.42510000000000003</v>
      </c>
      <c r="P92" s="101"/>
      <c r="Q92" s="80" t="s">
        <v>38</v>
      </c>
      <c r="R92" s="79">
        <v>0.75</v>
      </c>
      <c r="S92" s="76"/>
      <c r="T92" s="76"/>
      <c r="U92" s="78" t="s">
        <v>46</v>
      </c>
      <c r="V92" s="79">
        <v>7.9455900000000002</v>
      </c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81"/>
      <c r="AR92" s="81"/>
    </row>
    <row r="93" spans="1:44" x14ac:dyDescent="0.2">
      <c r="A93" s="101">
        <v>41058</v>
      </c>
      <c r="B93" s="7" t="s">
        <v>1</v>
      </c>
      <c r="C93" s="9">
        <v>0.83</v>
      </c>
      <c r="D93" s="9">
        <v>0.51</v>
      </c>
      <c r="E93" s="9">
        <f t="shared" si="8"/>
        <v>0.42330000000000001</v>
      </c>
      <c r="F93" s="9">
        <v>0.85</v>
      </c>
      <c r="G93" s="9">
        <v>0.5</v>
      </c>
      <c r="H93" s="9">
        <f t="shared" si="9"/>
        <v>0.42499999999999999</v>
      </c>
      <c r="I93" s="9">
        <v>0.8</v>
      </c>
      <c r="J93" s="9">
        <v>0.53</v>
      </c>
      <c r="K93" s="9">
        <f t="shared" si="10"/>
        <v>0.42400000000000004</v>
      </c>
      <c r="L93" s="9">
        <v>0.81</v>
      </c>
      <c r="M93" s="9">
        <v>0.55000000000000004</v>
      </c>
      <c r="N93" s="9">
        <f t="shared" si="11"/>
        <v>0.44550000000000006</v>
      </c>
      <c r="P93" s="101">
        <v>41058</v>
      </c>
      <c r="Q93" s="75" t="s">
        <v>35</v>
      </c>
      <c r="R93" s="76">
        <v>0</v>
      </c>
      <c r="S93" s="76">
        <v>0.5</v>
      </c>
      <c r="T93" s="76">
        <v>1.5</v>
      </c>
      <c r="U93" s="76">
        <v>2.5</v>
      </c>
      <c r="V93" s="76">
        <v>3.5</v>
      </c>
      <c r="W93" s="76">
        <v>4.5</v>
      </c>
      <c r="X93" s="76">
        <v>5.5</v>
      </c>
      <c r="Y93" s="76">
        <v>6.5</v>
      </c>
      <c r="Z93" s="76">
        <v>7.5</v>
      </c>
      <c r="AA93" s="76">
        <v>8.5</v>
      </c>
      <c r="AB93" s="76">
        <v>9.5</v>
      </c>
      <c r="AC93" s="76">
        <v>10.5</v>
      </c>
      <c r="AD93" s="76">
        <v>11.5</v>
      </c>
      <c r="AE93" s="76">
        <v>12.5</v>
      </c>
      <c r="AF93" s="76">
        <v>13.5</v>
      </c>
      <c r="AG93" s="76">
        <v>14.5</v>
      </c>
      <c r="AH93" s="76">
        <v>15.5</v>
      </c>
      <c r="AI93" s="76">
        <v>16.5</v>
      </c>
      <c r="AJ93" s="76">
        <v>17.5</v>
      </c>
      <c r="AK93" s="76">
        <v>18.5</v>
      </c>
      <c r="AL93" s="76">
        <v>19.5</v>
      </c>
      <c r="AM93" s="76">
        <v>20.5</v>
      </c>
      <c r="AN93" s="76">
        <v>21.5</v>
      </c>
      <c r="AO93" s="76">
        <v>22.5</v>
      </c>
      <c r="AP93" s="76">
        <v>23.5</v>
      </c>
      <c r="AQ93" s="76">
        <v>24.5</v>
      </c>
      <c r="AR93" s="76">
        <v>25.2</v>
      </c>
    </row>
    <row r="94" spans="1:44" x14ac:dyDescent="0.2">
      <c r="A94" s="101"/>
      <c r="B94" s="7" t="s">
        <v>2</v>
      </c>
      <c r="C94" s="9">
        <v>0.95</v>
      </c>
      <c r="D94" s="9">
        <v>0.63</v>
      </c>
      <c r="E94" s="9">
        <f t="shared" si="8"/>
        <v>0.59849999999999992</v>
      </c>
      <c r="F94" s="9">
        <v>0.88</v>
      </c>
      <c r="G94" s="9">
        <v>0.59</v>
      </c>
      <c r="H94" s="9">
        <f t="shared" si="9"/>
        <v>0.51919999999999999</v>
      </c>
      <c r="I94" s="9">
        <v>0.88</v>
      </c>
      <c r="J94" s="9">
        <v>0.49</v>
      </c>
      <c r="K94" s="9">
        <f t="shared" si="10"/>
        <v>0.43119999999999997</v>
      </c>
      <c r="L94" s="9">
        <v>0.91</v>
      </c>
      <c r="M94" s="9">
        <v>0.53</v>
      </c>
      <c r="N94" s="9">
        <f t="shared" si="11"/>
        <v>0.48230000000000006</v>
      </c>
      <c r="P94" s="101"/>
      <c r="Q94" s="75" t="s">
        <v>14</v>
      </c>
      <c r="R94" s="76">
        <v>0</v>
      </c>
      <c r="S94" s="76">
        <v>0.36</v>
      </c>
      <c r="T94" s="76">
        <v>0.5</v>
      </c>
      <c r="U94" s="76">
        <v>0.53</v>
      </c>
      <c r="V94" s="76">
        <v>0.64</v>
      </c>
      <c r="W94" s="76">
        <v>0.68</v>
      </c>
      <c r="X94" s="76">
        <v>0.76</v>
      </c>
      <c r="Y94" s="76">
        <v>0.84</v>
      </c>
      <c r="Z94" s="76">
        <v>0.88</v>
      </c>
      <c r="AA94" s="76">
        <v>0.86</v>
      </c>
      <c r="AB94" s="76">
        <v>0.86</v>
      </c>
      <c r="AC94" s="76">
        <v>0.84</v>
      </c>
      <c r="AD94" s="76">
        <v>0.81</v>
      </c>
      <c r="AE94" s="76">
        <v>0.78</v>
      </c>
      <c r="AF94" s="76">
        <v>0.74</v>
      </c>
      <c r="AG94" s="76">
        <v>0.69</v>
      </c>
      <c r="AH94" s="76">
        <v>0.74</v>
      </c>
      <c r="AI94" s="76">
        <v>0.72</v>
      </c>
      <c r="AJ94" s="76">
        <v>0.69</v>
      </c>
      <c r="AK94" s="76">
        <v>0.64</v>
      </c>
      <c r="AL94" s="76">
        <v>0.6</v>
      </c>
      <c r="AM94" s="76">
        <v>0.64</v>
      </c>
      <c r="AN94" s="76">
        <v>0.62</v>
      </c>
      <c r="AO94" s="76">
        <v>0.57999999999999996</v>
      </c>
      <c r="AP94" s="76">
        <v>0.54</v>
      </c>
      <c r="AQ94" s="76">
        <v>0.24</v>
      </c>
      <c r="AR94" s="76">
        <v>0</v>
      </c>
    </row>
    <row r="95" spans="1:44" x14ac:dyDescent="0.2">
      <c r="A95" s="101"/>
      <c r="B95" s="7" t="s">
        <v>3</v>
      </c>
      <c r="C95" s="9">
        <v>1</v>
      </c>
      <c r="D95" s="9">
        <v>0.52</v>
      </c>
      <c r="E95" s="9">
        <f t="shared" si="8"/>
        <v>0.52</v>
      </c>
      <c r="F95" s="9">
        <v>0.92</v>
      </c>
      <c r="G95" s="9">
        <v>0.45</v>
      </c>
      <c r="H95" s="9">
        <f t="shared" si="9"/>
        <v>0.41400000000000003</v>
      </c>
      <c r="I95" s="9">
        <v>0.91</v>
      </c>
      <c r="J95" s="9">
        <v>0.44</v>
      </c>
      <c r="K95" s="9">
        <f t="shared" si="10"/>
        <v>0.40040000000000003</v>
      </c>
      <c r="L95" s="9">
        <v>0.9</v>
      </c>
      <c r="M95" s="9">
        <v>0.55000000000000004</v>
      </c>
      <c r="N95" s="9">
        <f t="shared" si="11"/>
        <v>0.49500000000000005</v>
      </c>
      <c r="P95" s="101"/>
      <c r="Q95" s="75" t="s">
        <v>36</v>
      </c>
      <c r="R95" s="76">
        <v>0</v>
      </c>
      <c r="S95" s="76">
        <v>0.13</v>
      </c>
      <c r="T95" s="76">
        <v>0.24</v>
      </c>
      <c r="U95" s="76">
        <v>0.28000000000000003</v>
      </c>
      <c r="V95" s="76">
        <v>0.4</v>
      </c>
      <c r="W95" s="76">
        <v>0.43</v>
      </c>
      <c r="X95" s="76">
        <v>0.35</v>
      </c>
      <c r="Y95" s="76">
        <v>0.42</v>
      </c>
      <c r="Z95" s="76">
        <v>0.31</v>
      </c>
      <c r="AA95" s="76">
        <v>0.37</v>
      </c>
      <c r="AB95" s="76">
        <v>0.27</v>
      </c>
      <c r="AC95" s="76">
        <v>0.39</v>
      </c>
      <c r="AD95" s="76">
        <v>0.43</v>
      </c>
      <c r="AE95" s="76">
        <v>0.26</v>
      </c>
      <c r="AF95" s="76">
        <v>0.52</v>
      </c>
      <c r="AG95" s="76">
        <v>0.28999999999999998</v>
      </c>
      <c r="AH95" s="76">
        <v>0.52</v>
      </c>
      <c r="AI95" s="76">
        <v>0.49</v>
      </c>
      <c r="AJ95" s="76">
        <v>0.57999999999999996</v>
      </c>
      <c r="AK95" s="76">
        <v>0.52</v>
      </c>
      <c r="AL95" s="76">
        <v>0.56000000000000005</v>
      </c>
      <c r="AM95" s="76">
        <v>0.38</v>
      </c>
      <c r="AN95" s="76">
        <v>0.31</v>
      </c>
      <c r="AO95" s="76">
        <v>0.21</v>
      </c>
      <c r="AP95" s="76">
        <v>0.09</v>
      </c>
      <c r="AQ95" s="76">
        <v>0</v>
      </c>
      <c r="AR95" s="76">
        <v>0</v>
      </c>
    </row>
    <row r="96" spans="1:44" x14ac:dyDescent="0.2">
      <c r="A96" s="101"/>
      <c r="B96" s="7" t="s">
        <v>4</v>
      </c>
      <c r="C96" s="9">
        <v>1.08</v>
      </c>
      <c r="D96" s="9">
        <v>0.33</v>
      </c>
      <c r="E96" s="9">
        <f t="shared" si="8"/>
        <v>0.35640000000000005</v>
      </c>
      <c r="F96" s="9">
        <v>1.02</v>
      </c>
      <c r="G96" s="9">
        <v>0.3</v>
      </c>
      <c r="H96" s="9">
        <f t="shared" si="9"/>
        <v>0.30599999999999999</v>
      </c>
      <c r="I96" s="9">
        <v>1.02</v>
      </c>
      <c r="J96" s="9">
        <v>0.32</v>
      </c>
      <c r="K96" s="9">
        <f t="shared" si="10"/>
        <v>0.32640000000000002</v>
      </c>
      <c r="L96" s="9">
        <v>1.02</v>
      </c>
      <c r="M96" s="9">
        <v>0.33</v>
      </c>
      <c r="N96" s="9">
        <f t="shared" si="11"/>
        <v>0.33660000000000001</v>
      </c>
      <c r="P96" s="101"/>
      <c r="Q96" s="77" t="s">
        <v>37</v>
      </c>
      <c r="R96" s="76">
        <v>5.8500000000000002E-3</v>
      </c>
      <c r="S96" s="76">
        <v>7.9549999999999996E-2</v>
      </c>
      <c r="T96" s="76">
        <v>0.13390000000000002</v>
      </c>
      <c r="U96" s="76">
        <v>0.19889999999999999</v>
      </c>
      <c r="V96" s="76">
        <v>0.27390000000000003</v>
      </c>
      <c r="W96" s="76">
        <v>0.28079999999999999</v>
      </c>
      <c r="X96" s="76">
        <v>0.30800000000000005</v>
      </c>
      <c r="Y96" s="76">
        <v>0.31390000000000001</v>
      </c>
      <c r="Z96" s="76">
        <v>0.29579999999999995</v>
      </c>
      <c r="AA96" s="76">
        <v>0.2752</v>
      </c>
      <c r="AB96" s="76">
        <v>0.28050000000000003</v>
      </c>
      <c r="AC96" s="76">
        <v>0.33825</v>
      </c>
      <c r="AD96" s="76">
        <v>0.27427499999999999</v>
      </c>
      <c r="AE96" s="76">
        <v>0.2964</v>
      </c>
      <c r="AF96" s="76">
        <v>0.28957500000000003</v>
      </c>
      <c r="AG96" s="76">
        <v>0.28957500000000003</v>
      </c>
      <c r="AH96" s="76">
        <v>0.36864999999999998</v>
      </c>
      <c r="AI96" s="76">
        <v>0.37717499999999993</v>
      </c>
      <c r="AJ96" s="76">
        <v>0.36575000000000008</v>
      </c>
      <c r="AK96" s="76">
        <v>0.33480000000000004</v>
      </c>
      <c r="AL96" s="76">
        <v>0.29139999999999999</v>
      </c>
      <c r="AM96" s="76">
        <v>0.21734999999999999</v>
      </c>
      <c r="AN96" s="76">
        <v>0.156</v>
      </c>
      <c r="AO96" s="76">
        <v>8.4000000000000005E-2</v>
      </c>
      <c r="AP96" s="76">
        <v>1.755E-2</v>
      </c>
      <c r="AQ96" s="76">
        <v>0</v>
      </c>
      <c r="AR96" s="76">
        <v>0</v>
      </c>
    </row>
    <row r="97" spans="1:44" x14ac:dyDescent="0.2">
      <c r="A97" s="101"/>
      <c r="B97" s="7" t="s">
        <v>5</v>
      </c>
      <c r="C97" s="9">
        <v>1</v>
      </c>
      <c r="D97" s="9">
        <v>0.39</v>
      </c>
      <c r="E97" s="9">
        <f t="shared" si="8"/>
        <v>0.39</v>
      </c>
      <c r="F97" s="9">
        <v>0.96</v>
      </c>
      <c r="G97" s="9">
        <v>0.4</v>
      </c>
      <c r="H97" s="9">
        <f t="shared" si="9"/>
        <v>0.38400000000000001</v>
      </c>
      <c r="I97" s="9">
        <v>0.99</v>
      </c>
      <c r="J97" s="9">
        <v>0.28999999999999998</v>
      </c>
      <c r="K97" s="9">
        <f t="shared" si="10"/>
        <v>0.28709999999999997</v>
      </c>
      <c r="L97" s="9">
        <v>1</v>
      </c>
      <c r="M97" s="9">
        <v>0.37</v>
      </c>
      <c r="N97" s="9">
        <f t="shared" si="11"/>
        <v>0.37</v>
      </c>
      <c r="P97" s="101"/>
      <c r="Q97" s="80" t="s">
        <v>38</v>
      </c>
      <c r="R97" s="79">
        <v>0.66</v>
      </c>
      <c r="S97" s="76"/>
      <c r="T97" s="76"/>
      <c r="U97" s="78" t="s">
        <v>46</v>
      </c>
      <c r="V97" s="79">
        <v>6.1470500000000001</v>
      </c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81"/>
      <c r="AR97" s="81"/>
    </row>
    <row r="98" spans="1:44" x14ac:dyDescent="0.2">
      <c r="A98" s="101">
        <v>41059</v>
      </c>
      <c r="B98" s="7" t="s">
        <v>1</v>
      </c>
      <c r="C98" s="9">
        <v>0.82</v>
      </c>
      <c r="D98" s="9">
        <v>0.5</v>
      </c>
      <c r="E98" s="9">
        <f t="shared" si="8"/>
        <v>0.41</v>
      </c>
      <c r="F98" s="9">
        <v>0.84</v>
      </c>
      <c r="G98" s="9">
        <v>0.56999999999999995</v>
      </c>
      <c r="H98" s="9">
        <f t="shared" si="9"/>
        <v>0.47879999999999995</v>
      </c>
      <c r="I98" s="9">
        <v>0.8</v>
      </c>
      <c r="J98" s="9">
        <v>0.5</v>
      </c>
      <c r="K98" s="9">
        <f t="shared" si="10"/>
        <v>0.4</v>
      </c>
      <c r="L98" s="9">
        <v>0.79</v>
      </c>
      <c r="M98" s="9">
        <v>0.44</v>
      </c>
      <c r="N98" s="9">
        <f t="shared" si="11"/>
        <v>0.34760000000000002</v>
      </c>
      <c r="P98" s="101">
        <v>41059</v>
      </c>
      <c r="Q98" s="75" t="s">
        <v>35</v>
      </c>
      <c r="R98" s="76">
        <v>0</v>
      </c>
      <c r="S98" s="76">
        <v>0.6</v>
      </c>
      <c r="T98" s="76">
        <v>1.6</v>
      </c>
      <c r="U98" s="76">
        <v>2.6</v>
      </c>
      <c r="V98" s="76">
        <v>3.6</v>
      </c>
      <c r="W98" s="76">
        <v>4.5999999999999996</v>
      </c>
      <c r="X98" s="76">
        <v>5.6</v>
      </c>
      <c r="Y98" s="76">
        <v>6.6</v>
      </c>
      <c r="Z98" s="76">
        <v>7.6</v>
      </c>
      <c r="AA98" s="76">
        <v>8.6</v>
      </c>
      <c r="AB98" s="76">
        <v>9.6</v>
      </c>
      <c r="AC98" s="76">
        <v>10.6</v>
      </c>
      <c r="AD98" s="76">
        <v>11.6</v>
      </c>
      <c r="AE98" s="76">
        <v>12.6</v>
      </c>
      <c r="AF98" s="76">
        <v>13.6</v>
      </c>
      <c r="AG98" s="76">
        <v>14.6</v>
      </c>
      <c r="AH98" s="76">
        <v>15.6</v>
      </c>
      <c r="AI98" s="76">
        <v>16.600000000000001</v>
      </c>
      <c r="AJ98" s="76">
        <v>17.600000000000001</v>
      </c>
      <c r="AK98" s="76">
        <v>18.600000000000001</v>
      </c>
      <c r="AL98" s="76">
        <v>19.600000000000001</v>
      </c>
      <c r="AM98" s="76">
        <v>20.6</v>
      </c>
      <c r="AN98" s="76">
        <v>21.6</v>
      </c>
      <c r="AO98" s="76">
        <v>22.6</v>
      </c>
      <c r="AP98" s="76">
        <v>23.6</v>
      </c>
      <c r="AQ98" s="76">
        <v>24.6</v>
      </c>
      <c r="AR98" s="76">
        <v>25.1</v>
      </c>
    </row>
    <row r="99" spans="1:44" x14ac:dyDescent="0.2">
      <c r="A99" s="101"/>
      <c r="B99" s="7" t="s">
        <v>2</v>
      </c>
      <c r="C99" s="9">
        <v>0.91</v>
      </c>
      <c r="D99" s="9">
        <v>0.46</v>
      </c>
      <c r="E99" s="9">
        <f t="shared" si="8"/>
        <v>0.41860000000000003</v>
      </c>
      <c r="F99" s="9">
        <v>0.92</v>
      </c>
      <c r="G99" s="9">
        <v>0.51</v>
      </c>
      <c r="H99" s="9">
        <f t="shared" si="9"/>
        <v>0.46920000000000001</v>
      </c>
      <c r="I99" s="9">
        <v>0.92</v>
      </c>
      <c r="J99" s="9">
        <v>0.45</v>
      </c>
      <c r="K99" s="9">
        <f t="shared" si="10"/>
        <v>0.41400000000000003</v>
      </c>
      <c r="L99" s="9">
        <v>0.94</v>
      </c>
      <c r="M99" s="9">
        <v>0.4</v>
      </c>
      <c r="N99" s="9">
        <f t="shared" si="11"/>
        <v>0.376</v>
      </c>
      <c r="P99" s="101"/>
      <c r="Q99" s="75" t="s">
        <v>14</v>
      </c>
      <c r="R99" s="76">
        <v>0</v>
      </c>
      <c r="S99" s="76">
        <v>0.37</v>
      </c>
      <c r="T99" s="76">
        <v>0.5</v>
      </c>
      <c r="U99" s="76">
        <v>0.52</v>
      </c>
      <c r="V99" s="76">
        <v>0.63</v>
      </c>
      <c r="W99" s="76">
        <v>0.67</v>
      </c>
      <c r="X99" s="76">
        <v>0.77</v>
      </c>
      <c r="Y99" s="76">
        <v>0.83</v>
      </c>
      <c r="Z99" s="76">
        <v>0.85</v>
      </c>
      <c r="AA99" s="76">
        <v>0.85</v>
      </c>
      <c r="AB99" s="76">
        <v>0.85</v>
      </c>
      <c r="AC99" s="76">
        <v>0.82</v>
      </c>
      <c r="AD99" s="76">
        <v>0.78</v>
      </c>
      <c r="AE99" s="76">
        <v>0.76</v>
      </c>
      <c r="AF99" s="76">
        <v>0.7</v>
      </c>
      <c r="AG99" s="76">
        <v>0.67</v>
      </c>
      <c r="AH99" s="76">
        <v>0.71</v>
      </c>
      <c r="AI99" s="76">
        <v>0.6</v>
      </c>
      <c r="AJ99" s="76">
        <v>0.67</v>
      </c>
      <c r="AK99" s="76">
        <v>0.62</v>
      </c>
      <c r="AL99" s="76">
        <v>0.59</v>
      </c>
      <c r="AM99" s="76">
        <v>0.61</v>
      </c>
      <c r="AN99" s="76">
        <v>0.6</v>
      </c>
      <c r="AO99" s="76">
        <v>0.56000000000000005</v>
      </c>
      <c r="AP99" s="76">
        <v>0.53</v>
      </c>
      <c r="AQ99" s="76">
        <v>0.2</v>
      </c>
      <c r="AR99" s="76">
        <v>0</v>
      </c>
    </row>
    <row r="100" spans="1:44" x14ac:dyDescent="0.2">
      <c r="A100" s="101"/>
      <c r="B100" s="7" t="s">
        <v>3</v>
      </c>
      <c r="C100" s="9">
        <v>1</v>
      </c>
      <c r="D100" s="9">
        <v>0.49</v>
      </c>
      <c r="E100" s="9">
        <f t="shared" si="8"/>
        <v>0.49</v>
      </c>
      <c r="F100" s="9">
        <v>0.88</v>
      </c>
      <c r="G100" s="9">
        <v>0.41</v>
      </c>
      <c r="H100" s="9">
        <f t="shared" si="9"/>
        <v>0.36079999999999995</v>
      </c>
      <c r="I100" s="9">
        <v>0.87</v>
      </c>
      <c r="J100" s="9">
        <v>0.57999999999999996</v>
      </c>
      <c r="K100" s="9">
        <f t="shared" si="10"/>
        <v>0.50459999999999994</v>
      </c>
      <c r="L100" s="9">
        <v>0.86</v>
      </c>
      <c r="M100" s="9">
        <v>0.43</v>
      </c>
      <c r="N100" s="9">
        <f t="shared" si="11"/>
        <v>0.36979999999999996</v>
      </c>
      <c r="P100" s="101"/>
      <c r="Q100" s="75" t="s">
        <v>36</v>
      </c>
      <c r="R100" s="76">
        <v>0</v>
      </c>
      <c r="S100" s="76">
        <v>0.17</v>
      </c>
      <c r="T100" s="76">
        <v>0.17</v>
      </c>
      <c r="U100" s="76">
        <v>0.34</v>
      </c>
      <c r="V100" s="76">
        <v>0.37</v>
      </c>
      <c r="W100" s="76">
        <v>0.41</v>
      </c>
      <c r="X100" s="76">
        <v>0.44</v>
      </c>
      <c r="Y100" s="76">
        <v>0.48</v>
      </c>
      <c r="Z100" s="76">
        <v>0.23</v>
      </c>
      <c r="AA100" s="76">
        <v>0.35</v>
      </c>
      <c r="AB100" s="76">
        <v>0.24</v>
      </c>
      <c r="AC100" s="76">
        <v>0.42</v>
      </c>
      <c r="AD100" s="76">
        <v>0.46</v>
      </c>
      <c r="AE100" s="76">
        <v>0.3</v>
      </c>
      <c r="AF100" s="76">
        <v>0.54</v>
      </c>
      <c r="AG100" s="76">
        <v>0.44</v>
      </c>
      <c r="AH100" s="76">
        <v>0.54</v>
      </c>
      <c r="AI100" s="76">
        <v>0.48</v>
      </c>
      <c r="AJ100" s="76">
        <v>0.37</v>
      </c>
      <c r="AK100" s="76">
        <v>0.54</v>
      </c>
      <c r="AL100" s="76">
        <v>0.4</v>
      </c>
      <c r="AM100" s="76">
        <v>0.39</v>
      </c>
      <c r="AN100" s="76">
        <v>0.11</v>
      </c>
      <c r="AO100" s="76">
        <v>0.17</v>
      </c>
      <c r="AP100" s="76">
        <v>7.0000000000000007E-2</v>
      </c>
      <c r="AQ100" s="76">
        <v>0.03</v>
      </c>
      <c r="AR100" s="76">
        <v>0</v>
      </c>
    </row>
    <row r="101" spans="1:44" x14ac:dyDescent="0.2">
      <c r="A101" s="101"/>
      <c r="B101" s="7" t="s">
        <v>4</v>
      </c>
      <c r="C101" s="9">
        <v>1.06</v>
      </c>
      <c r="D101" s="9">
        <v>0.32</v>
      </c>
      <c r="E101" s="9">
        <f t="shared" si="8"/>
        <v>0.3392</v>
      </c>
      <c r="F101" s="9">
        <v>1</v>
      </c>
      <c r="G101" s="9">
        <v>0.33</v>
      </c>
      <c r="H101" s="9">
        <f t="shared" si="9"/>
        <v>0.33</v>
      </c>
      <c r="I101" s="9">
        <v>0.98</v>
      </c>
      <c r="J101" s="9">
        <v>0.28000000000000003</v>
      </c>
      <c r="K101" s="9">
        <f t="shared" si="10"/>
        <v>0.27440000000000003</v>
      </c>
      <c r="L101" s="9">
        <v>0.97</v>
      </c>
      <c r="M101" s="9">
        <v>0.31</v>
      </c>
      <c r="N101" s="9">
        <f t="shared" si="11"/>
        <v>0.30069999999999997</v>
      </c>
      <c r="P101" s="101"/>
      <c r="Q101" s="77" t="s">
        <v>37</v>
      </c>
      <c r="R101" s="76">
        <v>9.4350000000000007E-3</v>
      </c>
      <c r="S101" s="76">
        <v>7.3950000000000002E-2</v>
      </c>
      <c r="T101" s="76">
        <v>0.13005</v>
      </c>
      <c r="U101" s="76">
        <v>0.20412499999999997</v>
      </c>
      <c r="V101" s="76">
        <v>0.25349999999999989</v>
      </c>
      <c r="W101" s="76">
        <v>0.30599999999999999</v>
      </c>
      <c r="X101" s="76">
        <v>0.36799999999999999</v>
      </c>
      <c r="Y101" s="76">
        <v>0.29819999999999997</v>
      </c>
      <c r="Z101" s="76">
        <v>0.24649999999999997</v>
      </c>
      <c r="AA101" s="76">
        <v>0.25074999999999997</v>
      </c>
      <c r="AB101" s="76">
        <v>0.27554999999999996</v>
      </c>
      <c r="AC101" s="76">
        <v>0.35200000000000004</v>
      </c>
      <c r="AD101" s="76">
        <v>0.29260000000000003</v>
      </c>
      <c r="AE101" s="76">
        <v>0.30660000000000004</v>
      </c>
      <c r="AF101" s="76">
        <v>0.33565</v>
      </c>
      <c r="AG101" s="76">
        <v>0.33809999999999996</v>
      </c>
      <c r="AH101" s="76">
        <v>0.33405000000000057</v>
      </c>
      <c r="AI101" s="76">
        <v>0.26987499999999998</v>
      </c>
      <c r="AJ101" s="76">
        <v>0.29347500000000004</v>
      </c>
      <c r="AK101" s="76">
        <v>0.28434999999999999</v>
      </c>
      <c r="AL101" s="76">
        <v>0.23699999999999999</v>
      </c>
      <c r="AM101" s="76">
        <v>0.15125</v>
      </c>
      <c r="AN101" s="76">
        <v>8.1200000000000022E-2</v>
      </c>
      <c r="AO101" s="76">
        <v>6.5400000000000014E-2</v>
      </c>
      <c r="AP101" s="76">
        <v>1.8249999999999999E-2</v>
      </c>
      <c r="AQ101" s="76">
        <v>7.5000000000000002E-4</v>
      </c>
      <c r="AR101" s="76">
        <v>0</v>
      </c>
    </row>
    <row r="102" spans="1:44" x14ac:dyDescent="0.2">
      <c r="A102" s="101"/>
      <c r="B102" s="7" t="s">
        <v>5</v>
      </c>
      <c r="C102" s="9">
        <v>0.99</v>
      </c>
      <c r="D102" s="9">
        <v>0.33</v>
      </c>
      <c r="E102" s="9">
        <f t="shared" si="8"/>
        <v>0.32669999999999999</v>
      </c>
      <c r="F102" s="9">
        <v>0.93</v>
      </c>
      <c r="G102" s="9">
        <v>0.38</v>
      </c>
      <c r="H102" s="9">
        <f t="shared" si="9"/>
        <v>0.35340000000000005</v>
      </c>
      <c r="I102" s="9">
        <v>0.95</v>
      </c>
      <c r="J102" s="9">
        <v>0.35</v>
      </c>
      <c r="K102" s="9">
        <f t="shared" si="10"/>
        <v>0.33249999999999996</v>
      </c>
      <c r="L102" s="9">
        <v>0.96</v>
      </c>
      <c r="M102" s="9">
        <v>0.33</v>
      </c>
      <c r="N102" s="9">
        <f t="shared" si="11"/>
        <v>0.31680000000000003</v>
      </c>
      <c r="P102" s="101"/>
      <c r="Q102" s="80" t="s">
        <v>38</v>
      </c>
      <c r="R102" s="79">
        <v>0.63</v>
      </c>
      <c r="S102" s="76"/>
      <c r="T102" s="76"/>
      <c r="U102" s="78" t="s">
        <v>46</v>
      </c>
      <c r="V102" s="79">
        <v>5.7766099999999998</v>
      </c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81"/>
      <c r="AR102" s="81"/>
    </row>
    <row r="103" spans="1:44" x14ac:dyDescent="0.2">
      <c r="A103" s="101">
        <v>41060</v>
      </c>
      <c r="B103" s="7" t="s">
        <v>1</v>
      </c>
      <c r="C103" s="9">
        <v>0.8</v>
      </c>
      <c r="D103" s="9">
        <v>0.5</v>
      </c>
      <c r="E103" s="9">
        <f t="shared" si="8"/>
        <v>0.4</v>
      </c>
      <c r="F103" s="9">
        <v>0.86</v>
      </c>
      <c r="G103" s="9">
        <v>0.47</v>
      </c>
      <c r="H103" s="9">
        <f t="shared" si="9"/>
        <v>0.40419999999999995</v>
      </c>
      <c r="I103" s="9">
        <v>0.83</v>
      </c>
      <c r="J103" s="9">
        <v>0.53</v>
      </c>
      <c r="K103" s="9">
        <f t="shared" si="10"/>
        <v>0.43990000000000001</v>
      </c>
      <c r="L103" s="9">
        <v>0.8</v>
      </c>
      <c r="M103" s="9">
        <v>0.43</v>
      </c>
      <c r="N103" s="9">
        <f t="shared" si="11"/>
        <v>0.34400000000000003</v>
      </c>
      <c r="P103" s="101">
        <v>41060</v>
      </c>
      <c r="Q103" s="103" t="s">
        <v>49</v>
      </c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</row>
    <row r="104" spans="1:44" x14ac:dyDescent="0.2">
      <c r="A104" s="101"/>
      <c r="B104" s="7" t="s">
        <v>2</v>
      </c>
      <c r="C104" s="9">
        <v>0.92</v>
      </c>
      <c r="D104" s="9">
        <v>0.62</v>
      </c>
      <c r="E104" s="9">
        <f t="shared" si="8"/>
        <v>0.57040000000000002</v>
      </c>
      <c r="F104" s="9">
        <v>0.88</v>
      </c>
      <c r="G104" s="9">
        <v>0.55000000000000004</v>
      </c>
      <c r="H104" s="9">
        <f t="shared" si="9"/>
        <v>0.48400000000000004</v>
      </c>
      <c r="I104" s="9">
        <v>0.89</v>
      </c>
      <c r="J104" s="9">
        <v>0.52</v>
      </c>
      <c r="K104" s="9">
        <f t="shared" si="10"/>
        <v>0.46280000000000004</v>
      </c>
      <c r="L104" s="9">
        <v>0.91</v>
      </c>
      <c r="M104" s="9">
        <v>0.47</v>
      </c>
      <c r="N104" s="9">
        <f t="shared" si="11"/>
        <v>0.42769999999999997</v>
      </c>
      <c r="P104" s="101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</row>
    <row r="105" spans="1:44" x14ac:dyDescent="0.2">
      <c r="A105" s="101"/>
      <c r="B105" s="7" t="s">
        <v>3</v>
      </c>
      <c r="C105" s="9">
        <v>0.98</v>
      </c>
      <c r="D105" s="9">
        <v>0.51</v>
      </c>
      <c r="E105" s="9">
        <f t="shared" si="8"/>
        <v>0.49980000000000002</v>
      </c>
      <c r="F105" s="9">
        <v>0.89</v>
      </c>
      <c r="G105" s="9">
        <v>0.46</v>
      </c>
      <c r="H105" s="9">
        <f t="shared" si="9"/>
        <v>0.40940000000000004</v>
      </c>
      <c r="I105" s="9">
        <v>0.89</v>
      </c>
      <c r="J105" s="9">
        <v>0.4</v>
      </c>
      <c r="K105" s="9">
        <f t="shared" si="10"/>
        <v>0.35600000000000004</v>
      </c>
      <c r="L105" s="9">
        <v>0.88</v>
      </c>
      <c r="M105" s="9">
        <v>0.53</v>
      </c>
      <c r="N105" s="9">
        <f t="shared" si="11"/>
        <v>0.46640000000000004</v>
      </c>
      <c r="P105" s="101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</row>
    <row r="106" spans="1:44" x14ac:dyDescent="0.2">
      <c r="A106" s="101"/>
      <c r="B106" s="7" t="s">
        <v>4</v>
      </c>
      <c r="C106" s="9">
        <v>1.04</v>
      </c>
      <c r="D106" s="9">
        <v>0.27</v>
      </c>
      <c r="E106" s="9">
        <f t="shared" si="8"/>
        <v>0.28080000000000005</v>
      </c>
      <c r="F106" s="9">
        <v>0.96</v>
      </c>
      <c r="G106" s="9">
        <v>0.3</v>
      </c>
      <c r="H106" s="9">
        <f t="shared" si="9"/>
        <v>0.28799999999999998</v>
      </c>
      <c r="I106" s="9">
        <v>0.96</v>
      </c>
      <c r="J106" s="9">
        <v>0.31</v>
      </c>
      <c r="K106" s="9">
        <f t="shared" si="10"/>
        <v>0.29759999999999998</v>
      </c>
      <c r="L106" s="9">
        <v>0.94</v>
      </c>
      <c r="M106" s="9">
        <v>0.35</v>
      </c>
      <c r="N106" s="9">
        <f t="shared" si="11"/>
        <v>0.32899999999999996</v>
      </c>
      <c r="P106" s="101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</row>
    <row r="107" spans="1:44" x14ac:dyDescent="0.2">
      <c r="A107" s="101"/>
      <c r="B107" s="7" t="s">
        <v>5</v>
      </c>
      <c r="C107" s="9">
        <v>0.98</v>
      </c>
      <c r="D107" s="9">
        <v>0.33</v>
      </c>
      <c r="E107" s="9">
        <f t="shared" si="8"/>
        <v>0.32340000000000002</v>
      </c>
      <c r="F107" s="9">
        <v>0.92</v>
      </c>
      <c r="G107" s="9">
        <v>0.28000000000000003</v>
      </c>
      <c r="H107" s="9">
        <f t="shared" si="9"/>
        <v>0.25760000000000005</v>
      </c>
      <c r="I107" s="9">
        <v>0.96</v>
      </c>
      <c r="J107" s="9">
        <v>0.37</v>
      </c>
      <c r="K107" s="9">
        <f t="shared" si="10"/>
        <v>0.35519999999999996</v>
      </c>
      <c r="L107" s="9">
        <v>0.96</v>
      </c>
      <c r="M107" s="9">
        <v>0.32</v>
      </c>
      <c r="N107" s="9">
        <f t="shared" si="11"/>
        <v>0.30719999999999997</v>
      </c>
      <c r="P107" s="101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</row>
    <row r="108" spans="1:44" x14ac:dyDescent="0.2">
      <c r="A108" s="101">
        <v>41061</v>
      </c>
      <c r="B108" s="7" t="s">
        <v>1</v>
      </c>
      <c r="C108" s="9">
        <v>0.84</v>
      </c>
      <c r="D108" s="9">
        <v>0.5</v>
      </c>
      <c r="E108" s="9">
        <f t="shared" si="8"/>
        <v>0.42</v>
      </c>
      <c r="F108" s="9">
        <v>0.84</v>
      </c>
      <c r="G108" s="9">
        <v>0.55000000000000004</v>
      </c>
      <c r="H108" s="9">
        <f t="shared" si="9"/>
        <v>0.46200000000000002</v>
      </c>
      <c r="I108" s="9">
        <v>0.82</v>
      </c>
      <c r="J108" s="9">
        <v>0.52</v>
      </c>
      <c r="K108" s="9">
        <f t="shared" si="10"/>
        <v>0.4264</v>
      </c>
      <c r="L108" s="9">
        <v>0.8</v>
      </c>
      <c r="M108" s="9">
        <v>0.48</v>
      </c>
      <c r="N108" s="9">
        <f t="shared" si="11"/>
        <v>0.38400000000000001</v>
      </c>
      <c r="P108" s="101">
        <v>41061</v>
      </c>
      <c r="Q108" s="75" t="s">
        <v>35</v>
      </c>
      <c r="R108" s="76">
        <v>0</v>
      </c>
      <c r="S108" s="76">
        <v>0.5</v>
      </c>
      <c r="T108" s="76">
        <v>1.5</v>
      </c>
      <c r="U108" s="76">
        <v>2.5</v>
      </c>
      <c r="V108" s="76">
        <v>3.5</v>
      </c>
      <c r="W108" s="76">
        <v>4.5</v>
      </c>
      <c r="X108" s="76">
        <v>5.5</v>
      </c>
      <c r="Y108" s="76">
        <v>6.5</v>
      </c>
      <c r="Z108" s="76">
        <v>7.5</v>
      </c>
      <c r="AA108" s="76">
        <v>8.5</v>
      </c>
      <c r="AB108" s="76">
        <v>9.5</v>
      </c>
      <c r="AC108" s="76">
        <v>10.5</v>
      </c>
      <c r="AD108" s="76">
        <v>11.5</v>
      </c>
      <c r="AE108" s="76">
        <v>12.5</v>
      </c>
      <c r="AF108" s="76">
        <v>13.5</v>
      </c>
      <c r="AG108" s="76">
        <v>14.5</v>
      </c>
      <c r="AH108" s="76">
        <v>15.5</v>
      </c>
      <c r="AI108" s="76">
        <v>16.5</v>
      </c>
      <c r="AJ108" s="76">
        <v>17.5</v>
      </c>
      <c r="AK108" s="76">
        <v>18.5</v>
      </c>
      <c r="AL108" s="76">
        <v>19.5</v>
      </c>
      <c r="AM108" s="76">
        <v>20.5</v>
      </c>
      <c r="AN108" s="76">
        <v>21.5</v>
      </c>
      <c r="AO108" s="76">
        <v>22.5</v>
      </c>
      <c r="AP108" s="76">
        <v>23.5</v>
      </c>
      <c r="AQ108" s="76">
        <v>24.5</v>
      </c>
      <c r="AR108" s="76">
        <v>25</v>
      </c>
    </row>
    <row r="109" spans="1:44" x14ac:dyDescent="0.2">
      <c r="A109" s="101"/>
      <c r="B109" s="7" t="s">
        <v>2</v>
      </c>
      <c r="C109" s="9">
        <v>0.92</v>
      </c>
      <c r="D109" s="9">
        <v>0.51</v>
      </c>
      <c r="E109" s="9">
        <f t="shared" si="8"/>
        <v>0.46920000000000001</v>
      </c>
      <c r="F109" s="9">
        <v>0.96</v>
      </c>
      <c r="G109" s="9">
        <v>0.52</v>
      </c>
      <c r="H109" s="9">
        <f t="shared" si="9"/>
        <v>0.49919999999999998</v>
      </c>
      <c r="I109" s="9">
        <v>0.95</v>
      </c>
      <c r="J109" s="9">
        <v>0.48</v>
      </c>
      <c r="K109" s="9">
        <f t="shared" si="10"/>
        <v>0.45599999999999996</v>
      </c>
      <c r="L109" s="9">
        <v>0.97</v>
      </c>
      <c r="M109" s="9">
        <v>0.45</v>
      </c>
      <c r="N109" s="9">
        <f t="shared" si="11"/>
        <v>0.4365</v>
      </c>
      <c r="P109" s="101"/>
      <c r="Q109" s="75" t="s">
        <v>14</v>
      </c>
      <c r="R109" s="76">
        <v>0</v>
      </c>
      <c r="S109" s="76">
        <v>0.4</v>
      </c>
      <c r="T109" s="76">
        <v>0.52</v>
      </c>
      <c r="U109" s="76">
        <v>0.57999999999999996</v>
      </c>
      <c r="V109" s="76">
        <v>0.69</v>
      </c>
      <c r="W109" s="76">
        <v>0.71</v>
      </c>
      <c r="X109" s="76">
        <v>0.8</v>
      </c>
      <c r="Y109" s="76">
        <v>0.85</v>
      </c>
      <c r="Z109" s="76">
        <v>0.88</v>
      </c>
      <c r="AA109" s="76">
        <v>0.88</v>
      </c>
      <c r="AB109" s="76">
        <v>0.87</v>
      </c>
      <c r="AC109" s="76">
        <v>0.84</v>
      </c>
      <c r="AD109" s="76">
        <v>0.81</v>
      </c>
      <c r="AE109" s="76">
        <v>0.78</v>
      </c>
      <c r="AF109" s="76">
        <v>0.73</v>
      </c>
      <c r="AG109" s="76">
        <v>0.77</v>
      </c>
      <c r="AH109" s="76">
        <v>0.75</v>
      </c>
      <c r="AI109" s="76">
        <v>0.74</v>
      </c>
      <c r="AJ109" s="76">
        <v>0.69</v>
      </c>
      <c r="AK109" s="76">
        <v>0.65</v>
      </c>
      <c r="AL109" s="76">
        <v>0.64</v>
      </c>
      <c r="AM109" s="76">
        <v>0.65</v>
      </c>
      <c r="AN109" s="76">
        <v>0.63</v>
      </c>
      <c r="AO109" s="76">
        <v>0.59</v>
      </c>
      <c r="AP109" s="76">
        <v>0.56000000000000005</v>
      </c>
      <c r="AQ109" s="76">
        <v>0.26</v>
      </c>
      <c r="AR109" s="76">
        <v>0</v>
      </c>
    </row>
    <row r="110" spans="1:44" x14ac:dyDescent="0.2">
      <c r="A110" s="101"/>
      <c r="B110" s="7" t="s">
        <v>3</v>
      </c>
      <c r="C110" s="9">
        <v>1.01</v>
      </c>
      <c r="D110" s="9">
        <v>0.49</v>
      </c>
      <c r="E110" s="9">
        <f t="shared" si="8"/>
        <v>0.49490000000000001</v>
      </c>
      <c r="F110" s="9">
        <v>0.92</v>
      </c>
      <c r="G110" s="9">
        <v>0.4</v>
      </c>
      <c r="H110" s="9">
        <f t="shared" si="9"/>
        <v>0.36800000000000005</v>
      </c>
      <c r="I110" s="9">
        <v>0.92</v>
      </c>
      <c r="J110" s="9">
        <v>0.44</v>
      </c>
      <c r="K110" s="9">
        <f t="shared" si="10"/>
        <v>0.40479999999999999</v>
      </c>
      <c r="L110" s="9">
        <v>0.92</v>
      </c>
      <c r="M110" s="9">
        <v>0.55000000000000004</v>
      </c>
      <c r="N110" s="9">
        <f t="shared" si="11"/>
        <v>0.50600000000000012</v>
      </c>
      <c r="P110" s="101"/>
      <c r="Q110" s="75" t="s">
        <v>36</v>
      </c>
      <c r="R110" s="76">
        <v>0</v>
      </c>
      <c r="S110" s="76">
        <v>0.14000000000000001</v>
      </c>
      <c r="T110" s="76">
        <v>0.19</v>
      </c>
      <c r="U110" s="76">
        <v>0.4</v>
      </c>
      <c r="V110" s="76">
        <v>0.39</v>
      </c>
      <c r="W110" s="76">
        <v>0.42</v>
      </c>
      <c r="X110" s="76">
        <v>0.47</v>
      </c>
      <c r="Y110" s="76">
        <v>0.53</v>
      </c>
      <c r="Z110" s="76">
        <v>0.2</v>
      </c>
      <c r="AA110" s="76">
        <v>0.33</v>
      </c>
      <c r="AB110" s="76">
        <v>0.22</v>
      </c>
      <c r="AC110" s="76">
        <v>0.42</v>
      </c>
      <c r="AD110" s="76">
        <v>0.42</v>
      </c>
      <c r="AE110" s="76">
        <v>0.22</v>
      </c>
      <c r="AF110" s="76">
        <v>0.55000000000000004</v>
      </c>
      <c r="AG110" s="76">
        <v>0.41</v>
      </c>
      <c r="AH110" s="76">
        <v>0.55000000000000004</v>
      </c>
      <c r="AI110" s="76">
        <v>0.5</v>
      </c>
      <c r="AJ110" s="76">
        <v>0.41</v>
      </c>
      <c r="AK110" s="76">
        <v>0.46</v>
      </c>
      <c r="AL110" s="76">
        <v>0.56000000000000005</v>
      </c>
      <c r="AM110" s="76">
        <v>0.39</v>
      </c>
      <c r="AN110" s="76">
        <v>0.23</v>
      </c>
      <c r="AO110" s="76">
        <v>0.17</v>
      </c>
      <c r="AP110" s="76">
        <v>0.05</v>
      </c>
      <c r="AQ110" s="76">
        <v>0</v>
      </c>
      <c r="AR110" s="76">
        <v>0</v>
      </c>
    </row>
    <row r="111" spans="1:44" x14ac:dyDescent="0.2">
      <c r="A111" s="101"/>
      <c r="B111" s="7" t="s">
        <v>4</v>
      </c>
      <c r="C111" s="9">
        <v>1.0900000000000001</v>
      </c>
      <c r="D111" s="9">
        <v>0.39</v>
      </c>
      <c r="E111" s="9">
        <f t="shared" si="8"/>
        <v>0.42510000000000003</v>
      </c>
      <c r="F111" s="9">
        <v>1</v>
      </c>
      <c r="G111" s="9">
        <v>0.34</v>
      </c>
      <c r="H111" s="9">
        <f t="shared" si="9"/>
        <v>0.34</v>
      </c>
      <c r="I111" s="9">
        <v>0.98</v>
      </c>
      <c r="J111" s="9">
        <v>0.34</v>
      </c>
      <c r="K111" s="9">
        <f t="shared" si="10"/>
        <v>0.3332</v>
      </c>
      <c r="L111" s="9">
        <v>1</v>
      </c>
      <c r="M111" s="9">
        <v>0.31</v>
      </c>
      <c r="N111" s="9">
        <f t="shared" si="11"/>
        <v>0.31</v>
      </c>
      <c r="P111" s="101"/>
      <c r="Q111" s="77" t="s">
        <v>37</v>
      </c>
      <c r="R111" s="76">
        <v>7.000000000000001E-3</v>
      </c>
      <c r="S111" s="76">
        <v>7.5900000000000009E-2</v>
      </c>
      <c r="T111" s="76">
        <v>0.16225000000000003</v>
      </c>
      <c r="U111" s="76">
        <v>0.25082500000000002</v>
      </c>
      <c r="V111" s="76">
        <v>0.28349999999999997</v>
      </c>
      <c r="W111" s="76">
        <v>0.33597499999999997</v>
      </c>
      <c r="X111" s="76">
        <v>0.41249999999999998</v>
      </c>
      <c r="Y111" s="76">
        <v>0.31572499999999998</v>
      </c>
      <c r="Z111" s="76">
        <v>0.23320000000000002</v>
      </c>
      <c r="AA111" s="76">
        <v>0.24062500000000003</v>
      </c>
      <c r="AB111" s="76">
        <v>0.27360000000000001</v>
      </c>
      <c r="AC111" s="76">
        <v>0.34649999999999997</v>
      </c>
      <c r="AD111" s="76">
        <v>0.25440000000000002</v>
      </c>
      <c r="AE111" s="76">
        <v>0.29067500000000002</v>
      </c>
      <c r="AF111" s="76">
        <v>0.36</v>
      </c>
      <c r="AG111" s="76">
        <v>0.36480000000000001</v>
      </c>
      <c r="AH111" s="76">
        <v>0.391125</v>
      </c>
      <c r="AI111" s="76">
        <v>0.32532499999999998</v>
      </c>
      <c r="AJ111" s="76">
        <v>0.29144999999999999</v>
      </c>
      <c r="AK111" s="76">
        <v>0.32895000000000002</v>
      </c>
      <c r="AL111" s="76">
        <v>0.30637500000000001</v>
      </c>
      <c r="AM111" s="76">
        <v>0.19839999999999999</v>
      </c>
      <c r="AN111" s="76">
        <v>0.122</v>
      </c>
      <c r="AO111" s="76">
        <v>6.3250000000000001E-2</v>
      </c>
      <c r="AP111" s="76">
        <v>1.0250000000000002E-2</v>
      </c>
      <c r="AQ111" s="76">
        <v>0</v>
      </c>
      <c r="AR111" s="76">
        <v>0</v>
      </c>
    </row>
    <row r="112" spans="1:44" x14ac:dyDescent="0.2">
      <c r="A112" s="101"/>
      <c r="B112" s="7" t="s">
        <v>5</v>
      </c>
      <c r="C112" s="9">
        <v>1.03</v>
      </c>
      <c r="D112" s="9">
        <v>0.37</v>
      </c>
      <c r="E112" s="9">
        <f t="shared" si="8"/>
        <v>0.38109999999999999</v>
      </c>
      <c r="F112" s="9">
        <v>0.96</v>
      </c>
      <c r="G112" s="9">
        <v>0.35</v>
      </c>
      <c r="H112" s="9">
        <f t="shared" si="9"/>
        <v>0.33599999999999997</v>
      </c>
      <c r="I112" s="9">
        <v>0.98</v>
      </c>
      <c r="J112" s="9">
        <v>0.34</v>
      </c>
      <c r="K112" s="9">
        <f t="shared" si="10"/>
        <v>0.3332</v>
      </c>
      <c r="L112" s="9">
        <v>0.98</v>
      </c>
      <c r="M112" s="9">
        <v>0.3</v>
      </c>
      <c r="N112" s="9">
        <f t="shared" si="11"/>
        <v>0.29399999999999998</v>
      </c>
      <c r="P112" s="101"/>
      <c r="Q112" s="80" t="s">
        <v>38</v>
      </c>
      <c r="R112" s="79">
        <v>0.66</v>
      </c>
      <c r="S112" s="76"/>
      <c r="T112" s="76"/>
      <c r="U112" s="78" t="s">
        <v>46</v>
      </c>
      <c r="V112" s="79">
        <v>6.244600000000001</v>
      </c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81"/>
      <c r="AR112" s="81"/>
    </row>
    <row r="113" spans="1:44" x14ac:dyDescent="0.2">
      <c r="A113" s="8">
        <v>41062</v>
      </c>
      <c r="B113" s="100" t="s">
        <v>17</v>
      </c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P113" s="8">
        <v>41062</v>
      </c>
      <c r="Q113" s="100" t="s">
        <v>17</v>
      </c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</row>
    <row r="114" spans="1:44" x14ac:dyDescent="0.2">
      <c r="A114" s="8">
        <v>41063</v>
      </c>
      <c r="B114" s="100" t="s">
        <v>17</v>
      </c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P114" s="8">
        <v>41063</v>
      </c>
      <c r="Q114" s="100" t="s">
        <v>17</v>
      </c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</row>
    <row r="115" spans="1:44" x14ac:dyDescent="0.2">
      <c r="A115" s="8">
        <v>41064</v>
      </c>
      <c r="B115" s="100" t="s">
        <v>17</v>
      </c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P115" s="8">
        <v>41064</v>
      </c>
      <c r="Q115" s="100" t="s">
        <v>17</v>
      </c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</row>
    <row r="116" spans="1:44" x14ac:dyDescent="0.2">
      <c r="A116" s="8">
        <v>41065</v>
      </c>
      <c r="B116" s="100" t="s">
        <v>17</v>
      </c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P116" s="8">
        <v>41065</v>
      </c>
      <c r="Q116" s="100" t="s">
        <v>17</v>
      </c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</row>
    <row r="117" spans="1:44" x14ac:dyDescent="0.2">
      <c r="A117" s="8">
        <v>41066</v>
      </c>
      <c r="B117" s="100" t="s">
        <v>17</v>
      </c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P117" s="8">
        <v>41066</v>
      </c>
      <c r="Q117" s="100" t="s">
        <v>17</v>
      </c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</row>
    <row r="118" spans="1:44" x14ac:dyDescent="0.2">
      <c r="A118" s="101">
        <v>41067</v>
      </c>
      <c r="B118" s="7" t="s">
        <v>1</v>
      </c>
      <c r="C118" s="9">
        <v>0.87</v>
      </c>
      <c r="D118" s="9">
        <v>0.39</v>
      </c>
      <c r="E118" s="9">
        <f t="shared" si="8"/>
        <v>0.33929999999999999</v>
      </c>
      <c r="F118" s="9">
        <v>0.85</v>
      </c>
      <c r="G118" s="9">
        <v>0.43</v>
      </c>
      <c r="H118" s="9">
        <f t="shared" si="9"/>
        <v>0.36549999999999999</v>
      </c>
      <c r="I118" s="9">
        <v>0.83</v>
      </c>
      <c r="J118" s="9">
        <v>0.45</v>
      </c>
      <c r="K118" s="9">
        <f t="shared" si="10"/>
        <v>0.3735</v>
      </c>
      <c r="L118" s="9">
        <v>0.83</v>
      </c>
      <c r="M118" s="9">
        <v>0.44</v>
      </c>
      <c r="N118" s="9">
        <f t="shared" si="11"/>
        <v>0.36519999999999997</v>
      </c>
      <c r="P118" s="101">
        <v>41067</v>
      </c>
      <c r="Q118" s="75" t="s">
        <v>35</v>
      </c>
      <c r="R118" s="76">
        <v>0</v>
      </c>
      <c r="S118" s="76">
        <v>0.6</v>
      </c>
      <c r="T118" s="76">
        <v>1.6</v>
      </c>
      <c r="U118" s="76">
        <v>2.6</v>
      </c>
      <c r="V118" s="76">
        <v>3.6</v>
      </c>
      <c r="W118" s="76">
        <v>4.5999999999999996</v>
      </c>
      <c r="X118" s="76">
        <v>5.6</v>
      </c>
      <c r="Y118" s="76">
        <v>6.6</v>
      </c>
      <c r="Z118" s="76">
        <v>7.6</v>
      </c>
      <c r="AA118" s="76">
        <v>8.6</v>
      </c>
      <c r="AB118" s="76">
        <v>9.6</v>
      </c>
      <c r="AC118" s="76">
        <v>10.6</v>
      </c>
      <c r="AD118" s="76">
        <v>11.6</v>
      </c>
      <c r="AE118" s="76">
        <v>12.6</v>
      </c>
      <c r="AF118" s="76">
        <v>13.6</v>
      </c>
      <c r="AG118" s="76">
        <v>14.6</v>
      </c>
      <c r="AH118" s="76">
        <v>15.6</v>
      </c>
      <c r="AI118" s="76">
        <v>16.600000000000001</v>
      </c>
      <c r="AJ118" s="76">
        <v>17.600000000000001</v>
      </c>
      <c r="AK118" s="76">
        <v>18.600000000000001</v>
      </c>
      <c r="AL118" s="76">
        <v>19.600000000000001</v>
      </c>
      <c r="AM118" s="76">
        <v>20.6</v>
      </c>
      <c r="AN118" s="76">
        <v>21.6</v>
      </c>
      <c r="AO118" s="76">
        <v>22.6</v>
      </c>
      <c r="AP118" s="76">
        <v>23.6</v>
      </c>
      <c r="AQ118" s="76">
        <v>24.6</v>
      </c>
      <c r="AR118" s="76">
        <v>25.200000000000003</v>
      </c>
    </row>
    <row r="119" spans="1:44" x14ac:dyDescent="0.2">
      <c r="A119" s="101"/>
      <c r="B119" s="7" t="s">
        <v>2</v>
      </c>
      <c r="C119" s="9">
        <v>0.99</v>
      </c>
      <c r="D119" s="9">
        <v>0.6</v>
      </c>
      <c r="E119" s="9">
        <f t="shared" si="8"/>
        <v>0.59399999999999997</v>
      </c>
      <c r="F119" s="9">
        <v>0.89</v>
      </c>
      <c r="G119" s="9">
        <v>0.47</v>
      </c>
      <c r="H119" s="9">
        <f t="shared" si="9"/>
        <v>0.41830000000000001</v>
      </c>
      <c r="I119" s="9">
        <v>0.92</v>
      </c>
      <c r="J119" s="9">
        <v>0.53</v>
      </c>
      <c r="K119" s="9">
        <f t="shared" si="10"/>
        <v>0.48760000000000003</v>
      </c>
      <c r="L119" s="9">
        <v>0.94</v>
      </c>
      <c r="M119" s="9">
        <v>0.5</v>
      </c>
      <c r="N119" s="9">
        <f t="shared" si="11"/>
        <v>0.47</v>
      </c>
      <c r="P119" s="101"/>
      <c r="Q119" s="75" t="s">
        <v>14</v>
      </c>
      <c r="R119" s="76">
        <v>0</v>
      </c>
      <c r="S119" s="76">
        <v>0.42</v>
      </c>
      <c r="T119" s="76">
        <v>0.53</v>
      </c>
      <c r="U119" s="76">
        <v>0.64</v>
      </c>
      <c r="V119" s="76">
        <v>0.68</v>
      </c>
      <c r="W119" s="76">
        <v>0.73</v>
      </c>
      <c r="X119" s="76">
        <v>0.84</v>
      </c>
      <c r="Y119" s="76">
        <v>0.89</v>
      </c>
      <c r="Z119" s="76">
        <v>0.91</v>
      </c>
      <c r="AA119" s="76">
        <v>0.9</v>
      </c>
      <c r="AB119" s="76">
        <v>0.9</v>
      </c>
      <c r="AC119" s="76">
        <v>0.88</v>
      </c>
      <c r="AD119" s="76">
        <v>0.82</v>
      </c>
      <c r="AE119" s="76">
        <v>0.71</v>
      </c>
      <c r="AF119" s="76">
        <v>0.76</v>
      </c>
      <c r="AG119" s="76">
        <v>0.73</v>
      </c>
      <c r="AH119" s="76">
        <v>0.77</v>
      </c>
      <c r="AI119" s="76">
        <v>0.76</v>
      </c>
      <c r="AJ119" s="76">
        <v>0.72</v>
      </c>
      <c r="AK119" s="76">
        <v>0.67</v>
      </c>
      <c r="AL119" s="76">
        <v>0.67</v>
      </c>
      <c r="AM119" s="76">
        <v>0.67</v>
      </c>
      <c r="AN119" s="76">
        <v>0.66</v>
      </c>
      <c r="AO119" s="76">
        <v>0.62</v>
      </c>
      <c r="AP119" s="76">
        <v>0.56999999999999995</v>
      </c>
      <c r="AQ119" s="76">
        <v>0.28000000000000003</v>
      </c>
      <c r="AR119" s="76">
        <v>0</v>
      </c>
    </row>
    <row r="120" spans="1:44" x14ac:dyDescent="0.2">
      <c r="A120" s="101"/>
      <c r="B120" s="7" t="s">
        <v>3</v>
      </c>
      <c r="C120" s="9">
        <v>1.04</v>
      </c>
      <c r="D120" s="9">
        <v>0.46</v>
      </c>
      <c r="E120" s="9">
        <f t="shared" si="8"/>
        <v>0.47840000000000005</v>
      </c>
      <c r="F120" s="9">
        <v>0.95</v>
      </c>
      <c r="G120" s="9">
        <v>0.41</v>
      </c>
      <c r="H120" s="9">
        <f t="shared" si="9"/>
        <v>0.38949999999999996</v>
      </c>
      <c r="I120" s="9">
        <v>0.95</v>
      </c>
      <c r="J120" s="9">
        <v>0.4</v>
      </c>
      <c r="K120" s="9">
        <f t="shared" si="10"/>
        <v>0.38</v>
      </c>
      <c r="L120" s="9">
        <v>0.95</v>
      </c>
      <c r="M120" s="9">
        <v>0.42</v>
      </c>
      <c r="N120" s="9">
        <f t="shared" si="11"/>
        <v>0.39899999999999997</v>
      </c>
      <c r="P120" s="101"/>
      <c r="Q120" s="75" t="s">
        <v>36</v>
      </c>
      <c r="R120" s="76">
        <v>0</v>
      </c>
      <c r="S120" s="76">
        <v>0.04</v>
      </c>
      <c r="T120" s="76">
        <v>0.16</v>
      </c>
      <c r="U120" s="76">
        <v>0.28000000000000003</v>
      </c>
      <c r="V120" s="76">
        <v>0.34</v>
      </c>
      <c r="W120" s="76">
        <v>0.35</v>
      </c>
      <c r="X120" s="76">
        <v>0.46</v>
      </c>
      <c r="Y120" s="76">
        <v>0.4</v>
      </c>
      <c r="Z120" s="76">
        <v>0.26</v>
      </c>
      <c r="AA120" s="76">
        <v>0.25</v>
      </c>
      <c r="AB120" s="76">
        <v>0.34</v>
      </c>
      <c r="AC120" s="76">
        <v>0.25</v>
      </c>
      <c r="AD120" s="76">
        <v>0.35</v>
      </c>
      <c r="AE120" s="76">
        <v>0.31</v>
      </c>
      <c r="AF120" s="76">
        <v>0.56000000000000005</v>
      </c>
      <c r="AG120" s="76">
        <v>0.38</v>
      </c>
      <c r="AH120" s="76">
        <v>0.5</v>
      </c>
      <c r="AI120" s="76">
        <v>0.5</v>
      </c>
      <c r="AJ120" s="76">
        <v>0.24</v>
      </c>
      <c r="AK120" s="76">
        <v>0.5</v>
      </c>
      <c r="AL120" s="76">
        <v>0.49</v>
      </c>
      <c r="AM120" s="76">
        <v>0.43</v>
      </c>
      <c r="AN120" s="76">
        <v>0.35</v>
      </c>
      <c r="AO120" s="76">
        <v>0.18</v>
      </c>
      <c r="AP120" s="76">
        <v>0.04</v>
      </c>
      <c r="AQ120" s="76">
        <v>0</v>
      </c>
      <c r="AR120" s="76">
        <v>0</v>
      </c>
    </row>
    <row r="121" spans="1:44" x14ac:dyDescent="0.2">
      <c r="A121" s="101"/>
      <c r="B121" s="7" t="s">
        <v>4</v>
      </c>
      <c r="C121" s="9">
        <v>1.1200000000000001</v>
      </c>
      <c r="D121" s="9">
        <v>0.27</v>
      </c>
      <c r="E121" s="9">
        <f t="shared" si="8"/>
        <v>0.30240000000000006</v>
      </c>
      <c r="F121" s="9">
        <v>1.06</v>
      </c>
      <c r="G121" s="9">
        <v>0.22</v>
      </c>
      <c r="H121" s="9">
        <f t="shared" si="9"/>
        <v>0.23320000000000002</v>
      </c>
      <c r="I121" s="9">
        <v>1.06</v>
      </c>
      <c r="J121" s="9">
        <v>0.28999999999999998</v>
      </c>
      <c r="K121" s="9">
        <f t="shared" si="10"/>
        <v>0.30740000000000001</v>
      </c>
      <c r="L121" s="9">
        <v>1.06</v>
      </c>
      <c r="M121" s="9">
        <v>0.25</v>
      </c>
      <c r="N121" s="9">
        <f t="shared" si="11"/>
        <v>0.26500000000000001</v>
      </c>
      <c r="P121" s="101"/>
      <c r="Q121" s="77" t="s">
        <v>37</v>
      </c>
      <c r="R121" s="76">
        <v>2.5200000000000001E-3</v>
      </c>
      <c r="S121" s="76">
        <v>4.7500000000000001E-2</v>
      </c>
      <c r="T121" s="76">
        <v>0.12870000000000001</v>
      </c>
      <c r="U121" s="76">
        <v>0.20460000000000003</v>
      </c>
      <c r="V121" s="76">
        <v>0.24322499999999989</v>
      </c>
      <c r="W121" s="76">
        <v>0.31792500000000001</v>
      </c>
      <c r="X121" s="76">
        <v>0.37195000000000006</v>
      </c>
      <c r="Y121" s="76">
        <v>0.29700000000000004</v>
      </c>
      <c r="Z121" s="76">
        <v>0.23077500000000001</v>
      </c>
      <c r="AA121" s="76">
        <v>0.26550000000000007</v>
      </c>
      <c r="AB121" s="76">
        <v>0.26255000000000006</v>
      </c>
      <c r="AC121" s="76">
        <v>0.255</v>
      </c>
      <c r="AD121" s="76">
        <v>0.25244999999999995</v>
      </c>
      <c r="AE121" s="76">
        <v>0.31972500000000004</v>
      </c>
      <c r="AF121" s="76">
        <v>0.35015000000000002</v>
      </c>
      <c r="AG121" s="76">
        <v>0.33</v>
      </c>
      <c r="AH121" s="76">
        <v>0.38250000000000067</v>
      </c>
      <c r="AI121" s="76">
        <v>0.27379999999999999</v>
      </c>
      <c r="AJ121" s="76">
        <v>0.25715000000000005</v>
      </c>
      <c r="AK121" s="76">
        <v>0.33165</v>
      </c>
      <c r="AL121" s="76">
        <v>0.30819999999999997</v>
      </c>
      <c r="AM121" s="76">
        <v>0.25935000000000002</v>
      </c>
      <c r="AN121" s="76">
        <v>0.1696</v>
      </c>
      <c r="AO121" s="76">
        <v>6.5449999999999994E-2</v>
      </c>
      <c r="AP121" s="76">
        <v>8.5000000000000006E-3</v>
      </c>
      <c r="AQ121" s="76">
        <v>0</v>
      </c>
      <c r="AR121" s="76">
        <v>0</v>
      </c>
    </row>
    <row r="122" spans="1:44" x14ac:dyDescent="0.2">
      <c r="A122" s="101"/>
      <c r="B122" s="7" t="s">
        <v>5</v>
      </c>
      <c r="C122" s="9">
        <v>1.03</v>
      </c>
      <c r="D122" s="9">
        <v>0.31</v>
      </c>
      <c r="E122" s="9">
        <f t="shared" si="8"/>
        <v>0.31930000000000003</v>
      </c>
      <c r="F122" s="9">
        <v>0.99</v>
      </c>
      <c r="G122" s="9">
        <v>0.33</v>
      </c>
      <c r="H122" s="9">
        <f t="shared" si="9"/>
        <v>0.32669999999999999</v>
      </c>
      <c r="I122" s="9">
        <v>1</v>
      </c>
      <c r="J122" s="9">
        <v>0.32</v>
      </c>
      <c r="K122" s="9">
        <f t="shared" si="10"/>
        <v>0.32</v>
      </c>
      <c r="L122" s="9">
        <v>1.01</v>
      </c>
      <c r="M122" s="9">
        <v>0.27</v>
      </c>
      <c r="N122" s="9">
        <f t="shared" si="11"/>
        <v>0.2727</v>
      </c>
      <c r="P122" s="101"/>
      <c r="Q122" s="80" t="s">
        <v>38</v>
      </c>
      <c r="R122" s="79">
        <v>0.7</v>
      </c>
      <c r="S122" s="76"/>
      <c r="T122" s="76"/>
      <c r="U122" s="78" t="s">
        <v>46</v>
      </c>
      <c r="V122" s="79">
        <v>5.9357700000000015</v>
      </c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81"/>
      <c r="AR122" s="81"/>
    </row>
    <row r="123" spans="1:44" x14ac:dyDescent="0.2">
      <c r="A123" s="101">
        <v>41068</v>
      </c>
      <c r="B123" s="7" t="s">
        <v>1</v>
      </c>
      <c r="C123" s="9">
        <v>0.78</v>
      </c>
      <c r="D123" s="9">
        <v>0.32</v>
      </c>
      <c r="E123" s="9">
        <f t="shared" si="8"/>
        <v>0.24960000000000002</v>
      </c>
      <c r="F123" s="9">
        <v>0.8</v>
      </c>
      <c r="G123" s="9">
        <v>0.45</v>
      </c>
      <c r="H123" s="9">
        <f t="shared" si="9"/>
        <v>0.36000000000000004</v>
      </c>
      <c r="I123" s="9">
        <v>0.76</v>
      </c>
      <c r="J123" s="9">
        <v>0.54</v>
      </c>
      <c r="K123" s="9">
        <f t="shared" si="10"/>
        <v>0.41040000000000004</v>
      </c>
      <c r="L123" s="9">
        <v>0.75</v>
      </c>
      <c r="M123" s="9">
        <v>0.52</v>
      </c>
      <c r="N123" s="9">
        <f t="shared" si="11"/>
        <v>0.39</v>
      </c>
      <c r="P123" s="101">
        <v>41068</v>
      </c>
      <c r="Q123" s="75" t="s">
        <v>35</v>
      </c>
      <c r="R123" s="76">
        <v>0</v>
      </c>
      <c r="S123" s="76">
        <v>0.5</v>
      </c>
      <c r="T123" s="76">
        <v>1.5</v>
      </c>
      <c r="U123" s="76">
        <v>2.5</v>
      </c>
      <c r="V123" s="76">
        <v>3.5</v>
      </c>
      <c r="W123" s="76">
        <v>4.5</v>
      </c>
      <c r="X123" s="76">
        <v>5.5</v>
      </c>
      <c r="Y123" s="76">
        <v>6.5</v>
      </c>
      <c r="Z123" s="76">
        <v>7.5</v>
      </c>
      <c r="AA123" s="76">
        <v>8.5</v>
      </c>
      <c r="AB123" s="76">
        <v>9.5</v>
      </c>
      <c r="AC123" s="76">
        <v>10.5</v>
      </c>
      <c r="AD123" s="76">
        <v>11.5</v>
      </c>
      <c r="AE123" s="76">
        <v>12.5</v>
      </c>
      <c r="AF123" s="76">
        <v>13.5</v>
      </c>
      <c r="AG123" s="76">
        <v>14.5</v>
      </c>
      <c r="AH123" s="76">
        <v>15.5</v>
      </c>
      <c r="AI123" s="76">
        <v>16.5</v>
      </c>
      <c r="AJ123" s="76">
        <v>17.5</v>
      </c>
      <c r="AK123" s="76">
        <v>18.5</v>
      </c>
      <c r="AL123" s="76">
        <v>19.5</v>
      </c>
      <c r="AM123" s="76">
        <v>20.5</v>
      </c>
      <c r="AN123" s="76">
        <v>21.5</v>
      </c>
      <c r="AO123" s="76">
        <v>22.5</v>
      </c>
      <c r="AP123" s="76">
        <v>23.5</v>
      </c>
      <c r="AQ123" s="76">
        <v>24.5</v>
      </c>
      <c r="AR123" s="76">
        <v>25.2</v>
      </c>
    </row>
    <row r="124" spans="1:44" x14ac:dyDescent="0.2">
      <c r="A124" s="101"/>
      <c r="B124" s="7" t="s">
        <v>2</v>
      </c>
      <c r="C124" s="9">
        <v>0.93</v>
      </c>
      <c r="D124" s="9">
        <v>0.43</v>
      </c>
      <c r="E124" s="9">
        <f t="shared" si="8"/>
        <v>0.39990000000000003</v>
      </c>
      <c r="F124" s="9">
        <v>0.85</v>
      </c>
      <c r="G124" s="9">
        <v>0.49</v>
      </c>
      <c r="H124" s="9">
        <f t="shared" si="9"/>
        <v>0.41649999999999998</v>
      </c>
      <c r="I124" s="9">
        <v>0.84</v>
      </c>
      <c r="J124" s="9">
        <v>0.48</v>
      </c>
      <c r="K124" s="9">
        <f t="shared" si="10"/>
        <v>0.40319999999999995</v>
      </c>
      <c r="L124" s="9">
        <v>0.86</v>
      </c>
      <c r="M124" s="9">
        <v>0.44</v>
      </c>
      <c r="N124" s="9">
        <f t="shared" si="11"/>
        <v>0.37840000000000001</v>
      </c>
      <c r="P124" s="101"/>
      <c r="Q124" s="75" t="s">
        <v>14</v>
      </c>
      <c r="R124" s="76">
        <v>0</v>
      </c>
      <c r="S124" s="76">
        <v>0.34</v>
      </c>
      <c r="T124" s="76">
        <v>0.46</v>
      </c>
      <c r="U124" s="76">
        <v>0.55000000000000004</v>
      </c>
      <c r="V124" s="76">
        <v>0.63</v>
      </c>
      <c r="W124" s="76">
        <v>0.66</v>
      </c>
      <c r="X124" s="76">
        <v>0.77</v>
      </c>
      <c r="Y124" s="76">
        <v>0.82</v>
      </c>
      <c r="Z124" s="76">
        <v>0.84</v>
      </c>
      <c r="AA124" s="76">
        <v>0.83</v>
      </c>
      <c r="AB124" s="76">
        <v>0.83</v>
      </c>
      <c r="AC124" s="76">
        <v>0.8</v>
      </c>
      <c r="AD124" s="76">
        <v>0.75</v>
      </c>
      <c r="AE124" s="76">
        <v>0.74</v>
      </c>
      <c r="AF124" s="76">
        <v>0.68</v>
      </c>
      <c r="AG124" s="76">
        <v>0.67</v>
      </c>
      <c r="AH124" s="76">
        <v>0.7</v>
      </c>
      <c r="AI124" s="76">
        <v>0.69</v>
      </c>
      <c r="AJ124" s="76">
        <v>0.65</v>
      </c>
      <c r="AK124" s="76">
        <v>0.6</v>
      </c>
      <c r="AL124" s="76">
        <v>0.59</v>
      </c>
      <c r="AM124" s="76">
        <v>0.6</v>
      </c>
      <c r="AN124" s="76">
        <v>0.59</v>
      </c>
      <c r="AO124" s="76">
        <v>0.55000000000000004</v>
      </c>
      <c r="AP124" s="76">
        <v>0.51</v>
      </c>
      <c r="AQ124" s="76">
        <v>0.21</v>
      </c>
      <c r="AR124" s="76">
        <v>0</v>
      </c>
    </row>
    <row r="125" spans="1:44" x14ac:dyDescent="0.2">
      <c r="A125" s="101"/>
      <c r="B125" s="7" t="s">
        <v>3</v>
      </c>
      <c r="C125" s="9">
        <v>0.98</v>
      </c>
      <c r="D125" s="9">
        <v>0.51</v>
      </c>
      <c r="E125" s="9">
        <f t="shared" si="8"/>
        <v>0.49980000000000002</v>
      </c>
      <c r="F125" s="9">
        <v>0.9</v>
      </c>
      <c r="G125" s="9">
        <v>0.5</v>
      </c>
      <c r="H125" s="9">
        <f t="shared" si="9"/>
        <v>0.45</v>
      </c>
      <c r="I125" s="9">
        <v>0.88</v>
      </c>
      <c r="J125" s="9">
        <v>0.39</v>
      </c>
      <c r="K125" s="9">
        <f t="shared" si="10"/>
        <v>0.34320000000000001</v>
      </c>
      <c r="L125" s="9">
        <v>0.88</v>
      </c>
      <c r="M125" s="9">
        <v>0.48</v>
      </c>
      <c r="N125" s="9">
        <f t="shared" si="11"/>
        <v>0.4224</v>
      </c>
      <c r="P125" s="101"/>
      <c r="Q125" s="75" t="s">
        <v>36</v>
      </c>
      <c r="R125" s="76">
        <v>0</v>
      </c>
      <c r="S125" s="76">
        <v>0.05</v>
      </c>
      <c r="T125" s="76">
        <v>0.18</v>
      </c>
      <c r="U125" s="76">
        <v>0.24</v>
      </c>
      <c r="V125" s="76">
        <v>0.28000000000000003</v>
      </c>
      <c r="W125" s="76">
        <v>0.31</v>
      </c>
      <c r="X125" s="76">
        <v>0.38</v>
      </c>
      <c r="Y125" s="76">
        <v>0.41</v>
      </c>
      <c r="Z125" s="76">
        <v>0.31</v>
      </c>
      <c r="AA125" s="76">
        <v>0.33</v>
      </c>
      <c r="AB125" s="76">
        <v>0.27</v>
      </c>
      <c r="AC125" s="76">
        <v>0.3</v>
      </c>
      <c r="AD125" s="76">
        <v>0.25</v>
      </c>
      <c r="AE125" s="76">
        <v>0.41</v>
      </c>
      <c r="AF125" s="76">
        <v>0.5</v>
      </c>
      <c r="AG125" s="76">
        <v>0.33</v>
      </c>
      <c r="AH125" s="76">
        <v>0.54</v>
      </c>
      <c r="AI125" s="76">
        <v>0.51</v>
      </c>
      <c r="AJ125" s="76">
        <v>0.27</v>
      </c>
      <c r="AK125" s="76">
        <v>0.33</v>
      </c>
      <c r="AL125" s="76">
        <v>0.42</v>
      </c>
      <c r="AM125" s="76">
        <v>0.39</v>
      </c>
      <c r="AN125" s="76">
        <v>0.16</v>
      </c>
      <c r="AO125" s="76">
        <v>0.26</v>
      </c>
      <c r="AP125" s="76">
        <v>0.09</v>
      </c>
      <c r="AQ125" s="76">
        <v>0</v>
      </c>
      <c r="AR125" s="76">
        <v>0</v>
      </c>
    </row>
    <row r="126" spans="1:44" x14ac:dyDescent="0.2">
      <c r="A126" s="101"/>
      <c r="B126" s="7" t="s">
        <v>4</v>
      </c>
      <c r="C126" s="9">
        <v>1.05</v>
      </c>
      <c r="D126" s="9">
        <v>0.28999999999999998</v>
      </c>
      <c r="E126" s="9">
        <f t="shared" si="8"/>
        <v>0.30449999999999999</v>
      </c>
      <c r="F126" s="9">
        <v>0.97</v>
      </c>
      <c r="G126" s="9">
        <v>0.33</v>
      </c>
      <c r="H126" s="9">
        <f t="shared" si="9"/>
        <v>0.3201</v>
      </c>
      <c r="I126" s="9">
        <v>0.97</v>
      </c>
      <c r="J126" s="9">
        <v>0.3</v>
      </c>
      <c r="K126" s="9">
        <f t="shared" si="10"/>
        <v>0.29099999999999998</v>
      </c>
      <c r="L126" s="9">
        <v>0.95</v>
      </c>
      <c r="M126" s="9">
        <v>0.33</v>
      </c>
      <c r="N126" s="9">
        <f t="shared" si="11"/>
        <v>0.3135</v>
      </c>
      <c r="P126" s="101"/>
      <c r="Q126" s="77" t="s">
        <v>37</v>
      </c>
      <c r="R126" s="76">
        <v>2.1250000000000002E-3</v>
      </c>
      <c r="S126" s="76">
        <v>4.5999999999999999E-2</v>
      </c>
      <c r="T126" s="76">
        <v>0.10604999999999999</v>
      </c>
      <c r="U126" s="76">
        <v>0.15340000000000004</v>
      </c>
      <c r="V126" s="76">
        <v>0.19027500000000003</v>
      </c>
      <c r="W126" s="76">
        <v>0.24667500000000001</v>
      </c>
      <c r="X126" s="76">
        <v>0.314025</v>
      </c>
      <c r="Y126" s="76">
        <v>0.29879999999999995</v>
      </c>
      <c r="Z126" s="76">
        <v>0.26719999999999999</v>
      </c>
      <c r="AA126" s="76">
        <v>0.24900000000000003</v>
      </c>
      <c r="AB126" s="76">
        <v>0.23227500000000001</v>
      </c>
      <c r="AC126" s="76">
        <v>0.21312500000000004</v>
      </c>
      <c r="AD126" s="76">
        <v>0.24584999999999996</v>
      </c>
      <c r="AE126" s="76">
        <v>0.32304999999999995</v>
      </c>
      <c r="AF126" s="76">
        <v>0.28012500000000007</v>
      </c>
      <c r="AG126" s="76">
        <v>0.29797500000000005</v>
      </c>
      <c r="AH126" s="76">
        <v>0.364875</v>
      </c>
      <c r="AI126" s="76">
        <v>0.26129999999999998</v>
      </c>
      <c r="AJ126" s="76">
        <v>0.18750000000000003</v>
      </c>
      <c r="AK126" s="76">
        <v>0.22312499999999999</v>
      </c>
      <c r="AL126" s="76">
        <v>0.24097499999999999</v>
      </c>
      <c r="AM126" s="76">
        <v>0.16362499999999999</v>
      </c>
      <c r="AN126" s="76">
        <v>0.11970000000000003</v>
      </c>
      <c r="AO126" s="76">
        <v>9.2749999999999999E-2</v>
      </c>
      <c r="AP126" s="76">
        <v>1.6199999999999999E-2</v>
      </c>
      <c r="AQ126" s="76">
        <v>0</v>
      </c>
      <c r="AR126" s="76">
        <v>0</v>
      </c>
    </row>
    <row r="127" spans="1:44" x14ac:dyDescent="0.2">
      <c r="A127" s="101"/>
      <c r="B127" s="7" t="s">
        <v>5</v>
      </c>
      <c r="C127" s="9">
        <v>0.98</v>
      </c>
      <c r="D127" s="9">
        <v>0.39</v>
      </c>
      <c r="E127" s="9">
        <f t="shared" si="8"/>
        <v>0.38219999999999998</v>
      </c>
      <c r="F127" s="9">
        <v>0.94</v>
      </c>
      <c r="G127" s="9">
        <v>0.43</v>
      </c>
      <c r="H127" s="9">
        <f t="shared" si="9"/>
        <v>0.40419999999999995</v>
      </c>
      <c r="I127" s="9">
        <v>0.95</v>
      </c>
      <c r="J127" s="9">
        <v>0.28000000000000003</v>
      </c>
      <c r="K127" s="9">
        <f t="shared" si="10"/>
        <v>0.26600000000000001</v>
      </c>
      <c r="L127" s="9">
        <v>0.96</v>
      </c>
      <c r="M127" s="9">
        <v>0.32</v>
      </c>
      <c r="N127" s="9">
        <f t="shared" si="11"/>
        <v>0.30719999999999997</v>
      </c>
      <c r="P127" s="101"/>
      <c r="Q127" s="80" t="s">
        <v>38</v>
      </c>
      <c r="R127" s="79">
        <v>0.62</v>
      </c>
      <c r="S127" s="76"/>
      <c r="T127" s="76"/>
      <c r="U127" s="78" t="s">
        <v>46</v>
      </c>
      <c r="V127" s="79">
        <v>5.1359999999999992</v>
      </c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81"/>
      <c r="AR127" s="81"/>
    </row>
    <row r="128" spans="1:44" x14ac:dyDescent="0.2">
      <c r="A128" s="101">
        <v>41069</v>
      </c>
      <c r="B128" s="7" t="s">
        <v>1</v>
      </c>
      <c r="C128" s="9">
        <v>1.03</v>
      </c>
      <c r="D128" s="9">
        <v>0.62</v>
      </c>
      <c r="E128" s="9">
        <f t="shared" si="8"/>
        <v>0.63860000000000006</v>
      </c>
      <c r="F128" s="9">
        <v>1.0900000000000001</v>
      </c>
      <c r="G128" s="9">
        <v>0.52</v>
      </c>
      <c r="H128" s="9">
        <f t="shared" si="9"/>
        <v>0.56680000000000008</v>
      </c>
      <c r="I128" s="9">
        <v>1.02</v>
      </c>
      <c r="J128" s="9">
        <v>0.45</v>
      </c>
      <c r="K128" s="9">
        <f t="shared" si="10"/>
        <v>0.45900000000000002</v>
      </c>
      <c r="L128" s="9">
        <v>0.99</v>
      </c>
      <c r="M128" s="9">
        <v>0.59</v>
      </c>
      <c r="N128" s="9">
        <f t="shared" si="11"/>
        <v>0.58409999999999995</v>
      </c>
      <c r="P128" s="101">
        <v>41069</v>
      </c>
      <c r="Q128" s="75" t="s">
        <v>35</v>
      </c>
      <c r="R128" s="76">
        <v>0</v>
      </c>
      <c r="S128" s="76">
        <v>0.5</v>
      </c>
      <c r="T128" s="76">
        <v>1.5</v>
      </c>
      <c r="U128" s="76">
        <v>2.5</v>
      </c>
      <c r="V128" s="76">
        <v>3.5</v>
      </c>
      <c r="W128" s="76">
        <v>4.5</v>
      </c>
      <c r="X128" s="76">
        <v>5.5</v>
      </c>
      <c r="Y128" s="76">
        <v>6.5</v>
      </c>
      <c r="Z128" s="76">
        <v>7.5</v>
      </c>
      <c r="AA128" s="76">
        <v>8.5</v>
      </c>
      <c r="AB128" s="76">
        <v>9.5</v>
      </c>
      <c r="AC128" s="76">
        <v>10.5</v>
      </c>
      <c r="AD128" s="76">
        <v>11.5</v>
      </c>
      <c r="AE128" s="76">
        <v>12.5</v>
      </c>
      <c r="AF128" s="76">
        <v>13.5</v>
      </c>
      <c r="AG128" s="76">
        <v>14.5</v>
      </c>
      <c r="AH128" s="76">
        <v>15.5</v>
      </c>
      <c r="AI128" s="76">
        <v>16.5</v>
      </c>
      <c r="AJ128" s="76">
        <v>17.5</v>
      </c>
      <c r="AK128" s="76">
        <v>18.5</v>
      </c>
      <c r="AL128" s="76">
        <v>19.5</v>
      </c>
      <c r="AM128" s="76">
        <v>20.5</v>
      </c>
      <c r="AN128" s="76">
        <v>21.5</v>
      </c>
      <c r="AO128" s="76">
        <v>22.5</v>
      </c>
      <c r="AP128" s="76">
        <v>23.5</v>
      </c>
      <c r="AQ128" s="76">
        <v>24.5</v>
      </c>
      <c r="AR128" s="82">
        <v>25.2</v>
      </c>
    </row>
    <row r="129" spans="1:44" x14ac:dyDescent="0.2">
      <c r="A129" s="101"/>
      <c r="B129" s="7" t="s">
        <v>2</v>
      </c>
      <c r="C129" s="9">
        <v>1.1399999999999999</v>
      </c>
      <c r="D129" s="9">
        <v>0.55000000000000004</v>
      </c>
      <c r="E129" s="9">
        <f t="shared" si="8"/>
        <v>0.627</v>
      </c>
      <c r="F129" s="9">
        <v>1.07</v>
      </c>
      <c r="G129" s="9">
        <v>0.6</v>
      </c>
      <c r="H129" s="9">
        <f t="shared" si="9"/>
        <v>0.64200000000000002</v>
      </c>
      <c r="I129" s="9">
        <v>1.08</v>
      </c>
      <c r="J129" s="9">
        <v>0.59</v>
      </c>
      <c r="K129" s="9">
        <f t="shared" si="10"/>
        <v>0.63719999999999999</v>
      </c>
      <c r="L129" s="9">
        <v>1.1000000000000001</v>
      </c>
      <c r="M129" s="9">
        <v>0.49</v>
      </c>
      <c r="N129" s="9">
        <f t="shared" si="11"/>
        <v>0.53900000000000003</v>
      </c>
      <c r="P129" s="101"/>
      <c r="Q129" s="75" t="s">
        <v>14</v>
      </c>
      <c r="R129" s="76">
        <v>0</v>
      </c>
      <c r="S129" s="76">
        <v>0.56999999999999995</v>
      </c>
      <c r="T129" s="76">
        <v>0.69</v>
      </c>
      <c r="U129" s="76">
        <v>0.79</v>
      </c>
      <c r="V129" s="76">
        <v>0.88</v>
      </c>
      <c r="W129" s="76">
        <v>0.89</v>
      </c>
      <c r="X129" s="76">
        <v>1</v>
      </c>
      <c r="Y129" s="76">
        <v>1.05</v>
      </c>
      <c r="Z129" s="76">
        <v>1.07</v>
      </c>
      <c r="AA129" s="76">
        <v>1.07</v>
      </c>
      <c r="AB129" s="76">
        <v>1.06</v>
      </c>
      <c r="AC129" s="76">
        <v>1.04</v>
      </c>
      <c r="AD129" s="76">
        <v>1</v>
      </c>
      <c r="AE129" s="76">
        <v>0.98</v>
      </c>
      <c r="AF129" s="76">
        <v>0.94</v>
      </c>
      <c r="AG129" s="76">
        <v>0.93</v>
      </c>
      <c r="AH129" s="76">
        <v>0.95</v>
      </c>
      <c r="AI129" s="76">
        <v>0.94</v>
      </c>
      <c r="AJ129" s="76">
        <v>0.89</v>
      </c>
      <c r="AK129" s="76">
        <v>0.83</v>
      </c>
      <c r="AL129" s="76">
        <v>0.84</v>
      </c>
      <c r="AM129" s="76">
        <v>0.83</v>
      </c>
      <c r="AN129" s="76">
        <v>0.83</v>
      </c>
      <c r="AO129" s="76">
        <v>0.79</v>
      </c>
      <c r="AP129" s="76">
        <v>0.75</v>
      </c>
      <c r="AQ129" s="76">
        <v>0.46</v>
      </c>
      <c r="AR129" s="76">
        <v>0</v>
      </c>
    </row>
    <row r="130" spans="1:44" x14ac:dyDescent="0.2">
      <c r="A130" s="101"/>
      <c r="B130" s="7" t="s">
        <v>3</v>
      </c>
      <c r="C130" s="9">
        <v>1.2</v>
      </c>
      <c r="D130" s="9">
        <v>0.63</v>
      </c>
      <c r="E130" s="9">
        <f t="shared" si="8"/>
        <v>0.75600000000000001</v>
      </c>
      <c r="F130" s="9">
        <v>1.17</v>
      </c>
      <c r="G130" s="9">
        <v>0.55000000000000004</v>
      </c>
      <c r="H130" s="9">
        <f t="shared" si="9"/>
        <v>0.64349999999999996</v>
      </c>
      <c r="I130" s="9">
        <v>1.1599999999999999</v>
      </c>
      <c r="J130" s="9">
        <v>0.45</v>
      </c>
      <c r="K130" s="9">
        <f t="shared" si="10"/>
        <v>0.52200000000000002</v>
      </c>
      <c r="L130" s="9">
        <v>1.1499999999999999</v>
      </c>
      <c r="M130" s="9">
        <v>0.62</v>
      </c>
      <c r="N130" s="9">
        <f t="shared" si="11"/>
        <v>0.71299999999999997</v>
      </c>
      <c r="P130" s="101"/>
      <c r="Q130" s="75" t="s">
        <v>36</v>
      </c>
      <c r="R130" s="76">
        <v>0</v>
      </c>
      <c r="S130" s="76">
        <v>0.22</v>
      </c>
      <c r="T130" s="76">
        <v>0.31</v>
      </c>
      <c r="U130" s="76">
        <v>0.38</v>
      </c>
      <c r="V130" s="76">
        <v>0.39</v>
      </c>
      <c r="W130" s="76">
        <v>0.39</v>
      </c>
      <c r="X130" s="76">
        <v>0.44</v>
      </c>
      <c r="Y130" s="76">
        <v>0.4</v>
      </c>
      <c r="Z130" s="76">
        <v>0.47</v>
      </c>
      <c r="AA130" s="76">
        <v>0.36</v>
      </c>
      <c r="AB130" s="76">
        <v>0.31</v>
      </c>
      <c r="AC130" s="76">
        <v>0.51</v>
      </c>
      <c r="AD130" s="76">
        <v>0.37</v>
      </c>
      <c r="AE130" s="76">
        <v>0.43</v>
      </c>
      <c r="AF130" s="76">
        <v>0.54</v>
      </c>
      <c r="AG130" s="76">
        <v>0.42</v>
      </c>
      <c r="AH130" s="76">
        <v>0.65</v>
      </c>
      <c r="AI130" s="76">
        <v>0.49</v>
      </c>
      <c r="AJ130" s="76">
        <v>0.47</v>
      </c>
      <c r="AK130" s="76">
        <v>0.54</v>
      </c>
      <c r="AL130" s="76">
        <v>0.49</v>
      </c>
      <c r="AM130" s="76">
        <v>0.5</v>
      </c>
      <c r="AN130" s="76">
        <v>0.42</v>
      </c>
      <c r="AO130" s="76">
        <v>0.05</v>
      </c>
      <c r="AP130" s="76">
        <v>0.15</v>
      </c>
      <c r="AQ130" s="76">
        <v>0</v>
      </c>
      <c r="AR130" s="76">
        <v>0</v>
      </c>
    </row>
    <row r="131" spans="1:44" x14ac:dyDescent="0.2">
      <c r="A131" s="101"/>
      <c r="B131" s="7" t="s">
        <v>4</v>
      </c>
      <c r="C131" s="9">
        <v>1.26</v>
      </c>
      <c r="D131" s="9">
        <v>0.39</v>
      </c>
      <c r="E131" s="9">
        <f t="shared" si="8"/>
        <v>0.4914</v>
      </c>
      <c r="F131" s="9">
        <v>1.17</v>
      </c>
      <c r="G131" s="9">
        <v>0.39</v>
      </c>
      <c r="H131" s="9">
        <f t="shared" si="9"/>
        <v>0.45629999999999998</v>
      </c>
      <c r="I131" s="9">
        <v>1.17</v>
      </c>
      <c r="J131" s="9">
        <v>0.38</v>
      </c>
      <c r="K131" s="9">
        <f t="shared" si="10"/>
        <v>0.4446</v>
      </c>
      <c r="L131" s="9">
        <v>1.1599999999999999</v>
      </c>
      <c r="M131" s="9">
        <v>0.41</v>
      </c>
      <c r="N131" s="9">
        <f t="shared" si="11"/>
        <v>0.47559999999999991</v>
      </c>
      <c r="P131" s="101"/>
      <c r="Q131" s="77" t="s">
        <v>37</v>
      </c>
      <c r="R131" s="76">
        <v>1.5674999999999998E-2</v>
      </c>
      <c r="S131" s="76">
        <v>0.16694999999999999</v>
      </c>
      <c r="T131" s="76">
        <v>0.25529999999999997</v>
      </c>
      <c r="U131" s="76">
        <v>0.32147500000000001</v>
      </c>
      <c r="V131" s="76">
        <v>0.34515000000000001</v>
      </c>
      <c r="W131" s="76">
        <v>0.39217500000000005</v>
      </c>
      <c r="X131" s="76">
        <v>0.43049999999999999</v>
      </c>
      <c r="Y131" s="76">
        <v>0.46110000000000001</v>
      </c>
      <c r="Z131" s="76">
        <v>0.44405</v>
      </c>
      <c r="AA131" s="76">
        <v>0.35677499999999995</v>
      </c>
      <c r="AB131" s="76">
        <v>0.43050000000000005</v>
      </c>
      <c r="AC131" s="76">
        <v>0.44880000000000003</v>
      </c>
      <c r="AD131" s="76">
        <v>0.39600000000000002</v>
      </c>
      <c r="AE131" s="76">
        <v>0.46559999999999996</v>
      </c>
      <c r="AF131" s="76">
        <v>0.44880000000000003</v>
      </c>
      <c r="AG131" s="76">
        <v>0.50290000000000001</v>
      </c>
      <c r="AH131" s="76">
        <v>0.53865000000000007</v>
      </c>
      <c r="AI131" s="76">
        <v>0.43919999999999998</v>
      </c>
      <c r="AJ131" s="76">
        <v>0.43430000000000002</v>
      </c>
      <c r="AK131" s="76">
        <v>0.43002499999999999</v>
      </c>
      <c r="AL131" s="76">
        <v>0.413325</v>
      </c>
      <c r="AM131" s="76">
        <v>0.38179999999999997</v>
      </c>
      <c r="AN131" s="76">
        <v>0.19034999999999999</v>
      </c>
      <c r="AO131" s="76">
        <v>7.7000000000000013E-2</v>
      </c>
      <c r="AP131" s="76">
        <v>4.5374999999999999E-2</v>
      </c>
      <c r="AQ131" s="76">
        <v>0</v>
      </c>
      <c r="AR131" s="76">
        <v>0</v>
      </c>
    </row>
    <row r="132" spans="1:44" x14ac:dyDescent="0.2">
      <c r="A132" s="101"/>
      <c r="B132" s="7" t="s">
        <v>5</v>
      </c>
      <c r="C132" s="9">
        <v>1.2</v>
      </c>
      <c r="D132" s="9">
        <v>0.36</v>
      </c>
      <c r="E132" s="9">
        <f t="shared" si="8"/>
        <v>0.432</v>
      </c>
      <c r="F132" s="9">
        <v>1.1599999999999999</v>
      </c>
      <c r="G132" s="9">
        <v>0.41</v>
      </c>
      <c r="H132" s="9">
        <f t="shared" si="9"/>
        <v>0.47559999999999991</v>
      </c>
      <c r="I132" s="9">
        <v>1.18</v>
      </c>
      <c r="J132" s="9">
        <v>0.39</v>
      </c>
      <c r="K132" s="9">
        <f t="shared" si="10"/>
        <v>0.4602</v>
      </c>
      <c r="L132" s="9">
        <v>1.17</v>
      </c>
      <c r="M132" s="9">
        <v>0.37</v>
      </c>
      <c r="N132" s="9">
        <f t="shared" si="11"/>
        <v>0.43289999999999995</v>
      </c>
      <c r="P132" s="101"/>
      <c r="Q132" s="80" t="s">
        <v>38</v>
      </c>
      <c r="R132" s="79">
        <v>0.86</v>
      </c>
      <c r="S132" s="76"/>
      <c r="T132" s="76"/>
      <c r="U132" s="78" t="s">
        <v>46</v>
      </c>
      <c r="V132" s="79">
        <v>8.8317750000000004</v>
      </c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81"/>
      <c r="AR132" s="81"/>
    </row>
    <row r="133" spans="1:44" x14ac:dyDescent="0.2">
      <c r="A133" s="101">
        <v>41070</v>
      </c>
      <c r="B133" s="7" t="s">
        <v>1</v>
      </c>
      <c r="C133" s="9">
        <v>1</v>
      </c>
      <c r="D133" s="9">
        <v>0.48</v>
      </c>
      <c r="E133" s="9">
        <f t="shared" si="8"/>
        <v>0.48</v>
      </c>
      <c r="F133" s="9">
        <v>1.06</v>
      </c>
      <c r="G133" s="9">
        <v>0.48</v>
      </c>
      <c r="H133" s="9">
        <f t="shared" si="9"/>
        <v>0.50880000000000003</v>
      </c>
      <c r="I133" s="9">
        <v>1.05</v>
      </c>
      <c r="J133" s="9">
        <v>0.54</v>
      </c>
      <c r="K133" s="9">
        <f t="shared" si="10"/>
        <v>0.56700000000000006</v>
      </c>
      <c r="L133" s="9">
        <v>1</v>
      </c>
      <c r="M133" s="9">
        <v>0.54</v>
      </c>
      <c r="N133" s="9">
        <f t="shared" si="11"/>
        <v>0.54</v>
      </c>
      <c r="P133" s="101">
        <v>41070</v>
      </c>
      <c r="Q133" s="75" t="s">
        <v>35</v>
      </c>
      <c r="R133" s="76">
        <v>0</v>
      </c>
      <c r="S133" s="76">
        <v>0.4</v>
      </c>
      <c r="T133" s="76">
        <v>1.4</v>
      </c>
      <c r="U133" s="76">
        <v>2.4</v>
      </c>
      <c r="V133" s="76">
        <v>3.4</v>
      </c>
      <c r="W133" s="76">
        <v>4.4000000000000004</v>
      </c>
      <c r="X133" s="76">
        <v>5.4</v>
      </c>
      <c r="Y133" s="76">
        <v>6.4</v>
      </c>
      <c r="Z133" s="76">
        <v>7.4</v>
      </c>
      <c r="AA133" s="76">
        <v>8.4</v>
      </c>
      <c r="AB133" s="76">
        <v>9.4</v>
      </c>
      <c r="AC133" s="76">
        <v>10.4</v>
      </c>
      <c r="AD133" s="76">
        <v>11.4</v>
      </c>
      <c r="AE133" s="76">
        <v>12.4</v>
      </c>
      <c r="AF133" s="76">
        <v>13.4</v>
      </c>
      <c r="AG133" s="76">
        <v>14.4</v>
      </c>
      <c r="AH133" s="76">
        <v>15.4</v>
      </c>
      <c r="AI133" s="76">
        <v>16.399999999999999</v>
      </c>
      <c r="AJ133" s="76">
        <v>17.399999999999999</v>
      </c>
      <c r="AK133" s="76">
        <v>18.399999999999999</v>
      </c>
      <c r="AL133" s="76">
        <v>19.399999999999999</v>
      </c>
      <c r="AM133" s="76">
        <v>20.399999999999999</v>
      </c>
      <c r="AN133" s="76">
        <v>21.4</v>
      </c>
      <c r="AO133" s="76">
        <v>22.4</v>
      </c>
      <c r="AP133" s="76">
        <v>23.4</v>
      </c>
      <c r="AQ133" s="76">
        <v>24.4</v>
      </c>
      <c r="AR133" s="76">
        <v>25</v>
      </c>
    </row>
    <row r="134" spans="1:44" x14ac:dyDescent="0.2">
      <c r="A134" s="101"/>
      <c r="B134" s="7" t="s">
        <v>2</v>
      </c>
      <c r="C134" s="9">
        <v>1.1200000000000001</v>
      </c>
      <c r="D134" s="9">
        <v>0.64</v>
      </c>
      <c r="E134" s="9">
        <f t="shared" si="8"/>
        <v>0.7168000000000001</v>
      </c>
      <c r="F134" s="9">
        <v>1.08</v>
      </c>
      <c r="G134" s="9">
        <v>0.53</v>
      </c>
      <c r="H134" s="9">
        <f t="shared" si="9"/>
        <v>0.57240000000000002</v>
      </c>
      <c r="I134" s="9">
        <v>1.0900000000000001</v>
      </c>
      <c r="J134" s="9">
        <v>0.64</v>
      </c>
      <c r="K134" s="9">
        <f t="shared" si="10"/>
        <v>0.69760000000000011</v>
      </c>
      <c r="L134" s="9">
        <v>1.1000000000000001</v>
      </c>
      <c r="M134" s="9">
        <v>0.51</v>
      </c>
      <c r="N134" s="9">
        <f t="shared" si="11"/>
        <v>0.56100000000000005</v>
      </c>
      <c r="P134" s="101"/>
      <c r="Q134" s="75" t="s">
        <v>14</v>
      </c>
      <c r="R134" s="76">
        <v>0</v>
      </c>
      <c r="S134" s="76">
        <v>0.51</v>
      </c>
      <c r="T134" s="76">
        <v>0.64</v>
      </c>
      <c r="U134" s="76">
        <v>0.75</v>
      </c>
      <c r="V134" s="76">
        <v>0.88</v>
      </c>
      <c r="W134" s="76">
        <v>0.85</v>
      </c>
      <c r="X134" s="76">
        <v>0.96</v>
      </c>
      <c r="Y134" s="76">
        <v>0.91</v>
      </c>
      <c r="Z134" s="76">
        <v>1.03</v>
      </c>
      <c r="AA134" s="76">
        <v>1.03</v>
      </c>
      <c r="AB134" s="76">
        <v>1.02</v>
      </c>
      <c r="AC134" s="76">
        <v>0.99</v>
      </c>
      <c r="AD134" s="76">
        <v>0.97</v>
      </c>
      <c r="AE134" s="76">
        <v>0.93</v>
      </c>
      <c r="AF134" s="76">
        <v>0.89</v>
      </c>
      <c r="AG134" s="76">
        <v>0.89</v>
      </c>
      <c r="AH134" s="76">
        <v>0.91</v>
      </c>
      <c r="AI134" s="76">
        <v>0.89</v>
      </c>
      <c r="AJ134" s="76">
        <v>0.85</v>
      </c>
      <c r="AK134" s="76">
        <v>0.81</v>
      </c>
      <c r="AL134" s="76">
        <v>0.79</v>
      </c>
      <c r="AM134" s="76">
        <v>0.79</v>
      </c>
      <c r="AN134" s="76">
        <v>0.8</v>
      </c>
      <c r="AO134" s="76">
        <v>0.74</v>
      </c>
      <c r="AP134" s="76">
        <v>0.68</v>
      </c>
      <c r="AQ134" s="76">
        <v>0.42</v>
      </c>
      <c r="AR134" s="76">
        <v>0</v>
      </c>
    </row>
    <row r="135" spans="1:44" x14ac:dyDescent="0.2">
      <c r="A135" s="101"/>
      <c r="B135" s="7" t="s">
        <v>3</v>
      </c>
      <c r="C135" s="9">
        <v>1.1599999999999999</v>
      </c>
      <c r="D135" s="9">
        <v>0.52</v>
      </c>
      <c r="E135" s="9">
        <f t="shared" si="8"/>
        <v>0.60319999999999996</v>
      </c>
      <c r="F135" s="9">
        <v>1.1299999999999999</v>
      </c>
      <c r="G135" s="9">
        <v>0.56999999999999995</v>
      </c>
      <c r="H135" s="9">
        <f t="shared" si="9"/>
        <v>0.64409999999999989</v>
      </c>
      <c r="I135" s="9">
        <v>1.1100000000000001</v>
      </c>
      <c r="J135" s="9">
        <v>0.41</v>
      </c>
      <c r="K135" s="9">
        <f t="shared" si="10"/>
        <v>0.4551</v>
      </c>
      <c r="L135" s="9">
        <v>1.1200000000000001</v>
      </c>
      <c r="M135" s="9">
        <v>0.59</v>
      </c>
      <c r="N135" s="9">
        <f t="shared" si="11"/>
        <v>0.66080000000000005</v>
      </c>
      <c r="P135" s="101"/>
      <c r="Q135" s="75" t="s">
        <v>36</v>
      </c>
      <c r="R135" s="76">
        <v>0</v>
      </c>
      <c r="S135" s="76">
        <v>0.24</v>
      </c>
      <c r="T135" s="76">
        <v>0.28999999999999998</v>
      </c>
      <c r="U135" s="76">
        <v>0.38</v>
      </c>
      <c r="V135" s="76">
        <v>0.42</v>
      </c>
      <c r="W135" s="76">
        <v>0.35</v>
      </c>
      <c r="X135" s="76">
        <v>0.42</v>
      </c>
      <c r="Y135" s="76">
        <v>0.3</v>
      </c>
      <c r="Z135" s="76">
        <v>0.39</v>
      </c>
      <c r="AA135" s="76">
        <v>0.37</v>
      </c>
      <c r="AB135" s="76">
        <v>0.23</v>
      </c>
      <c r="AC135" s="76">
        <v>0.47</v>
      </c>
      <c r="AD135" s="76">
        <v>0.38</v>
      </c>
      <c r="AE135" s="76">
        <v>0.44</v>
      </c>
      <c r="AF135" s="76">
        <v>0.63</v>
      </c>
      <c r="AG135" s="76">
        <v>0.4</v>
      </c>
      <c r="AH135" s="76">
        <v>0.46</v>
      </c>
      <c r="AI135" s="76">
        <v>0.59</v>
      </c>
      <c r="AJ135" s="76">
        <v>0.37</v>
      </c>
      <c r="AK135" s="76">
        <v>0.51</v>
      </c>
      <c r="AL135" s="76">
        <v>0.45</v>
      </c>
      <c r="AM135" s="76">
        <v>0.51</v>
      </c>
      <c r="AN135" s="76">
        <v>0.33</v>
      </c>
      <c r="AO135" s="76">
        <v>0.17</v>
      </c>
      <c r="AP135" s="76">
        <v>0.06</v>
      </c>
      <c r="AQ135" s="76">
        <v>0</v>
      </c>
      <c r="AR135" s="76">
        <v>0</v>
      </c>
    </row>
    <row r="136" spans="1:44" x14ac:dyDescent="0.2">
      <c r="A136" s="101"/>
      <c r="B136" s="7" t="s">
        <v>4</v>
      </c>
      <c r="C136" s="9">
        <v>1.22</v>
      </c>
      <c r="D136" s="9">
        <v>0.4</v>
      </c>
      <c r="E136" s="9">
        <f t="shared" si="8"/>
        <v>0.48799999999999999</v>
      </c>
      <c r="F136" s="9">
        <v>1.1599999999999999</v>
      </c>
      <c r="G136" s="9">
        <v>0.37</v>
      </c>
      <c r="H136" s="9">
        <f t="shared" si="9"/>
        <v>0.42919999999999997</v>
      </c>
      <c r="I136" s="9">
        <v>1.1599999999999999</v>
      </c>
      <c r="J136" s="9">
        <v>0.36</v>
      </c>
      <c r="K136" s="9">
        <f t="shared" si="10"/>
        <v>0.41759999999999997</v>
      </c>
      <c r="L136" s="9">
        <v>1.1499999999999999</v>
      </c>
      <c r="M136" s="9">
        <v>0.39</v>
      </c>
      <c r="N136" s="9">
        <f t="shared" si="11"/>
        <v>0.44849999999999995</v>
      </c>
      <c r="P136" s="101"/>
      <c r="Q136" s="77" t="s">
        <v>37</v>
      </c>
      <c r="R136" s="76">
        <v>1.2240000000000001E-2</v>
      </c>
      <c r="S136" s="76">
        <v>0.15237499999999995</v>
      </c>
      <c r="T136" s="76">
        <v>0.232825</v>
      </c>
      <c r="U136" s="76">
        <v>0.32600000000000001</v>
      </c>
      <c r="V136" s="76">
        <v>0.33302500000000013</v>
      </c>
      <c r="W136" s="76">
        <v>0.34842500000000004</v>
      </c>
      <c r="X136" s="76">
        <v>0.33660000000000001</v>
      </c>
      <c r="Y136" s="76">
        <v>0.33464999999999995</v>
      </c>
      <c r="Z136" s="76">
        <v>0.39140000000000003</v>
      </c>
      <c r="AA136" s="76">
        <v>0.30749999999999994</v>
      </c>
      <c r="AB136" s="76">
        <v>0.35174999999999995</v>
      </c>
      <c r="AC136" s="76">
        <v>0.41649999999999998</v>
      </c>
      <c r="AD136" s="76">
        <v>0.38950000000000001</v>
      </c>
      <c r="AE136" s="76">
        <v>0.48685000000000006</v>
      </c>
      <c r="AF136" s="76">
        <v>0.45835000000000004</v>
      </c>
      <c r="AG136" s="76">
        <v>0.38700000000000007</v>
      </c>
      <c r="AH136" s="76">
        <v>0.4724999999999992</v>
      </c>
      <c r="AI136" s="76">
        <v>0.41759999999999997</v>
      </c>
      <c r="AJ136" s="76">
        <v>0.36520000000000002</v>
      </c>
      <c r="AK136" s="76">
        <v>0.38400000000000001</v>
      </c>
      <c r="AL136" s="76">
        <v>0.37919999999999998</v>
      </c>
      <c r="AM136" s="76">
        <v>0.33390000000000003</v>
      </c>
      <c r="AN136" s="76">
        <v>0.1925</v>
      </c>
      <c r="AO136" s="76">
        <v>8.165E-2</v>
      </c>
      <c r="AP136" s="76">
        <v>1.6500000000000001E-2</v>
      </c>
      <c r="AQ136" s="76">
        <v>0</v>
      </c>
      <c r="AR136" s="76">
        <v>0</v>
      </c>
    </row>
    <row r="137" spans="1:44" x14ac:dyDescent="0.2">
      <c r="A137" s="101"/>
      <c r="B137" s="7" t="s">
        <v>5</v>
      </c>
      <c r="C137" s="9">
        <v>1.1599999999999999</v>
      </c>
      <c r="D137" s="9">
        <v>0.39</v>
      </c>
      <c r="E137" s="9">
        <f t="shared" si="8"/>
        <v>0.45239999999999997</v>
      </c>
      <c r="F137" s="9">
        <v>1.07</v>
      </c>
      <c r="G137" s="9">
        <v>0.49</v>
      </c>
      <c r="H137" s="9">
        <f t="shared" si="9"/>
        <v>0.52429999999999999</v>
      </c>
      <c r="I137" s="9">
        <v>1.1000000000000001</v>
      </c>
      <c r="J137" s="9">
        <v>0.38</v>
      </c>
      <c r="K137" s="9">
        <f t="shared" si="10"/>
        <v>0.41800000000000004</v>
      </c>
      <c r="L137" s="9">
        <v>1.1200000000000001</v>
      </c>
      <c r="M137" s="9">
        <v>0.35</v>
      </c>
      <c r="N137" s="9">
        <f t="shared" si="11"/>
        <v>0.39200000000000002</v>
      </c>
      <c r="P137" s="101"/>
      <c r="Q137" s="80" t="s">
        <v>38</v>
      </c>
      <c r="R137" s="79">
        <v>0.8</v>
      </c>
      <c r="S137" s="76"/>
      <c r="T137" s="76"/>
      <c r="U137" s="78" t="s">
        <v>46</v>
      </c>
      <c r="V137" s="79">
        <v>7.9080399999999997</v>
      </c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81"/>
      <c r="AR137" s="81"/>
    </row>
    <row r="138" spans="1:44" x14ac:dyDescent="0.2">
      <c r="A138" s="101">
        <v>41071</v>
      </c>
      <c r="B138" s="7" t="s">
        <v>1</v>
      </c>
      <c r="C138" s="9">
        <v>0.97</v>
      </c>
      <c r="D138" s="9">
        <v>0.41</v>
      </c>
      <c r="E138" s="9">
        <f t="shared" si="8"/>
        <v>0.39769999999999994</v>
      </c>
      <c r="F138" s="9">
        <v>1</v>
      </c>
      <c r="G138" s="9">
        <v>0.54</v>
      </c>
      <c r="H138" s="9">
        <f t="shared" si="9"/>
        <v>0.54</v>
      </c>
      <c r="I138" s="9">
        <v>0.96</v>
      </c>
      <c r="J138" s="9">
        <v>0.41</v>
      </c>
      <c r="K138" s="9">
        <f t="shared" si="10"/>
        <v>0.39359999999999995</v>
      </c>
      <c r="L138" s="9">
        <v>0.95</v>
      </c>
      <c r="M138" s="9">
        <v>0.5</v>
      </c>
      <c r="N138" s="9">
        <f t="shared" si="11"/>
        <v>0.47499999999999998</v>
      </c>
      <c r="P138" s="101">
        <v>41071</v>
      </c>
      <c r="Q138" s="75" t="s">
        <v>35</v>
      </c>
      <c r="R138" s="76">
        <v>0</v>
      </c>
      <c r="S138" s="76">
        <v>0.4</v>
      </c>
      <c r="T138" s="76">
        <v>1.4</v>
      </c>
      <c r="U138" s="76">
        <v>2.4</v>
      </c>
      <c r="V138" s="76">
        <v>3.4</v>
      </c>
      <c r="W138" s="76">
        <v>4.4000000000000004</v>
      </c>
      <c r="X138" s="76">
        <v>5.4</v>
      </c>
      <c r="Y138" s="76">
        <v>6.4</v>
      </c>
      <c r="Z138" s="76">
        <v>7.4</v>
      </c>
      <c r="AA138" s="76">
        <v>8.4</v>
      </c>
      <c r="AB138" s="76">
        <v>9.4</v>
      </c>
      <c r="AC138" s="76">
        <v>10.4</v>
      </c>
      <c r="AD138" s="76">
        <v>11.4</v>
      </c>
      <c r="AE138" s="76">
        <v>12.4</v>
      </c>
      <c r="AF138" s="76">
        <v>13.4</v>
      </c>
      <c r="AG138" s="76">
        <v>14.4</v>
      </c>
      <c r="AH138" s="76">
        <v>15.4</v>
      </c>
      <c r="AI138" s="76">
        <v>16.399999999999999</v>
      </c>
      <c r="AJ138" s="76">
        <v>17.399999999999999</v>
      </c>
      <c r="AK138" s="76">
        <v>18.399999999999999</v>
      </c>
      <c r="AL138" s="76">
        <v>19.399999999999999</v>
      </c>
      <c r="AM138" s="76">
        <v>20.399999999999999</v>
      </c>
      <c r="AN138" s="76">
        <v>21.4</v>
      </c>
      <c r="AO138" s="76">
        <v>22.4</v>
      </c>
      <c r="AP138" s="76">
        <v>23.4</v>
      </c>
      <c r="AQ138" s="76">
        <v>24.4</v>
      </c>
      <c r="AR138" s="76">
        <v>25.099999999999998</v>
      </c>
    </row>
    <row r="139" spans="1:44" x14ac:dyDescent="0.2">
      <c r="A139" s="101"/>
      <c r="B139" s="7" t="s">
        <v>2</v>
      </c>
      <c r="C139" s="9">
        <v>1.0900000000000001</v>
      </c>
      <c r="D139" s="9">
        <v>0.5</v>
      </c>
      <c r="E139" s="9">
        <f t="shared" si="8"/>
        <v>0.54500000000000004</v>
      </c>
      <c r="F139" s="9">
        <v>1.03</v>
      </c>
      <c r="G139" s="9">
        <v>0.5</v>
      </c>
      <c r="H139" s="9">
        <f t="shared" si="9"/>
        <v>0.51500000000000001</v>
      </c>
      <c r="I139" s="9">
        <v>1.04</v>
      </c>
      <c r="J139" s="9">
        <v>0.54</v>
      </c>
      <c r="K139" s="9">
        <f t="shared" si="10"/>
        <v>0.5616000000000001</v>
      </c>
      <c r="L139" s="9">
        <v>1.07</v>
      </c>
      <c r="M139" s="9">
        <v>0.44</v>
      </c>
      <c r="N139" s="9">
        <f t="shared" si="11"/>
        <v>0.47080000000000005</v>
      </c>
      <c r="P139" s="101"/>
      <c r="Q139" s="75" t="s">
        <v>14</v>
      </c>
      <c r="R139" s="76">
        <v>0</v>
      </c>
      <c r="S139" s="76">
        <v>0.53</v>
      </c>
      <c r="T139" s="76">
        <v>0.65</v>
      </c>
      <c r="U139" s="76">
        <v>0.75</v>
      </c>
      <c r="V139" s="76">
        <v>0.87</v>
      </c>
      <c r="W139" s="76">
        <v>0.84</v>
      </c>
      <c r="X139" s="76">
        <v>0.95</v>
      </c>
      <c r="Y139" s="76">
        <v>1</v>
      </c>
      <c r="Z139" s="76">
        <v>1.02</v>
      </c>
      <c r="AA139" s="76">
        <v>1.02</v>
      </c>
      <c r="AB139" s="76">
        <v>1.01</v>
      </c>
      <c r="AC139" s="76">
        <v>0.99</v>
      </c>
      <c r="AD139" s="76">
        <v>0.96</v>
      </c>
      <c r="AE139" s="76">
        <v>0.93</v>
      </c>
      <c r="AF139" s="76">
        <v>0.88</v>
      </c>
      <c r="AG139" s="76">
        <v>0.89</v>
      </c>
      <c r="AH139" s="76">
        <v>0.89</v>
      </c>
      <c r="AI139" s="76">
        <v>0.87</v>
      </c>
      <c r="AJ139" s="76">
        <v>0.83</v>
      </c>
      <c r="AK139" s="76">
        <v>0.79</v>
      </c>
      <c r="AL139" s="76">
        <v>0.77</v>
      </c>
      <c r="AM139" s="76">
        <v>0.79</v>
      </c>
      <c r="AN139" s="76">
        <v>0.77</v>
      </c>
      <c r="AO139" s="76">
        <v>0.74</v>
      </c>
      <c r="AP139" s="76">
        <v>0.7</v>
      </c>
      <c r="AQ139" s="76">
        <v>0.39</v>
      </c>
      <c r="AR139" s="76">
        <v>0</v>
      </c>
    </row>
    <row r="140" spans="1:44" x14ac:dyDescent="0.2">
      <c r="A140" s="101"/>
      <c r="B140" s="7" t="s">
        <v>3</v>
      </c>
      <c r="C140" s="9">
        <v>1.1599999999999999</v>
      </c>
      <c r="D140" s="9">
        <v>0.52</v>
      </c>
      <c r="E140" s="9">
        <f t="shared" si="8"/>
        <v>0.60319999999999996</v>
      </c>
      <c r="F140" s="9">
        <v>1.07</v>
      </c>
      <c r="G140" s="9">
        <v>0.56000000000000005</v>
      </c>
      <c r="H140" s="9">
        <f t="shared" si="9"/>
        <v>0.59920000000000007</v>
      </c>
      <c r="I140" s="9">
        <v>1.06</v>
      </c>
      <c r="J140" s="9">
        <v>0.49</v>
      </c>
      <c r="K140" s="9">
        <f t="shared" si="10"/>
        <v>0.51939999999999997</v>
      </c>
      <c r="L140" s="9">
        <v>1.06</v>
      </c>
      <c r="M140" s="9">
        <v>0.61</v>
      </c>
      <c r="N140" s="9">
        <f t="shared" si="11"/>
        <v>0.64660000000000006</v>
      </c>
      <c r="P140" s="101"/>
      <c r="Q140" s="75" t="s">
        <v>36</v>
      </c>
      <c r="R140" s="76">
        <v>0</v>
      </c>
      <c r="S140" s="76">
        <v>0.22</v>
      </c>
      <c r="T140" s="76">
        <v>0.28000000000000003</v>
      </c>
      <c r="U140" s="76">
        <v>0.34</v>
      </c>
      <c r="V140" s="76">
        <v>0.28999999999999998</v>
      </c>
      <c r="W140" s="76">
        <v>0.42</v>
      </c>
      <c r="X140" s="76">
        <v>0.4</v>
      </c>
      <c r="Y140" s="76">
        <v>0.34</v>
      </c>
      <c r="Z140" s="76">
        <v>0.34</v>
      </c>
      <c r="AA140" s="76">
        <v>0.3</v>
      </c>
      <c r="AB140" s="76">
        <v>0.24</v>
      </c>
      <c r="AC140" s="76">
        <v>0.43</v>
      </c>
      <c r="AD140" s="76">
        <v>0.5</v>
      </c>
      <c r="AE140" s="76">
        <v>0.46</v>
      </c>
      <c r="AF140" s="76">
        <v>0.41</v>
      </c>
      <c r="AG140" s="76">
        <v>0.5</v>
      </c>
      <c r="AH140" s="76">
        <v>0.56000000000000005</v>
      </c>
      <c r="AI140" s="76">
        <v>0.45</v>
      </c>
      <c r="AJ140" s="76">
        <v>0.48</v>
      </c>
      <c r="AK140" s="76">
        <v>0.49</v>
      </c>
      <c r="AL140" s="76">
        <v>0.56000000000000005</v>
      </c>
      <c r="AM140" s="76">
        <v>0.37</v>
      </c>
      <c r="AN140" s="76">
        <v>0.42</v>
      </c>
      <c r="AO140" s="76">
        <v>0.14000000000000001</v>
      </c>
      <c r="AP140" s="76">
        <v>0.25</v>
      </c>
      <c r="AQ140" s="76">
        <v>0</v>
      </c>
      <c r="AR140" s="76">
        <v>0</v>
      </c>
    </row>
    <row r="141" spans="1:44" x14ac:dyDescent="0.2">
      <c r="A141" s="101"/>
      <c r="B141" s="7" t="s">
        <v>4</v>
      </c>
      <c r="C141" s="9">
        <v>1.22</v>
      </c>
      <c r="D141" s="9">
        <v>0.36</v>
      </c>
      <c r="E141" s="9">
        <f t="shared" si="8"/>
        <v>0.43919999999999998</v>
      </c>
      <c r="F141" s="9">
        <v>1.1499999999999999</v>
      </c>
      <c r="G141" s="9">
        <v>0.33</v>
      </c>
      <c r="H141" s="9">
        <f t="shared" si="9"/>
        <v>0.3795</v>
      </c>
      <c r="I141" s="9">
        <v>1.1399999999999999</v>
      </c>
      <c r="J141" s="9">
        <v>0.36</v>
      </c>
      <c r="K141" s="9">
        <f t="shared" si="10"/>
        <v>0.41039999999999993</v>
      </c>
      <c r="L141" s="9">
        <v>1.1299999999999999</v>
      </c>
      <c r="M141" s="9">
        <v>0.37</v>
      </c>
      <c r="N141" s="9">
        <f t="shared" si="11"/>
        <v>0.41809999999999997</v>
      </c>
      <c r="P141" s="101"/>
      <c r="Q141" s="77" t="s">
        <v>37</v>
      </c>
      <c r="R141" s="76">
        <v>1.1660000000000002E-2</v>
      </c>
      <c r="S141" s="76">
        <v>0.14749999999999999</v>
      </c>
      <c r="T141" s="76">
        <v>0.21700000000000003</v>
      </c>
      <c r="U141" s="76">
        <v>0.25515000000000004</v>
      </c>
      <c r="V141" s="76">
        <v>0.3035250000000001</v>
      </c>
      <c r="W141" s="76">
        <v>0.36695000000000005</v>
      </c>
      <c r="X141" s="76">
        <v>0.36075000000000002</v>
      </c>
      <c r="Y141" s="76">
        <v>0.34340000000000004</v>
      </c>
      <c r="Z141" s="76">
        <v>0.32640000000000002</v>
      </c>
      <c r="AA141" s="76">
        <v>0.27405000000000007</v>
      </c>
      <c r="AB141" s="76">
        <v>0.33499999999999996</v>
      </c>
      <c r="AC141" s="76">
        <v>0.45337499999999997</v>
      </c>
      <c r="AD141" s="76">
        <v>0.4536</v>
      </c>
      <c r="AE141" s="76">
        <v>0.393675</v>
      </c>
      <c r="AF141" s="76">
        <v>0.40267499999999995</v>
      </c>
      <c r="AG141" s="76">
        <v>0.47170000000000001</v>
      </c>
      <c r="AH141" s="76">
        <v>0.44439999999999924</v>
      </c>
      <c r="AI141" s="76">
        <v>0.39524999999999999</v>
      </c>
      <c r="AJ141" s="76">
        <v>0.39285000000000003</v>
      </c>
      <c r="AK141" s="76">
        <v>0.40950000000000003</v>
      </c>
      <c r="AL141" s="76">
        <v>0.36270000000000002</v>
      </c>
      <c r="AM141" s="76">
        <v>0.30810000000000004</v>
      </c>
      <c r="AN141" s="76">
        <v>0.21140000000000003</v>
      </c>
      <c r="AO141" s="76">
        <v>0.1404</v>
      </c>
      <c r="AP141" s="76">
        <v>6.8124999999999991E-2</v>
      </c>
      <c r="AQ141" s="76">
        <v>0</v>
      </c>
      <c r="AR141" s="76">
        <v>0</v>
      </c>
    </row>
    <row r="142" spans="1:44" x14ac:dyDescent="0.2">
      <c r="A142" s="101"/>
      <c r="B142" s="7" t="s">
        <v>5</v>
      </c>
      <c r="C142" s="9">
        <v>1.1599999999999999</v>
      </c>
      <c r="D142" s="9">
        <v>0.41</v>
      </c>
      <c r="E142" s="9">
        <f t="shared" si="8"/>
        <v>0.47559999999999991</v>
      </c>
      <c r="F142" s="9">
        <v>1.08</v>
      </c>
      <c r="G142" s="9">
        <v>0.38</v>
      </c>
      <c r="H142" s="9">
        <f t="shared" si="9"/>
        <v>0.41040000000000004</v>
      </c>
      <c r="I142" s="9">
        <v>1.1200000000000001</v>
      </c>
      <c r="J142" s="9">
        <v>0.42</v>
      </c>
      <c r="K142" s="9">
        <f t="shared" si="10"/>
        <v>0.47040000000000004</v>
      </c>
      <c r="L142" s="9">
        <v>1.1299999999999999</v>
      </c>
      <c r="M142" s="9">
        <v>0.36</v>
      </c>
      <c r="N142" s="9">
        <f t="shared" si="11"/>
        <v>0.40679999999999994</v>
      </c>
      <c r="P142" s="101"/>
      <c r="Q142" s="80" t="s">
        <v>38</v>
      </c>
      <c r="R142" s="79">
        <v>0.8</v>
      </c>
      <c r="S142" s="76"/>
      <c r="T142" s="76"/>
      <c r="U142" s="78" t="s">
        <v>46</v>
      </c>
      <c r="V142" s="79">
        <v>7.8491349999999995</v>
      </c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  <c r="AP142" s="76"/>
      <c r="AQ142" s="81"/>
      <c r="AR142" s="81"/>
    </row>
    <row r="143" spans="1:44" x14ac:dyDescent="0.2">
      <c r="A143" s="101">
        <v>41072</v>
      </c>
      <c r="B143" s="7" t="s">
        <v>1</v>
      </c>
      <c r="C143" s="9">
        <v>0.82</v>
      </c>
      <c r="D143" s="9">
        <v>0.52</v>
      </c>
      <c r="E143" s="9">
        <f t="shared" si="8"/>
        <v>0.4264</v>
      </c>
      <c r="F143" s="9">
        <v>0.81</v>
      </c>
      <c r="G143" s="9">
        <v>0.42</v>
      </c>
      <c r="H143" s="9">
        <f t="shared" si="9"/>
        <v>0.3402</v>
      </c>
      <c r="I143" s="9">
        <v>0.79</v>
      </c>
      <c r="J143" s="9">
        <v>0.44</v>
      </c>
      <c r="K143" s="9">
        <f t="shared" si="10"/>
        <v>0.34760000000000002</v>
      </c>
      <c r="L143" s="9">
        <v>0.77</v>
      </c>
      <c r="M143" s="9">
        <v>0.43</v>
      </c>
      <c r="N143" s="9">
        <f t="shared" si="11"/>
        <v>0.33110000000000001</v>
      </c>
      <c r="P143" s="101">
        <v>41072</v>
      </c>
      <c r="Q143" s="75" t="s">
        <v>35</v>
      </c>
      <c r="R143" s="76">
        <v>0</v>
      </c>
      <c r="S143" s="76">
        <v>0.4</v>
      </c>
      <c r="T143" s="76">
        <v>1.4</v>
      </c>
      <c r="U143" s="76">
        <v>2.4</v>
      </c>
      <c r="V143" s="76">
        <v>3.4</v>
      </c>
      <c r="W143" s="76">
        <v>4.4000000000000004</v>
      </c>
      <c r="X143" s="76">
        <v>5.4</v>
      </c>
      <c r="Y143" s="76">
        <v>6.4</v>
      </c>
      <c r="Z143" s="76">
        <v>7.4</v>
      </c>
      <c r="AA143" s="76">
        <v>8.4</v>
      </c>
      <c r="AB143" s="76">
        <v>9.4</v>
      </c>
      <c r="AC143" s="76">
        <v>10.4</v>
      </c>
      <c r="AD143" s="76">
        <v>11.4</v>
      </c>
      <c r="AE143" s="76">
        <v>12.4</v>
      </c>
      <c r="AF143" s="76">
        <v>13.4</v>
      </c>
      <c r="AG143" s="76">
        <v>14.4</v>
      </c>
      <c r="AH143" s="76">
        <v>15.4</v>
      </c>
      <c r="AI143" s="76">
        <v>16.399999999999999</v>
      </c>
      <c r="AJ143" s="76">
        <v>17.399999999999999</v>
      </c>
      <c r="AK143" s="76">
        <v>18.399999999999999</v>
      </c>
      <c r="AL143" s="76">
        <v>19.399999999999999</v>
      </c>
      <c r="AM143" s="76">
        <v>20.399999999999999</v>
      </c>
      <c r="AN143" s="76">
        <v>21.4</v>
      </c>
      <c r="AO143" s="76">
        <v>22.4</v>
      </c>
      <c r="AP143" s="76">
        <v>23.4</v>
      </c>
      <c r="AQ143" s="76">
        <v>24.4</v>
      </c>
      <c r="AR143" s="76">
        <v>25</v>
      </c>
    </row>
    <row r="144" spans="1:44" x14ac:dyDescent="0.2">
      <c r="A144" s="101"/>
      <c r="B144" s="7" t="s">
        <v>2</v>
      </c>
      <c r="C144" s="9">
        <v>0.93</v>
      </c>
      <c r="D144" s="9">
        <v>0.51</v>
      </c>
      <c r="E144" s="9">
        <f t="shared" si="8"/>
        <v>0.47430000000000005</v>
      </c>
      <c r="F144" s="9">
        <v>0.87</v>
      </c>
      <c r="G144" s="9">
        <v>0.56000000000000005</v>
      </c>
      <c r="H144" s="9">
        <f t="shared" si="9"/>
        <v>0.48720000000000002</v>
      </c>
      <c r="I144" s="9">
        <v>0.87</v>
      </c>
      <c r="J144" s="9">
        <v>0.46</v>
      </c>
      <c r="K144" s="9">
        <f t="shared" si="10"/>
        <v>0.4002</v>
      </c>
      <c r="L144" s="9">
        <v>0.91</v>
      </c>
      <c r="M144" s="9">
        <v>0.48</v>
      </c>
      <c r="N144" s="9">
        <f t="shared" si="11"/>
        <v>0.43680000000000002</v>
      </c>
      <c r="P144" s="101"/>
      <c r="Q144" s="75" t="s">
        <v>14</v>
      </c>
      <c r="R144" s="76">
        <v>0</v>
      </c>
      <c r="S144" s="76">
        <v>0.38</v>
      </c>
      <c r="T144" s="76">
        <v>0.49</v>
      </c>
      <c r="U144" s="76">
        <v>0.6</v>
      </c>
      <c r="V144" s="76">
        <v>0.69</v>
      </c>
      <c r="W144" s="76">
        <v>0.7</v>
      </c>
      <c r="X144" s="76">
        <v>0.79</v>
      </c>
      <c r="Y144" s="76">
        <v>0.84</v>
      </c>
      <c r="Z144" s="76">
        <v>0.86</v>
      </c>
      <c r="AA144" s="76">
        <v>0.85</v>
      </c>
      <c r="AB144" s="76">
        <v>0.84</v>
      </c>
      <c r="AC144" s="76">
        <v>0.8</v>
      </c>
      <c r="AD144" s="76">
        <v>0.79</v>
      </c>
      <c r="AE144" s="76">
        <v>0.76</v>
      </c>
      <c r="AF144" s="76">
        <v>0.72</v>
      </c>
      <c r="AG144" s="76">
        <v>0.72</v>
      </c>
      <c r="AH144" s="76">
        <v>0.73</v>
      </c>
      <c r="AI144" s="76">
        <v>0.72</v>
      </c>
      <c r="AJ144" s="76">
        <v>0.67</v>
      </c>
      <c r="AK144" s="76">
        <v>0.61</v>
      </c>
      <c r="AL144" s="76">
        <v>0.59</v>
      </c>
      <c r="AM144" s="76">
        <v>0.6</v>
      </c>
      <c r="AN144" s="76">
        <v>0.61</v>
      </c>
      <c r="AO144" s="76">
        <v>0.56999999999999995</v>
      </c>
      <c r="AP144" s="76">
        <v>0.52</v>
      </c>
      <c r="AQ144" s="76">
        <v>0.22</v>
      </c>
      <c r="AR144" s="76">
        <v>0</v>
      </c>
    </row>
    <row r="145" spans="1:44" x14ac:dyDescent="0.2">
      <c r="A145" s="101"/>
      <c r="B145" s="7" t="s">
        <v>3</v>
      </c>
      <c r="C145" s="9">
        <v>0.99</v>
      </c>
      <c r="D145" s="9">
        <v>0.52</v>
      </c>
      <c r="E145" s="9">
        <f t="shared" si="8"/>
        <v>0.51480000000000004</v>
      </c>
      <c r="F145" s="9">
        <v>0.9</v>
      </c>
      <c r="G145" s="9">
        <v>0.43</v>
      </c>
      <c r="H145" s="9">
        <f t="shared" si="9"/>
        <v>0.38700000000000001</v>
      </c>
      <c r="I145" s="9">
        <v>0.9</v>
      </c>
      <c r="J145" s="9">
        <v>0.44</v>
      </c>
      <c r="K145" s="9">
        <f t="shared" si="10"/>
        <v>0.39600000000000002</v>
      </c>
      <c r="L145" s="9">
        <v>0.88</v>
      </c>
      <c r="M145" s="9">
        <v>0.48</v>
      </c>
      <c r="N145" s="9">
        <f t="shared" si="11"/>
        <v>0.4224</v>
      </c>
      <c r="P145" s="101"/>
      <c r="Q145" s="75" t="s">
        <v>36</v>
      </c>
      <c r="R145" s="76">
        <v>0</v>
      </c>
      <c r="S145" s="76">
        <v>7.0000000000000007E-2</v>
      </c>
      <c r="T145" s="76">
        <v>0.13</v>
      </c>
      <c r="U145" s="76">
        <v>0.26</v>
      </c>
      <c r="V145" s="76">
        <v>0.34</v>
      </c>
      <c r="W145" s="76">
        <v>0.26</v>
      </c>
      <c r="X145" s="76">
        <v>0.34</v>
      </c>
      <c r="Y145" s="76">
        <v>0.39</v>
      </c>
      <c r="Z145" s="76">
        <v>0.3</v>
      </c>
      <c r="AA145" s="76">
        <v>0.31</v>
      </c>
      <c r="AB145" s="76">
        <v>0.16</v>
      </c>
      <c r="AC145" s="76">
        <v>0.37</v>
      </c>
      <c r="AD145" s="76">
        <v>0.36</v>
      </c>
      <c r="AE145" s="76">
        <v>0.3</v>
      </c>
      <c r="AF145" s="76">
        <v>0.46</v>
      </c>
      <c r="AG145" s="76">
        <v>0.44</v>
      </c>
      <c r="AH145" s="76">
        <v>0.42</v>
      </c>
      <c r="AI145" s="76">
        <v>0.52</v>
      </c>
      <c r="AJ145" s="76">
        <v>0.44</v>
      </c>
      <c r="AK145" s="76">
        <v>0.45</v>
      </c>
      <c r="AL145" s="76">
        <v>0.52</v>
      </c>
      <c r="AM145" s="76">
        <v>0.38</v>
      </c>
      <c r="AN145" s="76">
        <v>0.34</v>
      </c>
      <c r="AO145" s="76">
        <v>0.2</v>
      </c>
      <c r="AP145" s="76">
        <v>0.09</v>
      </c>
      <c r="AQ145" s="76">
        <v>0</v>
      </c>
      <c r="AR145" s="76">
        <v>0</v>
      </c>
    </row>
    <row r="146" spans="1:44" x14ac:dyDescent="0.2">
      <c r="A146" s="101"/>
      <c r="B146" s="7" t="s">
        <v>4</v>
      </c>
      <c r="C146" s="9">
        <v>1.07</v>
      </c>
      <c r="D146" s="9">
        <v>0.36</v>
      </c>
      <c r="E146" s="9">
        <f t="shared" si="8"/>
        <v>0.38519999999999999</v>
      </c>
      <c r="F146" s="9">
        <v>1.02</v>
      </c>
      <c r="G146" s="9">
        <v>0.39</v>
      </c>
      <c r="H146" s="9">
        <f t="shared" si="9"/>
        <v>0.39780000000000004</v>
      </c>
      <c r="I146" s="9">
        <v>0.98</v>
      </c>
      <c r="J146" s="9">
        <v>0.33</v>
      </c>
      <c r="K146" s="9">
        <f t="shared" si="10"/>
        <v>0.32340000000000002</v>
      </c>
      <c r="L146" s="9">
        <v>1</v>
      </c>
      <c r="M146" s="9">
        <v>0.33</v>
      </c>
      <c r="N146" s="9">
        <f t="shared" si="11"/>
        <v>0.33</v>
      </c>
      <c r="P146" s="101"/>
      <c r="Q146" s="77" t="s">
        <v>37</v>
      </c>
      <c r="R146" s="76">
        <v>2.6600000000000005E-3</v>
      </c>
      <c r="S146" s="76">
        <v>4.3499999999999997E-2</v>
      </c>
      <c r="T146" s="76">
        <v>0.10627499999999999</v>
      </c>
      <c r="U146" s="76">
        <v>0.19350000000000003</v>
      </c>
      <c r="V146" s="76">
        <v>0.20850000000000013</v>
      </c>
      <c r="W146" s="76">
        <v>0.22350000000000003</v>
      </c>
      <c r="X146" s="76">
        <v>0.29747499999999999</v>
      </c>
      <c r="Y146" s="76">
        <v>0.29324999999999996</v>
      </c>
      <c r="Z146" s="76">
        <v>0.26077499999999998</v>
      </c>
      <c r="AA146" s="76">
        <v>0.19857499999999997</v>
      </c>
      <c r="AB146" s="76">
        <v>0.21730000000000002</v>
      </c>
      <c r="AC146" s="76">
        <v>0.29017500000000002</v>
      </c>
      <c r="AD146" s="76">
        <v>0.25574999999999998</v>
      </c>
      <c r="AE146" s="76">
        <v>0.28120000000000001</v>
      </c>
      <c r="AF146" s="76">
        <v>0.32400000000000001</v>
      </c>
      <c r="AG146" s="76">
        <v>0.31174999999999997</v>
      </c>
      <c r="AH146" s="76">
        <v>0.34074999999999933</v>
      </c>
      <c r="AI146" s="76">
        <v>0.33360000000000001</v>
      </c>
      <c r="AJ146" s="76">
        <v>0.2848</v>
      </c>
      <c r="AK146" s="76">
        <v>0.29099999999999998</v>
      </c>
      <c r="AL146" s="76">
        <v>0.26774999999999999</v>
      </c>
      <c r="AM146" s="76">
        <v>0.21779999999999999</v>
      </c>
      <c r="AN146" s="76">
        <v>0.1593</v>
      </c>
      <c r="AO146" s="76">
        <v>7.9024999999999998E-2</v>
      </c>
      <c r="AP146" s="76">
        <v>1.6649999999999998E-2</v>
      </c>
      <c r="AQ146" s="76">
        <v>0</v>
      </c>
      <c r="AR146" s="76">
        <v>0</v>
      </c>
    </row>
    <row r="147" spans="1:44" x14ac:dyDescent="0.2">
      <c r="A147" s="101"/>
      <c r="B147" s="7" t="s">
        <v>5</v>
      </c>
      <c r="C147" s="9">
        <v>1</v>
      </c>
      <c r="D147" s="9">
        <v>0.34</v>
      </c>
      <c r="E147" s="9">
        <f t="shared" si="8"/>
        <v>0.34</v>
      </c>
      <c r="F147" s="9">
        <v>0.91</v>
      </c>
      <c r="G147" s="9">
        <v>0.41</v>
      </c>
      <c r="H147" s="9">
        <f t="shared" si="9"/>
        <v>0.37309999999999999</v>
      </c>
      <c r="I147" s="9">
        <v>0.93</v>
      </c>
      <c r="J147" s="9">
        <v>0.35</v>
      </c>
      <c r="K147" s="9">
        <f t="shared" si="10"/>
        <v>0.32550000000000001</v>
      </c>
      <c r="L147" s="9">
        <v>0.95</v>
      </c>
      <c r="M147" s="9">
        <v>0.4</v>
      </c>
      <c r="N147" s="9">
        <f t="shared" si="11"/>
        <v>0.38</v>
      </c>
      <c r="P147" s="101"/>
      <c r="Q147" s="80" t="s">
        <v>38</v>
      </c>
      <c r="R147" s="79">
        <v>0.64</v>
      </c>
      <c r="S147" s="76"/>
      <c r="T147" s="76"/>
      <c r="U147" s="78" t="s">
        <v>46</v>
      </c>
      <c r="V147" s="79">
        <v>5.4988600000000005</v>
      </c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P147" s="76"/>
      <c r="AQ147" s="81"/>
      <c r="AR147" s="81"/>
    </row>
    <row r="148" spans="1:44" x14ac:dyDescent="0.2">
      <c r="A148" s="101">
        <v>41073</v>
      </c>
      <c r="B148" s="7" t="s">
        <v>1</v>
      </c>
      <c r="C148" s="9">
        <v>0.73</v>
      </c>
      <c r="D148" s="9">
        <v>0.42</v>
      </c>
      <c r="E148" s="9">
        <f t="shared" si="8"/>
        <v>0.30659999999999998</v>
      </c>
      <c r="F148" s="9">
        <v>0.8</v>
      </c>
      <c r="G148" s="9">
        <v>0.47</v>
      </c>
      <c r="H148" s="9">
        <f t="shared" si="9"/>
        <v>0.376</v>
      </c>
      <c r="I148" s="9">
        <v>0.77</v>
      </c>
      <c r="J148" s="9">
        <v>0.43</v>
      </c>
      <c r="K148" s="9">
        <f t="shared" si="10"/>
        <v>0.33110000000000001</v>
      </c>
      <c r="L148" s="9">
        <v>0.75</v>
      </c>
      <c r="M148" s="9">
        <v>0.39</v>
      </c>
      <c r="N148" s="9">
        <f t="shared" si="11"/>
        <v>0.29249999999999998</v>
      </c>
      <c r="P148" s="101">
        <v>41073</v>
      </c>
      <c r="Q148" s="75" t="s">
        <v>35</v>
      </c>
      <c r="R148" s="76">
        <v>0</v>
      </c>
      <c r="S148" s="76">
        <v>0.4</v>
      </c>
      <c r="T148" s="76">
        <v>1.4</v>
      </c>
      <c r="U148" s="76">
        <v>2.4</v>
      </c>
      <c r="V148" s="76">
        <v>3.4</v>
      </c>
      <c r="W148" s="76">
        <v>4.4000000000000004</v>
      </c>
      <c r="X148" s="76">
        <v>5.4</v>
      </c>
      <c r="Y148" s="76">
        <v>6.4</v>
      </c>
      <c r="Z148" s="76">
        <v>7.4</v>
      </c>
      <c r="AA148" s="76">
        <v>8.4</v>
      </c>
      <c r="AB148" s="76">
        <v>9.4</v>
      </c>
      <c r="AC148" s="76">
        <v>10.4</v>
      </c>
      <c r="AD148" s="76">
        <v>11.4</v>
      </c>
      <c r="AE148" s="76">
        <v>12.4</v>
      </c>
      <c r="AF148" s="76">
        <v>13.4</v>
      </c>
      <c r="AG148" s="76">
        <v>14.4</v>
      </c>
      <c r="AH148" s="76">
        <v>15.4</v>
      </c>
      <c r="AI148" s="76">
        <v>16.399999999999999</v>
      </c>
      <c r="AJ148" s="76">
        <v>17.399999999999999</v>
      </c>
      <c r="AK148" s="76">
        <v>18.399999999999999</v>
      </c>
      <c r="AL148" s="76">
        <v>19.399999999999999</v>
      </c>
      <c r="AM148" s="76">
        <v>20.399999999999999</v>
      </c>
      <c r="AN148" s="76">
        <v>21.4</v>
      </c>
      <c r="AO148" s="76">
        <v>22.4</v>
      </c>
      <c r="AP148" s="76">
        <v>23.4</v>
      </c>
      <c r="AQ148" s="76">
        <v>24.4</v>
      </c>
      <c r="AR148" s="76">
        <v>24.7</v>
      </c>
    </row>
    <row r="149" spans="1:44" x14ac:dyDescent="0.2">
      <c r="A149" s="101"/>
      <c r="B149" s="7" t="s">
        <v>2</v>
      </c>
      <c r="C149" s="9">
        <v>0.87</v>
      </c>
      <c r="D149" s="9">
        <v>0.41</v>
      </c>
      <c r="E149" s="9">
        <f t="shared" si="8"/>
        <v>0.35669999999999996</v>
      </c>
      <c r="F149" s="9">
        <v>0.85</v>
      </c>
      <c r="G149" s="9">
        <v>0.52</v>
      </c>
      <c r="H149" s="9">
        <f t="shared" si="9"/>
        <v>0.442</v>
      </c>
      <c r="I149" s="9">
        <v>0.86</v>
      </c>
      <c r="J149" s="9">
        <v>0.46</v>
      </c>
      <c r="K149" s="9">
        <f t="shared" si="10"/>
        <v>0.39560000000000001</v>
      </c>
      <c r="L149" s="9">
        <v>0.83</v>
      </c>
      <c r="M149" s="9">
        <v>0.39</v>
      </c>
      <c r="N149" s="9">
        <f t="shared" si="11"/>
        <v>0.32369999999999999</v>
      </c>
      <c r="P149" s="101"/>
      <c r="Q149" s="75" t="s">
        <v>14</v>
      </c>
      <c r="R149" s="76">
        <v>0</v>
      </c>
      <c r="S149" s="76">
        <v>0.28000000000000003</v>
      </c>
      <c r="T149" s="76">
        <v>0.4</v>
      </c>
      <c r="U149" s="76">
        <v>0.49</v>
      </c>
      <c r="V149" s="76">
        <v>0.6</v>
      </c>
      <c r="W149" s="76">
        <v>0.61</v>
      </c>
      <c r="X149" s="76">
        <v>0.7</v>
      </c>
      <c r="Y149" s="76">
        <v>0.76</v>
      </c>
      <c r="Z149" s="76">
        <v>0.77</v>
      </c>
      <c r="AA149" s="76">
        <v>0.76</v>
      </c>
      <c r="AB149" s="76">
        <v>0.76</v>
      </c>
      <c r="AC149" s="76">
        <v>0.74</v>
      </c>
      <c r="AD149" s="76">
        <v>0.71</v>
      </c>
      <c r="AE149" s="76">
        <v>0.68</v>
      </c>
      <c r="AF149" s="76">
        <v>0.62</v>
      </c>
      <c r="AG149" s="76">
        <v>0.6</v>
      </c>
      <c r="AH149" s="76">
        <v>0.64</v>
      </c>
      <c r="AI149" s="76">
        <v>0.62</v>
      </c>
      <c r="AJ149" s="76">
        <v>0.59</v>
      </c>
      <c r="AK149" s="76">
        <v>0.52</v>
      </c>
      <c r="AL149" s="76">
        <v>0.5</v>
      </c>
      <c r="AM149" s="76">
        <v>0.52</v>
      </c>
      <c r="AN149" s="76">
        <v>0.52</v>
      </c>
      <c r="AO149" s="76">
        <v>0.48</v>
      </c>
      <c r="AP149" s="76">
        <v>0.46</v>
      </c>
      <c r="AQ149" s="76">
        <v>0.16</v>
      </c>
      <c r="AR149" s="76">
        <v>0</v>
      </c>
    </row>
    <row r="150" spans="1:44" x14ac:dyDescent="0.2">
      <c r="A150" s="101"/>
      <c r="B150" s="7" t="s">
        <v>3</v>
      </c>
      <c r="C150" s="9">
        <v>0.91</v>
      </c>
      <c r="D150" s="9">
        <v>0.45</v>
      </c>
      <c r="E150" s="9">
        <f t="shared" si="8"/>
        <v>0.40950000000000003</v>
      </c>
      <c r="F150" s="9">
        <v>0.83</v>
      </c>
      <c r="G150" s="9">
        <v>0.44</v>
      </c>
      <c r="H150" s="9">
        <f t="shared" si="9"/>
        <v>0.36519999999999997</v>
      </c>
      <c r="I150" s="9">
        <v>0.81</v>
      </c>
      <c r="J150" s="9">
        <v>0.38</v>
      </c>
      <c r="K150" s="9">
        <f t="shared" si="10"/>
        <v>0.30780000000000002</v>
      </c>
      <c r="L150" s="9">
        <v>0.81</v>
      </c>
      <c r="M150" s="9">
        <v>0.4</v>
      </c>
      <c r="N150" s="9">
        <f t="shared" si="11"/>
        <v>0.32400000000000007</v>
      </c>
      <c r="P150" s="101"/>
      <c r="Q150" s="75" t="s">
        <v>36</v>
      </c>
      <c r="R150" s="76">
        <v>0</v>
      </c>
      <c r="S150" s="76">
        <v>0.05</v>
      </c>
      <c r="T150" s="76">
        <v>0.16</v>
      </c>
      <c r="U150" s="76">
        <v>0.28000000000000003</v>
      </c>
      <c r="V150" s="76">
        <v>0.31</v>
      </c>
      <c r="W150" s="76">
        <v>0.28999999999999998</v>
      </c>
      <c r="X150" s="76">
        <v>0.31</v>
      </c>
      <c r="Y150" s="76">
        <v>0.21</v>
      </c>
      <c r="Z150" s="76">
        <v>0.33</v>
      </c>
      <c r="AA150" s="76">
        <v>0.35</v>
      </c>
      <c r="AB150" s="76">
        <v>0.26</v>
      </c>
      <c r="AC150" s="76">
        <v>0.36</v>
      </c>
      <c r="AD150" s="76">
        <v>0.26</v>
      </c>
      <c r="AE150" s="76">
        <v>0.41</v>
      </c>
      <c r="AF150" s="76">
        <v>0.54</v>
      </c>
      <c r="AG150" s="76">
        <v>0.28000000000000003</v>
      </c>
      <c r="AH150" s="76">
        <v>0.42</v>
      </c>
      <c r="AI150" s="76">
        <v>0.39</v>
      </c>
      <c r="AJ150" s="76">
        <v>0.28999999999999998</v>
      </c>
      <c r="AK150" s="76">
        <v>0.54</v>
      </c>
      <c r="AL150" s="76">
        <v>0.39</v>
      </c>
      <c r="AM150" s="76">
        <v>0.23</v>
      </c>
      <c r="AN150" s="76">
        <v>0.23</v>
      </c>
      <c r="AO150" s="76">
        <v>0.26</v>
      </c>
      <c r="AP150" s="76">
        <v>0.06</v>
      </c>
      <c r="AQ150" s="76">
        <v>0.04</v>
      </c>
      <c r="AR150" s="76">
        <v>0</v>
      </c>
    </row>
    <row r="151" spans="1:44" x14ac:dyDescent="0.2">
      <c r="A151" s="101"/>
      <c r="B151" s="7" t="s">
        <v>4</v>
      </c>
      <c r="C151" s="9">
        <v>0.98</v>
      </c>
      <c r="D151" s="9">
        <v>0.33</v>
      </c>
      <c r="E151" s="9">
        <f t="shared" si="8"/>
        <v>0.32340000000000002</v>
      </c>
      <c r="F151" s="9">
        <v>0.9</v>
      </c>
      <c r="G151" s="9">
        <v>0.34</v>
      </c>
      <c r="H151" s="9">
        <f t="shared" si="9"/>
        <v>0.30600000000000005</v>
      </c>
      <c r="I151" s="9">
        <v>0.9</v>
      </c>
      <c r="J151" s="9">
        <v>0.32</v>
      </c>
      <c r="K151" s="9">
        <f t="shared" si="10"/>
        <v>0.28800000000000003</v>
      </c>
      <c r="L151" s="9">
        <v>0.88</v>
      </c>
      <c r="M151" s="9">
        <v>0.32</v>
      </c>
      <c r="N151" s="9">
        <f t="shared" si="11"/>
        <v>0.28160000000000002</v>
      </c>
      <c r="P151" s="101"/>
      <c r="Q151" s="77" t="s">
        <v>37</v>
      </c>
      <c r="R151" s="76">
        <v>1.4000000000000002E-3</v>
      </c>
      <c r="S151" s="76">
        <v>3.5700000000000003E-2</v>
      </c>
      <c r="T151" s="76">
        <v>9.7900000000000015E-2</v>
      </c>
      <c r="U151" s="76">
        <v>0.160775</v>
      </c>
      <c r="V151" s="76">
        <v>0.18150000000000005</v>
      </c>
      <c r="W151" s="76">
        <v>0.19650000000000001</v>
      </c>
      <c r="X151" s="76">
        <v>0.1898</v>
      </c>
      <c r="Y151" s="76">
        <v>0.20655000000000001</v>
      </c>
      <c r="Z151" s="76">
        <v>0.2601</v>
      </c>
      <c r="AA151" s="76">
        <v>0.23180000000000001</v>
      </c>
      <c r="AB151" s="76">
        <v>0.23249999999999998</v>
      </c>
      <c r="AC151" s="76">
        <v>0.22475000000000001</v>
      </c>
      <c r="AD151" s="76">
        <v>0.232825</v>
      </c>
      <c r="AE151" s="76">
        <v>0.30874999999999997</v>
      </c>
      <c r="AF151" s="76">
        <v>0.25009999999999999</v>
      </c>
      <c r="AG151" s="76">
        <v>0.217</v>
      </c>
      <c r="AH151" s="76">
        <v>0.25514999999999954</v>
      </c>
      <c r="AI151" s="76">
        <v>0.20569999999999997</v>
      </c>
      <c r="AJ151" s="76">
        <v>0.230325</v>
      </c>
      <c r="AK151" s="76">
        <v>0.23715000000000003</v>
      </c>
      <c r="AL151" s="76">
        <v>0.15809999999999999</v>
      </c>
      <c r="AM151" s="76">
        <v>0.11960000000000001</v>
      </c>
      <c r="AN151" s="76">
        <v>0.1225</v>
      </c>
      <c r="AO151" s="76">
        <v>7.5200000000000003E-2</v>
      </c>
      <c r="AP151" s="76">
        <v>1.55E-2</v>
      </c>
      <c r="AQ151" s="76">
        <v>4.8000000000000115E-4</v>
      </c>
      <c r="AR151" s="76">
        <v>0</v>
      </c>
    </row>
    <row r="152" spans="1:44" x14ac:dyDescent="0.2">
      <c r="A152" s="101"/>
      <c r="B152" s="7" t="s">
        <v>5</v>
      </c>
      <c r="C152" s="9">
        <v>0.92</v>
      </c>
      <c r="D152" s="9">
        <v>0.36</v>
      </c>
      <c r="E152" s="9">
        <f t="shared" ref="E152:E186" si="12">D152*C152</f>
        <v>0.33119999999999999</v>
      </c>
      <c r="F152" s="9">
        <v>0.84</v>
      </c>
      <c r="G152" s="9">
        <v>0.35</v>
      </c>
      <c r="H152" s="9">
        <f t="shared" ref="H152:H186" si="13">G152*F152</f>
        <v>0.29399999999999998</v>
      </c>
      <c r="I152" s="9">
        <v>0.87</v>
      </c>
      <c r="J152" s="9">
        <v>0.39</v>
      </c>
      <c r="K152" s="9">
        <f t="shared" ref="K152:K186" si="14">J152*I152</f>
        <v>0.33929999999999999</v>
      </c>
      <c r="L152" s="9">
        <v>0.88</v>
      </c>
      <c r="M152" s="9">
        <v>0.3</v>
      </c>
      <c r="N152" s="9">
        <f t="shared" ref="N152:N186" si="15">M152*L152</f>
        <v>0.26400000000000001</v>
      </c>
      <c r="P152" s="101"/>
      <c r="Q152" s="80" t="s">
        <v>38</v>
      </c>
      <c r="R152" s="79">
        <v>0.55000000000000004</v>
      </c>
      <c r="S152" s="76"/>
      <c r="T152" s="76"/>
      <c r="U152" s="78" t="s">
        <v>46</v>
      </c>
      <c r="V152" s="79">
        <v>4.4476549999999992</v>
      </c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  <c r="AQ152" s="81"/>
      <c r="AR152" s="81"/>
    </row>
    <row r="153" spans="1:44" x14ac:dyDescent="0.2">
      <c r="A153" s="101">
        <v>41074</v>
      </c>
      <c r="B153" s="7" t="s">
        <v>1</v>
      </c>
      <c r="C153" s="9">
        <v>0.81</v>
      </c>
      <c r="D153" s="9">
        <v>0.48</v>
      </c>
      <c r="E153" s="9">
        <f t="shared" si="12"/>
        <v>0.38880000000000003</v>
      </c>
      <c r="F153" s="9">
        <v>0.89</v>
      </c>
      <c r="G153" s="9">
        <v>0.5</v>
      </c>
      <c r="H153" s="9">
        <f t="shared" si="13"/>
        <v>0.44500000000000001</v>
      </c>
      <c r="I153" s="9">
        <v>0.85</v>
      </c>
      <c r="J153" s="9">
        <v>0.4</v>
      </c>
      <c r="K153" s="9">
        <f t="shared" si="14"/>
        <v>0.34</v>
      </c>
      <c r="L153" s="9">
        <v>0.82</v>
      </c>
      <c r="M153" s="9">
        <v>0.39</v>
      </c>
      <c r="N153" s="9">
        <f t="shared" si="15"/>
        <v>0.31979999999999997</v>
      </c>
      <c r="P153" s="101">
        <v>41074</v>
      </c>
      <c r="Q153" s="75" t="s">
        <v>35</v>
      </c>
      <c r="R153" s="76">
        <v>0</v>
      </c>
      <c r="S153" s="76">
        <v>0.5</v>
      </c>
      <c r="T153" s="76">
        <v>1.5</v>
      </c>
      <c r="U153" s="76">
        <v>2.5</v>
      </c>
      <c r="V153" s="76">
        <v>3.5</v>
      </c>
      <c r="W153" s="76">
        <v>4.5</v>
      </c>
      <c r="X153" s="76">
        <v>5.5</v>
      </c>
      <c r="Y153" s="76">
        <v>6.5</v>
      </c>
      <c r="Z153" s="76">
        <v>7.5</v>
      </c>
      <c r="AA153" s="76">
        <v>8.5</v>
      </c>
      <c r="AB153" s="76">
        <v>9.5</v>
      </c>
      <c r="AC153" s="76">
        <v>10.5</v>
      </c>
      <c r="AD153" s="76">
        <v>11.5</v>
      </c>
      <c r="AE153" s="76">
        <v>12.5</v>
      </c>
      <c r="AF153" s="76">
        <v>13.5</v>
      </c>
      <c r="AG153" s="76">
        <v>14.5</v>
      </c>
      <c r="AH153" s="76">
        <v>15.5</v>
      </c>
      <c r="AI153" s="76">
        <v>16.5</v>
      </c>
      <c r="AJ153" s="76">
        <v>17.5</v>
      </c>
      <c r="AK153" s="76">
        <v>18.5</v>
      </c>
      <c r="AL153" s="76">
        <v>19.5</v>
      </c>
      <c r="AM153" s="76">
        <v>20.5</v>
      </c>
      <c r="AN153" s="76">
        <v>21.5</v>
      </c>
      <c r="AO153" s="76">
        <v>22.5</v>
      </c>
      <c r="AP153" s="76">
        <v>23.5</v>
      </c>
      <c r="AQ153" s="76">
        <v>24.5</v>
      </c>
      <c r="AR153" s="76">
        <v>25</v>
      </c>
    </row>
    <row r="154" spans="1:44" x14ac:dyDescent="0.2">
      <c r="A154" s="101"/>
      <c r="B154" s="7" t="s">
        <v>2</v>
      </c>
      <c r="C154" s="9">
        <v>0.95</v>
      </c>
      <c r="D154" s="9">
        <v>0.57999999999999996</v>
      </c>
      <c r="E154" s="9">
        <f t="shared" si="12"/>
        <v>0.55099999999999993</v>
      </c>
      <c r="F154" s="9">
        <v>0.89</v>
      </c>
      <c r="G154" s="9">
        <v>0.5</v>
      </c>
      <c r="H154" s="9">
        <f t="shared" si="13"/>
        <v>0.44500000000000001</v>
      </c>
      <c r="I154" s="9">
        <v>0.91</v>
      </c>
      <c r="J154" s="9">
        <v>0.43</v>
      </c>
      <c r="K154" s="9">
        <f t="shared" si="14"/>
        <v>0.39129999999999998</v>
      </c>
      <c r="L154" s="9">
        <v>0.92</v>
      </c>
      <c r="M154" s="9">
        <v>0.4</v>
      </c>
      <c r="N154" s="9">
        <f t="shared" si="15"/>
        <v>0.36800000000000005</v>
      </c>
      <c r="P154" s="101"/>
      <c r="Q154" s="75" t="s">
        <v>14</v>
      </c>
      <c r="R154" s="76">
        <v>0</v>
      </c>
      <c r="S154" s="76">
        <v>0.34</v>
      </c>
      <c r="T154" s="76">
        <v>0.5</v>
      </c>
      <c r="U154" s="76">
        <v>0.56000000000000005</v>
      </c>
      <c r="V154" s="76">
        <v>0.7</v>
      </c>
      <c r="W154" s="76">
        <v>0.69</v>
      </c>
      <c r="X154" s="76">
        <v>0.78</v>
      </c>
      <c r="Y154" s="76">
        <v>0.83</v>
      </c>
      <c r="Z154" s="76">
        <v>0.86</v>
      </c>
      <c r="AA154" s="76">
        <v>0.84</v>
      </c>
      <c r="AB154" s="76">
        <v>0.84</v>
      </c>
      <c r="AC154" s="76">
        <v>0.82</v>
      </c>
      <c r="AD154" s="76">
        <v>0.79</v>
      </c>
      <c r="AE154" s="76">
        <v>0.75</v>
      </c>
      <c r="AF154" s="76">
        <v>0.71</v>
      </c>
      <c r="AG154" s="76">
        <v>0.68</v>
      </c>
      <c r="AH154" s="76">
        <v>0.71</v>
      </c>
      <c r="AI154" s="76">
        <v>0.7</v>
      </c>
      <c r="AJ154" s="76">
        <v>0.67</v>
      </c>
      <c r="AK154" s="76">
        <v>0.62</v>
      </c>
      <c r="AL154" s="76">
        <v>0.56999999999999995</v>
      </c>
      <c r="AM154" s="76">
        <v>0.6</v>
      </c>
      <c r="AN154" s="76">
        <v>0.6</v>
      </c>
      <c r="AO154" s="76">
        <v>0.56000000000000005</v>
      </c>
      <c r="AP154" s="76">
        <v>0.52</v>
      </c>
      <c r="AQ154" s="76">
        <v>0.24</v>
      </c>
      <c r="AR154" s="76">
        <v>0</v>
      </c>
    </row>
    <row r="155" spans="1:44" x14ac:dyDescent="0.2">
      <c r="A155" s="101"/>
      <c r="B155" s="7" t="s">
        <v>3</v>
      </c>
      <c r="C155" s="9">
        <v>0.98</v>
      </c>
      <c r="D155" s="9">
        <v>0.51</v>
      </c>
      <c r="E155" s="9">
        <f t="shared" si="12"/>
        <v>0.49980000000000002</v>
      </c>
      <c r="F155" s="9">
        <v>0.95</v>
      </c>
      <c r="G155" s="9">
        <v>0.47</v>
      </c>
      <c r="H155" s="9">
        <f t="shared" si="13"/>
        <v>0.44649999999999995</v>
      </c>
      <c r="I155" s="9">
        <v>0.95</v>
      </c>
      <c r="J155" s="9">
        <v>0.41</v>
      </c>
      <c r="K155" s="9">
        <f t="shared" si="14"/>
        <v>0.38949999999999996</v>
      </c>
      <c r="L155" s="9">
        <v>0.95</v>
      </c>
      <c r="M155" s="9">
        <v>0.52</v>
      </c>
      <c r="N155" s="9">
        <f t="shared" si="15"/>
        <v>0.49399999999999999</v>
      </c>
      <c r="P155" s="101"/>
      <c r="Q155" s="75" t="s">
        <v>36</v>
      </c>
      <c r="R155" s="76">
        <v>0</v>
      </c>
      <c r="S155" s="76">
        <v>0.1</v>
      </c>
      <c r="T155" s="76">
        <v>0.15</v>
      </c>
      <c r="U155" s="76">
        <v>0.28999999999999998</v>
      </c>
      <c r="V155" s="76">
        <v>0.34</v>
      </c>
      <c r="W155" s="76">
        <v>0.42</v>
      </c>
      <c r="X155" s="76">
        <v>0.38</v>
      </c>
      <c r="Y155" s="76">
        <v>0.27</v>
      </c>
      <c r="Z155" s="76">
        <v>0.38</v>
      </c>
      <c r="AA155" s="76">
        <v>0.35</v>
      </c>
      <c r="AB155" s="76">
        <v>0.16</v>
      </c>
      <c r="AC155" s="76">
        <v>0.36</v>
      </c>
      <c r="AD155" s="76">
        <v>0.18</v>
      </c>
      <c r="AE155" s="76">
        <v>0.37</v>
      </c>
      <c r="AF155" s="76">
        <v>0.52</v>
      </c>
      <c r="AG155" s="76">
        <v>0.28000000000000003</v>
      </c>
      <c r="AH155" s="76">
        <v>0.28999999999999998</v>
      </c>
      <c r="AI155" s="76">
        <v>0.53</v>
      </c>
      <c r="AJ155" s="76">
        <v>0.36</v>
      </c>
      <c r="AK155" s="76">
        <v>0.55000000000000004</v>
      </c>
      <c r="AL155" s="76">
        <v>0.55000000000000004</v>
      </c>
      <c r="AM155" s="76">
        <v>0.41</v>
      </c>
      <c r="AN155" s="76">
        <v>0.28000000000000003</v>
      </c>
      <c r="AO155" s="76">
        <v>0.09</v>
      </c>
      <c r="AP155" s="76">
        <v>0.18</v>
      </c>
      <c r="AQ155" s="76">
        <v>0</v>
      </c>
      <c r="AR155" s="76">
        <v>0</v>
      </c>
    </row>
    <row r="156" spans="1:44" x14ac:dyDescent="0.2">
      <c r="A156" s="101"/>
      <c r="B156" s="7" t="s">
        <v>4</v>
      </c>
      <c r="C156" s="9">
        <v>1.05</v>
      </c>
      <c r="D156" s="9">
        <v>0.31</v>
      </c>
      <c r="E156" s="9">
        <f t="shared" si="12"/>
        <v>0.32550000000000001</v>
      </c>
      <c r="F156" s="9">
        <v>0.98</v>
      </c>
      <c r="G156" s="9">
        <v>0.41</v>
      </c>
      <c r="H156" s="9">
        <f t="shared" si="13"/>
        <v>0.40179999999999999</v>
      </c>
      <c r="I156" s="9">
        <v>0.97</v>
      </c>
      <c r="J156" s="9">
        <v>0.36</v>
      </c>
      <c r="K156" s="9">
        <f t="shared" si="14"/>
        <v>0.34919999999999995</v>
      </c>
      <c r="L156" s="9">
        <v>0.98</v>
      </c>
      <c r="M156" s="9">
        <v>0.32</v>
      </c>
      <c r="N156" s="9">
        <f t="shared" si="15"/>
        <v>0.31359999999999999</v>
      </c>
      <c r="P156" s="101"/>
      <c r="Q156" s="77" t="s">
        <v>37</v>
      </c>
      <c r="R156" s="76">
        <v>4.2500000000000003E-3</v>
      </c>
      <c r="S156" s="76">
        <v>5.2500000000000005E-2</v>
      </c>
      <c r="T156" s="76">
        <v>0.1166</v>
      </c>
      <c r="U156" s="76">
        <v>0.19845000000000002</v>
      </c>
      <c r="V156" s="76">
        <v>0.2641</v>
      </c>
      <c r="W156" s="76">
        <v>0.29399999999999998</v>
      </c>
      <c r="X156" s="76">
        <v>0.261625</v>
      </c>
      <c r="Y156" s="76">
        <v>0.27462500000000001</v>
      </c>
      <c r="Z156" s="76">
        <v>0.31024999999999997</v>
      </c>
      <c r="AA156" s="76">
        <v>0.2142</v>
      </c>
      <c r="AB156" s="76">
        <v>0.21579999999999999</v>
      </c>
      <c r="AC156" s="76">
        <v>0.21734999999999999</v>
      </c>
      <c r="AD156" s="76">
        <v>0.21175000000000002</v>
      </c>
      <c r="AE156" s="76">
        <v>0.32484999999999997</v>
      </c>
      <c r="AF156" s="76">
        <v>0.27800000000000002</v>
      </c>
      <c r="AG156" s="76">
        <v>0.19807500000000003</v>
      </c>
      <c r="AH156" s="76">
        <v>0.28905000000000003</v>
      </c>
      <c r="AI156" s="76">
        <v>0.30482500000000001</v>
      </c>
      <c r="AJ156" s="76">
        <v>0.29347500000000004</v>
      </c>
      <c r="AK156" s="76">
        <v>0.32724999999999999</v>
      </c>
      <c r="AL156" s="76">
        <v>0.28079999999999999</v>
      </c>
      <c r="AM156" s="76">
        <v>0.20699999999999999</v>
      </c>
      <c r="AN156" s="76">
        <v>0.10730000000000001</v>
      </c>
      <c r="AO156" s="76">
        <v>7.2900000000000006E-2</v>
      </c>
      <c r="AP156" s="76">
        <v>3.4200000000000001E-2</v>
      </c>
      <c r="AQ156" s="76">
        <v>0</v>
      </c>
      <c r="AR156" s="76">
        <v>0</v>
      </c>
    </row>
    <row r="157" spans="1:44" x14ac:dyDescent="0.2">
      <c r="A157" s="101"/>
      <c r="B157" s="7" t="s">
        <v>5</v>
      </c>
      <c r="C157" s="9">
        <v>1</v>
      </c>
      <c r="D157" s="9">
        <v>0.43</v>
      </c>
      <c r="E157" s="9">
        <f t="shared" si="12"/>
        <v>0.43</v>
      </c>
      <c r="F157" s="9">
        <v>0.88</v>
      </c>
      <c r="G157" s="9">
        <v>0.35</v>
      </c>
      <c r="H157" s="9">
        <f t="shared" si="13"/>
        <v>0.308</v>
      </c>
      <c r="I157" s="9">
        <v>0.9</v>
      </c>
      <c r="J157" s="9">
        <v>0.37</v>
      </c>
      <c r="K157" s="9">
        <f t="shared" si="14"/>
        <v>0.33300000000000002</v>
      </c>
      <c r="L157" s="9">
        <v>0.92</v>
      </c>
      <c r="M157" s="9">
        <v>0.4</v>
      </c>
      <c r="N157" s="9">
        <f t="shared" si="15"/>
        <v>0.36800000000000005</v>
      </c>
      <c r="P157" s="101"/>
      <c r="Q157" s="80" t="s">
        <v>38</v>
      </c>
      <c r="R157" s="79">
        <v>0.62</v>
      </c>
      <c r="S157" s="76"/>
      <c r="T157" s="76"/>
      <c r="U157" s="78" t="s">
        <v>46</v>
      </c>
      <c r="V157" s="79">
        <v>5.3532250000000001</v>
      </c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81"/>
      <c r="AR157" s="81"/>
    </row>
    <row r="158" spans="1:44" x14ac:dyDescent="0.2">
      <c r="A158" s="101">
        <v>41075</v>
      </c>
      <c r="B158" s="7" t="s">
        <v>1</v>
      </c>
      <c r="C158" s="9">
        <v>0.72</v>
      </c>
      <c r="D158" s="9">
        <v>0.49</v>
      </c>
      <c r="E158" s="9">
        <f t="shared" si="12"/>
        <v>0.3528</v>
      </c>
      <c r="F158" s="9">
        <v>0.76</v>
      </c>
      <c r="G158" s="9">
        <v>0.43</v>
      </c>
      <c r="H158" s="9">
        <f t="shared" si="13"/>
        <v>0.32679999999999998</v>
      </c>
      <c r="I158" s="9">
        <v>0.75</v>
      </c>
      <c r="J158" s="9">
        <v>0.33</v>
      </c>
      <c r="K158" s="9">
        <f t="shared" si="14"/>
        <v>0.2475</v>
      </c>
      <c r="L158" s="9">
        <v>0.69</v>
      </c>
      <c r="M158" s="9">
        <v>0.4</v>
      </c>
      <c r="N158" s="9">
        <f t="shared" si="15"/>
        <v>0.27599999999999997</v>
      </c>
      <c r="P158" s="101">
        <v>41075</v>
      </c>
      <c r="Q158" s="75" t="s">
        <v>35</v>
      </c>
      <c r="R158" s="76">
        <v>0</v>
      </c>
      <c r="S158" s="76">
        <v>0.5</v>
      </c>
      <c r="T158" s="76">
        <v>1.5</v>
      </c>
      <c r="U158" s="76">
        <v>2.5</v>
      </c>
      <c r="V158" s="76">
        <v>3.5</v>
      </c>
      <c r="W158" s="76">
        <v>4.5</v>
      </c>
      <c r="X158" s="76">
        <v>5.5</v>
      </c>
      <c r="Y158" s="76">
        <v>6.5</v>
      </c>
      <c r="Z158" s="76">
        <v>7.5</v>
      </c>
      <c r="AA158" s="76">
        <v>8.5</v>
      </c>
      <c r="AB158" s="76">
        <v>9.5</v>
      </c>
      <c r="AC158" s="76">
        <v>10.5</v>
      </c>
      <c r="AD158" s="76">
        <v>11.5</v>
      </c>
      <c r="AE158" s="76">
        <v>12.5</v>
      </c>
      <c r="AF158" s="76">
        <v>13.5</v>
      </c>
      <c r="AG158" s="76">
        <v>14.5</v>
      </c>
      <c r="AH158" s="76">
        <v>15.5</v>
      </c>
      <c r="AI158" s="76">
        <v>16.5</v>
      </c>
      <c r="AJ158" s="76">
        <v>17.5</v>
      </c>
      <c r="AK158" s="76">
        <v>18.5</v>
      </c>
      <c r="AL158" s="76">
        <v>19.5</v>
      </c>
      <c r="AM158" s="76">
        <v>20.5</v>
      </c>
      <c r="AN158" s="76">
        <v>21.5</v>
      </c>
      <c r="AO158" s="76">
        <v>22.5</v>
      </c>
      <c r="AP158" s="76">
        <v>23.5</v>
      </c>
      <c r="AQ158" s="76">
        <v>24.5</v>
      </c>
      <c r="AR158" s="76">
        <v>24.6</v>
      </c>
    </row>
    <row r="159" spans="1:44" x14ac:dyDescent="0.2">
      <c r="A159" s="101"/>
      <c r="B159" s="7" t="s">
        <v>2</v>
      </c>
      <c r="C159" s="9">
        <v>0.82</v>
      </c>
      <c r="D159" s="9">
        <v>0.5</v>
      </c>
      <c r="E159" s="9">
        <f t="shared" si="12"/>
        <v>0.41</v>
      </c>
      <c r="F159" s="9">
        <v>0.76</v>
      </c>
      <c r="G159" s="9">
        <v>0.56999999999999995</v>
      </c>
      <c r="H159" s="9">
        <f t="shared" si="13"/>
        <v>0.43319999999999997</v>
      </c>
      <c r="I159" s="9">
        <v>0.75</v>
      </c>
      <c r="J159" s="9">
        <v>0.36</v>
      </c>
      <c r="K159" s="9">
        <f t="shared" si="14"/>
        <v>0.27</v>
      </c>
      <c r="L159" s="9">
        <v>0.77</v>
      </c>
      <c r="M159" s="9">
        <v>0.47</v>
      </c>
      <c r="N159" s="9">
        <f t="shared" si="15"/>
        <v>0.3619</v>
      </c>
      <c r="P159" s="101"/>
      <c r="Q159" s="75" t="s">
        <v>14</v>
      </c>
      <c r="R159" s="76">
        <v>0</v>
      </c>
      <c r="S159" s="76">
        <v>0.24</v>
      </c>
      <c r="T159" s="76">
        <v>0.38</v>
      </c>
      <c r="U159" s="76">
        <v>0.57999999999999996</v>
      </c>
      <c r="V159" s="76">
        <v>0.55000000000000004</v>
      </c>
      <c r="W159" s="76">
        <v>0.64</v>
      </c>
      <c r="X159" s="76">
        <v>0.68</v>
      </c>
      <c r="Y159" s="76">
        <v>0.73</v>
      </c>
      <c r="Z159" s="76">
        <v>0.74</v>
      </c>
      <c r="AA159" s="76">
        <v>0.74</v>
      </c>
      <c r="AB159" s="76">
        <v>0.74</v>
      </c>
      <c r="AC159" s="76">
        <v>0.71</v>
      </c>
      <c r="AD159" s="76">
        <v>0.69</v>
      </c>
      <c r="AE159" s="76">
        <v>0.65</v>
      </c>
      <c r="AF159" s="76">
        <v>0.6</v>
      </c>
      <c r="AG159" s="76">
        <v>0.55000000000000004</v>
      </c>
      <c r="AH159" s="76">
        <v>0.61</v>
      </c>
      <c r="AI159" s="76">
        <v>0.6</v>
      </c>
      <c r="AJ159" s="76">
        <v>0.56999999999999995</v>
      </c>
      <c r="AK159" s="76">
        <v>0.52</v>
      </c>
      <c r="AL159" s="76">
        <v>0.5</v>
      </c>
      <c r="AM159" s="76">
        <v>0.5</v>
      </c>
      <c r="AN159" s="76">
        <v>0.5</v>
      </c>
      <c r="AO159" s="76">
        <v>0.46</v>
      </c>
      <c r="AP159" s="76">
        <v>0.42</v>
      </c>
      <c r="AQ159" s="76">
        <v>0.12</v>
      </c>
      <c r="AR159" s="76">
        <v>0</v>
      </c>
    </row>
    <row r="160" spans="1:44" x14ac:dyDescent="0.2">
      <c r="A160" s="101"/>
      <c r="B160" s="7" t="s">
        <v>3</v>
      </c>
      <c r="C160" s="9">
        <v>0.89</v>
      </c>
      <c r="D160" s="9">
        <v>0.44</v>
      </c>
      <c r="E160" s="9">
        <f t="shared" si="12"/>
        <v>0.3916</v>
      </c>
      <c r="F160" s="9">
        <v>0.8</v>
      </c>
      <c r="G160" s="9">
        <v>0.41</v>
      </c>
      <c r="H160" s="9">
        <f t="shared" si="13"/>
        <v>0.32800000000000001</v>
      </c>
      <c r="I160" s="9">
        <v>0.79</v>
      </c>
      <c r="J160" s="9">
        <v>0.37</v>
      </c>
      <c r="K160" s="9">
        <f t="shared" si="14"/>
        <v>0.2923</v>
      </c>
      <c r="L160" s="9">
        <v>0.79</v>
      </c>
      <c r="M160" s="9">
        <v>0.45</v>
      </c>
      <c r="N160" s="9">
        <f t="shared" si="15"/>
        <v>0.35550000000000004</v>
      </c>
      <c r="P160" s="101"/>
      <c r="Q160" s="75" t="s">
        <v>36</v>
      </c>
      <c r="R160" s="76">
        <v>0</v>
      </c>
      <c r="S160" s="76">
        <v>0</v>
      </c>
      <c r="T160" s="76">
        <v>0.21</v>
      </c>
      <c r="U160" s="76">
        <v>0.28000000000000003</v>
      </c>
      <c r="V160" s="76">
        <v>0.26</v>
      </c>
      <c r="W160" s="76">
        <v>0.37</v>
      </c>
      <c r="X160" s="76">
        <v>0.25</v>
      </c>
      <c r="Y160" s="76">
        <v>0.42</v>
      </c>
      <c r="Z160" s="76">
        <v>0.33</v>
      </c>
      <c r="AA160" s="76">
        <v>0.32</v>
      </c>
      <c r="AB160" s="76">
        <v>0.27</v>
      </c>
      <c r="AC160" s="76">
        <v>0.34</v>
      </c>
      <c r="AD160" s="76">
        <v>0.27</v>
      </c>
      <c r="AE160" s="76">
        <v>0.45</v>
      </c>
      <c r="AF160" s="76">
        <v>0.53</v>
      </c>
      <c r="AG160" s="76">
        <v>0.38</v>
      </c>
      <c r="AH160" s="76">
        <v>0.4</v>
      </c>
      <c r="AI160" s="76">
        <v>0.41</v>
      </c>
      <c r="AJ160" s="76">
        <v>0.3</v>
      </c>
      <c r="AK160" s="76">
        <v>0.53</v>
      </c>
      <c r="AL160" s="76">
        <v>0.48</v>
      </c>
      <c r="AM160" s="76">
        <v>0.3</v>
      </c>
      <c r="AN160" s="76">
        <v>0.13</v>
      </c>
      <c r="AO160" s="76">
        <v>0.1</v>
      </c>
      <c r="AP160" s="76">
        <v>0.02</v>
      </c>
      <c r="AQ160" s="76">
        <v>0</v>
      </c>
      <c r="AR160" s="76">
        <v>0</v>
      </c>
    </row>
    <row r="161" spans="1:44" x14ac:dyDescent="0.2">
      <c r="A161" s="101"/>
      <c r="B161" s="7" t="s">
        <v>4</v>
      </c>
      <c r="C161" s="9">
        <v>0.96</v>
      </c>
      <c r="D161" s="9">
        <v>0.3</v>
      </c>
      <c r="E161" s="9">
        <f t="shared" si="12"/>
        <v>0.28799999999999998</v>
      </c>
      <c r="F161" s="9">
        <v>0.9</v>
      </c>
      <c r="G161" s="9">
        <v>0.33</v>
      </c>
      <c r="H161" s="9">
        <f t="shared" si="13"/>
        <v>0.29700000000000004</v>
      </c>
      <c r="I161" s="9">
        <v>0.9</v>
      </c>
      <c r="J161" s="9">
        <v>0.28999999999999998</v>
      </c>
      <c r="K161" s="9">
        <f t="shared" si="14"/>
        <v>0.26100000000000001</v>
      </c>
      <c r="L161" s="9">
        <v>0.9</v>
      </c>
      <c r="M161" s="9">
        <v>0.3</v>
      </c>
      <c r="N161" s="9">
        <f t="shared" si="15"/>
        <v>0.27</v>
      </c>
      <c r="P161" s="101"/>
      <c r="Q161" s="77" t="s">
        <v>37</v>
      </c>
      <c r="R161" s="76">
        <v>0</v>
      </c>
      <c r="S161" s="76">
        <v>3.2549999999999996E-2</v>
      </c>
      <c r="T161" s="76">
        <v>0.1176</v>
      </c>
      <c r="U161" s="76">
        <v>0.15254999999999999</v>
      </c>
      <c r="V161" s="76">
        <v>0.18742499999999998</v>
      </c>
      <c r="W161" s="76">
        <v>0.2046</v>
      </c>
      <c r="X161" s="76">
        <v>0.236175</v>
      </c>
      <c r="Y161" s="76">
        <v>0.27562500000000001</v>
      </c>
      <c r="Z161" s="76">
        <v>0.24049999999999999</v>
      </c>
      <c r="AA161" s="76">
        <v>0.21830000000000002</v>
      </c>
      <c r="AB161" s="76">
        <v>0.22112500000000002</v>
      </c>
      <c r="AC161" s="76">
        <v>0.21350000000000002</v>
      </c>
      <c r="AD161" s="76">
        <v>0.24119999999999997</v>
      </c>
      <c r="AE161" s="76">
        <v>0.30625000000000002</v>
      </c>
      <c r="AF161" s="76">
        <v>0.261625</v>
      </c>
      <c r="AG161" s="76">
        <v>0.22620000000000004</v>
      </c>
      <c r="AH161" s="76">
        <v>0.24502500000000002</v>
      </c>
      <c r="AI161" s="76">
        <v>0.20767499999999997</v>
      </c>
      <c r="AJ161" s="76">
        <v>0.22617499999999999</v>
      </c>
      <c r="AK161" s="76">
        <v>0.25755</v>
      </c>
      <c r="AL161" s="76">
        <v>0.19500000000000001</v>
      </c>
      <c r="AM161" s="76">
        <v>0.1075</v>
      </c>
      <c r="AN161" s="76">
        <v>5.5199999999999999E-2</v>
      </c>
      <c r="AO161" s="76">
        <v>2.6400000000000003E-2</v>
      </c>
      <c r="AP161" s="76">
        <v>2.7000000000000001E-3</v>
      </c>
      <c r="AQ161" s="76">
        <v>0</v>
      </c>
      <c r="AR161" s="76">
        <v>0</v>
      </c>
    </row>
    <row r="162" spans="1:44" x14ac:dyDescent="0.2">
      <c r="A162" s="101"/>
      <c r="B162" s="7" t="s">
        <v>5</v>
      </c>
      <c r="C162" s="9">
        <v>0.9</v>
      </c>
      <c r="D162" s="9">
        <v>0.34</v>
      </c>
      <c r="E162" s="9">
        <f t="shared" si="12"/>
        <v>0.30600000000000005</v>
      </c>
      <c r="F162" s="9">
        <v>0.82</v>
      </c>
      <c r="G162" s="9">
        <v>0.38</v>
      </c>
      <c r="H162" s="9">
        <f t="shared" si="13"/>
        <v>0.31159999999999999</v>
      </c>
      <c r="I162" s="9">
        <v>0.85</v>
      </c>
      <c r="J162" s="9">
        <v>0.38</v>
      </c>
      <c r="K162" s="9">
        <f t="shared" si="14"/>
        <v>0.32300000000000001</v>
      </c>
      <c r="L162" s="9">
        <v>0.87</v>
      </c>
      <c r="M162" s="9">
        <v>0.31</v>
      </c>
      <c r="N162" s="9">
        <f t="shared" si="15"/>
        <v>0.2697</v>
      </c>
      <c r="P162" s="101"/>
      <c r="Q162" s="80" t="s">
        <v>38</v>
      </c>
      <c r="R162" s="79">
        <v>0.53</v>
      </c>
      <c r="S162" s="76"/>
      <c r="T162" s="76"/>
      <c r="U162" s="78" t="s">
        <v>46</v>
      </c>
      <c r="V162" s="79">
        <v>4.45845</v>
      </c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81"/>
      <c r="AR162" s="81"/>
    </row>
    <row r="163" spans="1:44" x14ac:dyDescent="0.2">
      <c r="A163" s="101">
        <v>41076</v>
      </c>
      <c r="B163" s="7" t="s">
        <v>1</v>
      </c>
      <c r="C163" s="9">
        <v>0.7</v>
      </c>
      <c r="D163" s="9">
        <v>0.39</v>
      </c>
      <c r="E163" s="9">
        <f t="shared" si="12"/>
        <v>0.27299999999999996</v>
      </c>
      <c r="F163" s="9">
        <v>0.74</v>
      </c>
      <c r="G163" s="9">
        <v>0.42</v>
      </c>
      <c r="H163" s="9">
        <f t="shared" si="13"/>
        <v>0.31079999999999997</v>
      </c>
      <c r="I163" s="9">
        <v>0.74</v>
      </c>
      <c r="J163" s="9">
        <v>0.45</v>
      </c>
      <c r="K163" s="9">
        <f t="shared" si="14"/>
        <v>0.33300000000000002</v>
      </c>
      <c r="L163" s="9">
        <v>0.7</v>
      </c>
      <c r="M163" s="9">
        <v>0.39</v>
      </c>
      <c r="N163" s="9">
        <f t="shared" si="15"/>
        <v>0.27299999999999996</v>
      </c>
      <c r="P163" s="101">
        <v>41076</v>
      </c>
      <c r="Q163" s="75" t="s">
        <v>35</v>
      </c>
      <c r="R163" s="76">
        <v>0</v>
      </c>
      <c r="S163" s="76">
        <v>0.6</v>
      </c>
      <c r="T163" s="76">
        <v>1.6</v>
      </c>
      <c r="U163" s="76">
        <v>2.6</v>
      </c>
      <c r="V163" s="76">
        <v>3.6</v>
      </c>
      <c r="W163" s="76">
        <v>4.5999999999999996</v>
      </c>
      <c r="X163" s="76">
        <v>5.6</v>
      </c>
      <c r="Y163" s="76">
        <v>6.6</v>
      </c>
      <c r="Z163" s="76">
        <v>7.6</v>
      </c>
      <c r="AA163" s="76">
        <v>8.6</v>
      </c>
      <c r="AB163" s="76">
        <v>9.6</v>
      </c>
      <c r="AC163" s="76">
        <v>10.6</v>
      </c>
      <c r="AD163" s="76">
        <v>11.6</v>
      </c>
      <c r="AE163" s="76">
        <v>12.6</v>
      </c>
      <c r="AF163" s="76">
        <v>13.6</v>
      </c>
      <c r="AG163" s="76">
        <v>14.6</v>
      </c>
      <c r="AH163" s="76">
        <v>15.6</v>
      </c>
      <c r="AI163" s="76">
        <v>16.600000000000001</v>
      </c>
      <c r="AJ163" s="76">
        <v>17.600000000000001</v>
      </c>
      <c r="AK163" s="76">
        <v>18.600000000000001</v>
      </c>
      <c r="AL163" s="76">
        <v>19.600000000000001</v>
      </c>
      <c r="AM163" s="76">
        <v>20.6</v>
      </c>
      <c r="AN163" s="76">
        <v>21.6</v>
      </c>
      <c r="AO163" s="76">
        <v>22.6</v>
      </c>
      <c r="AP163" s="76">
        <v>23.6</v>
      </c>
      <c r="AQ163" s="76">
        <v>24.6</v>
      </c>
      <c r="AR163" s="76">
        <v>25.1</v>
      </c>
    </row>
    <row r="164" spans="1:44" x14ac:dyDescent="0.2">
      <c r="A164" s="101"/>
      <c r="B164" s="7" t="s">
        <v>2</v>
      </c>
      <c r="C164" s="9">
        <v>0.85</v>
      </c>
      <c r="D164" s="9">
        <v>0.44</v>
      </c>
      <c r="E164" s="9">
        <f t="shared" si="12"/>
        <v>0.374</v>
      </c>
      <c r="F164" s="9">
        <v>0.78</v>
      </c>
      <c r="G164" s="9">
        <v>0.47</v>
      </c>
      <c r="H164" s="9">
        <f t="shared" si="13"/>
        <v>0.36659999999999998</v>
      </c>
      <c r="I164" s="9">
        <v>0.8</v>
      </c>
      <c r="J164" s="9">
        <v>0.42</v>
      </c>
      <c r="K164" s="9">
        <f t="shared" si="14"/>
        <v>0.33600000000000002</v>
      </c>
      <c r="L164" s="9">
        <v>0.82</v>
      </c>
      <c r="M164" s="9">
        <v>0.41</v>
      </c>
      <c r="N164" s="9">
        <f t="shared" si="15"/>
        <v>0.33619999999999994</v>
      </c>
      <c r="P164" s="101"/>
      <c r="Q164" s="75" t="s">
        <v>14</v>
      </c>
      <c r="R164" s="76">
        <v>0</v>
      </c>
      <c r="S164" s="76">
        <v>0.28000000000000003</v>
      </c>
      <c r="T164" s="76">
        <v>0.4</v>
      </c>
      <c r="U164" s="76">
        <v>0.54</v>
      </c>
      <c r="V164" s="76">
        <v>0.56999999999999995</v>
      </c>
      <c r="W164" s="76">
        <v>0.65</v>
      </c>
      <c r="X164" s="76">
        <v>0.7</v>
      </c>
      <c r="Y164" s="76">
        <v>0.76</v>
      </c>
      <c r="Z164" s="76">
        <v>0.76</v>
      </c>
      <c r="AA164" s="76">
        <v>0.76</v>
      </c>
      <c r="AB164" s="76">
        <v>0.76</v>
      </c>
      <c r="AC164" s="76">
        <v>0.74</v>
      </c>
      <c r="AD164" s="76">
        <v>0.7</v>
      </c>
      <c r="AE164" s="76">
        <v>0.65</v>
      </c>
      <c r="AF164" s="76">
        <v>0.62</v>
      </c>
      <c r="AG164" s="76">
        <v>0.62</v>
      </c>
      <c r="AH164" s="76">
        <v>0.62</v>
      </c>
      <c r="AI164" s="76">
        <v>0.62</v>
      </c>
      <c r="AJ164" s="76">
        <v>0.57999999999999996</v>
      </c>
      <c r="AK164" s="76">
        <v>0.54</v>
      </c>
      <c r="AL164" s="76">
        <v>0.5</v>
      </c>
      <c r="AM164" s="76">
        <v>0.52</v>
      </c>
      <c r="AN164" s="76">
        <v>0.5</v>
      </c>
      <c r="AO164" s="76">
        <v>0.48</v>
      </c>
      <c r="AP164" s="76">
        <v>0.46</v>
      </c>
      <c r="AQ164" s="76">
        <v>0.14000000000000001</v>
      </c>
      <c r="AR164" s="76">
        <v>0</v>
      </c>
    </row>
    <row r="165" spans="1:44" x14ac:dyDescent="0.2">
      <c r="A165" s="101"/>
      <c r="B165" s="7" t="s">
        <v>3</v>
      </c>
      <c r="C165" s="9">
        <v>0.9</v>
      </c>
      <c r="D165" s="9">
        <v>0.38</v>
      </c>
      <c r="E165" s="9">
        <f t="shared" si="12"/>
        <v>0.34200000000000003</v>
      </c>
      <c r="F165" s="9">
        <v>0.8</v>
      </c>
      <c r="G165" s="9">
        <v>0.37</v>
      </c>
      <c r="H165" s="9">
        <f t="shared" si="13"/>
        <v>0.29599999999999999</v>
      </c>
      <c r="I165" s="9">
        <v>0.8</v>
      </c>
      <c r="J165" s="9">
        <v>0.37</v>
      </c>
      <c r="K165" s="9">
        <f t="shared" si="14"/>
        <v>0.29599999999999999</v>
      </c>
      <c r="L165" s="9">
        <v>0.76</v>
      </c>
      <c r="M165" s="9">
        <v>0.42</v>
      </c>
      <c r="N165" s="9">
        <f t="shared" si="15"/>
        <v>0.31919999999999998</v>
      </c>
      <c r="P165" s="101"/>
      <c r="Q165" s="75" t="s">
        <v>36</v>
      </c>
      <c r="R165" s="76">
        <v>0</v>
      </c>
      <c r="S165" s="76">
        <v>0.02</v>
      </c>
      <c r="T165" s="76">
        <v>0.12</v>
      </c>
      <c r="U165" s="76">
        <v>0.25</v>
      </c>
      <c r="V165" s="76">
        <v>0.26</v>
      </c>
      <c r="W165" s="76">
        <v>0.28999999999999998</v>
      </c>
      <c r="X165" s="76">
        <v>0.31</v>
      </c>
      <c r="Y165" s="76">
        <v>0.21</v>
      </c>
      <c r="Z165" s="76">
        <v>0.3</v>
      </c>
      <c r="AA165" s="76">
        <v>0.28999999999999998</v>
      </c>
      <c r="AB165" s="76">
        <v>0.22</v>
      </c>
      <c r="AC165" s="76">
        <v>0.28000000000000003</v>
      </c>
      <c r="AD165" s="76">
        <v>0.28000000000000003</v>
      </c>
      <c r="AE165" s="76">
        <v>0.34</v>
      </c>
      <c r="AF165" s="76">
        <v>0.42</v>
      </c>
      <c r="AG165" s="76">
        <v>0.37</v>
      </c>
      <c r="AH165" s="76">
        <v>0.42</v>
      </c>
      <c r="AI165" s="76">
        <v>0.46</v>
      </c>
      <c r="AJ165" s="76">
        <v>0.38</v>
      </c>
      <c r="AK165" s="76">
        <v>0.42</v>
      </c>
      <c r="AL165" s="76">
        <v>0.47</v>
      </c>
      <c r="AM165" s="76">
        <v>0.26</v>
      </c>
      <c r="AN165" s="76">
        <v>0.16</v>
      </c>
      <c r="AO165" s="76">
        <v>0.15</v>
      </c>
      <c r="AP165" s="76">
        <v>0.06</v>
      </c>
      <c r="AQ165" s="76">
        <v>0.02</v>
      </c>
      <c r="AR165" s="76">
        <v>0</v>
      </c>
    </row>
    <row r="166" spans="1:44" x14ac:dyDescent="0.2">
      <c r="A166" s="101"/>
      <c r="B166" s="7" t="s">
        <v>4</v>
      </c>
      <c r="C166" s="9">
        <v>0.98</v>
      </c>
      <c r="D166" s="9">
        <v>0.28999999999999998</v>
      </c>
      <c r="E166" s="9">
        <f t="shared" si="12"/>
        <v>0.28419999999999995</v>
      </c>
      <c r="F166" s="9">
        <v>0.9</v>
      </c>
      <c r="G166" s="9">
        <v>0.31</v>
      </c>
      <c r="H166" s="9">
        <f t="shared" si="13"/>
        <v>0.27900000000000003</v>
      </c>
      <c r="I166" s="9">
        <v>0.92</v>
      </c>
      <c r="J166" s="9">
        <v>0.28000000000000003</v>
      </c>
      <c r="K166" s="9">
        <f t="shared" si="14"/>
        <v>0.25760000000000005</v>
      </c>
      <c r="L166" s="9">
        <v>0.9</v>
      </c>
      <c r="M166" s="9">
        <v>0.28999999999999998</v>
      </c>
      <c r="N166" s="9">
        <f t="shared" si="15"/>
        <v>0.26100000000000001</v>
      </c>
      <c r="P166" s="101"/>
      <c r="Q166" s="77" t="s">
        <v>37</v>
      </c>
      <c r="R166" s="76">
        <v>8.4000000000000003E-4</v>
      </c>
      <c r="S166" s="76">
        <v>2.3799999999999998E-2</v>
      </c>
      <c r="T166" s="76">
        <v>8.695E-2</v>
      </c>
      <c r="U166" s="76">
        <v>0.14152499999999998</v>
      </c>
      <c r="V166" s="76">
        <v>0.16774999999999995</v>
      </c>
      <c r="W166" s="76">
        <v>0.20250000000000001</v>
      </c>
      <c r="X166" s="76">
        <v>0.1898</v>
      </c>
      <c r="Y166" s="76">
        <v>0.1938</v>
      </c>
      <c r="Z166" s="76">
        <v>0.22419999999999998</v>
      </c>
      <c r="AA166" s="76">
        <v>0.1938</v>
      </c>
      <c r="AB166" s="76">
        <v>0.1875</v>
      </c>
      <c r="AC166" s="76">
        <v>0.2016</v>
      </c>
      <c r="AD166" s="76">
        <v>0.20925000000000005</v>
      </c>
      <c r="AE166" s="76">
        <v>0.24130000000000001</v>
      </c>
      <c r="AF166" s="76">
        <v>0.24490000000000001</v>
      </c>
      <c r="AG166" s="76">
        <v>0.24490000000000001</v>
      </c>
      <c r="AH166" s="76">
        <v>0.27280000000000049</v>
      </c>
      <c r="AI166" s="76">
        <v>0.252</v>
      </c>
      <c r="AJ166" s="76">
        <v>0.22400000000000003</v>
      </c>
      <c r="AK166" s="76">
        <v>0.23139999999999999</v>
      </c>
      <c r="AL166" s="76">
        <v>0.18615000000000001</v>
      </c>
      <c r="AM166" s="76">
        <v>0.10710000000000001</v>
      </c>
      <c r="AN166" s="76">
        <v>7.5950000000000004E-2</v>
      </c>
      <c r="AO166" s="76">
        <v>4.9349999999999998E-2</v>
      </c>
      <c r="AP166" s="76">
        <v>1.2000000000000002E-2</v>
      </c>
      <c r="AQ166" s="76">
        <v>3.5000000000000005E-4</v>
      </c>
      <c r="AR166" s="76">
        <v>0</v>
      </c>
    </row>
    <row r="167" spans="1:44" x14ac:dyDescent="0.2">
      <c r="A167" s="101"/>
      <c r="B167" s="7" t="s">
        <v>5</v>
      </c>
      <c r="C167" s="9">
        <v>0.92</v>
      </c>
      <c r="D167" s="9">
        <v>0.26</v>
      </c>
      <c r="E167" s="9">
        <f t="shared" si="12"/>
        <v>0.23920000000000002</v>
      </c>
      <c r="F167" s="9">
        <v>0.8</v>
      </c>
      <c r="G167" s="9">
        <v>0.3</v>
      </c>
      <c r="H167" s="9">
        <f t="shared" si="13"/>
        <v>0.24</v>
      </c>
      <c r="I167" s="9">
        <v>0.83</v>
      </c>
      <c r="J167" s="9">
        <v>0.33</v>
      </c>
      <c r="K167" s="9">
        <f t="shared" si="14"/>
        <v>0.27389999999999998</v>
      </c>
      <c r="L167" s="9">
        <v>0.84</v>
      </c>
      <c r="M167" s="9">
        <v>0.37</v>
      </c>
      <c r="N167" s="9">
        <f t="shared" si="15"/>
        <v>0.31079999999999997</v>
      </c>
      <c r="P167" s="101"/>
      <c r="Q167" s="80" t="s">
        <v>38</v>
      </c>
      <c r="R167" s="79">
        <v>0.55000000000000004</v>
      </c>
      <c r="S167" s="76"/>
      <c r="T167" s="76"/>
      <c r="U167" s="78" t="s">
        <v>46</v>
      </c>
      <c r="V167" s="79">
        <v>4.1655149999999992</v>
      </c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81"/>
      <c r="AR167" s="81"/>
    </row>
    <row r="168" spans="1:44" x14ac:dyDescent="0.2">
      <c r="A168" s="101">
        <v>41077</v>
      </c>
      <c r="B168" s="7" t="s">
        <v>1</v>
      </c>
      <c r="C168" s="9">
        <v>0.85</v>
      </c>
      <c r="D168" s="9">
        <v>0.5</v>
      </c>
      <c r="E168" s="9">
        <f t="shared" si="12"/>
        <v>0.42499999999999999</v>
      </c>
      <c r="F168" s="9">
        <v>0.86</v>
      </c>
      <c r="G168" s="9">
        <v>0.52</v>
      </c>
      <c r="H168" s="9">
        <f t="shared" si="13"/>
        <v>0.44719999999999999</v>
      </c>
      <c r="I168" s="9">
        <v>0.83</v>
      </c>
      <c r="J168" s="9">
        <v>0.41</v>
      </c>
      <c r="K168" s="9">
        <f t="shared" si="14"/>
        <v>0.34029999999999994</v>
      </c>
      <c r="L168" s="9">
        <v>0.81</v>
      </c>
      <c r="M168" s="9">
        <v>0.51</v>
      </c>
      <c r="N168" s="9">
        <f t="shared" si="15"/>
        <v>0.41310000000000002</v>
      </c>
      <c r="P168" s="101">
        <v>41077</v>
      </c>
      <c r="Q168" s="75" t="s">
        <v>35</v>
      </c>
      <c r="R168" s="76">
        <v>0</v>
      </c>
      <c r="S168" s="76">
        <v>0.5</v>
      </c>
      <c r="T168" s="76">
        <v>1.5</v>
      </c>
      <c r="U168" s="76">
        <v>2.5</v>
      </c>
      <c r="V168" s="76">
        <v>3.5</v>
      </c>
      <c r="W168" s="76">
        <v>4.5</v>
      </c>
      <c r="X168" s="76">
        <v>5.5</v>
      </c>
      <c r="Y168" s="76">
        <v>6.5</v>
      </c>
      <c r="Z168" s="76">
        <v>7.5</v>
      </c>
      <c r="AA168" s="76">
        <v>8.5</v>
      </c>
      <c r="AB168" s="76">
        <v>9.5</v>
      </c>
      <c r="AC168" s="76">
        <v>10.5</v>
      </c>
      <c r="AD168" s="76">
        <v>11.5</v>
      </c>
      <c r="AE168" s="76">
        <v>12.5</v>
      </c>
      <c r="AF168" s="76">
        <v>13.5</v>
      </c>
      <c r="AG168" s="76">
        <v>14.5</v>
      </c>
      <c r="AH168" s="76">
        <v>15.5</v>
      </c>
      <c r="AI168" s="76">
        <v>16.5</v>
      </c>
      <c r="AJ168" s="76">
        <v>17.5</v>
      </c>
      <c r="AK168" s="76">
        <v>18.5</v>
      </c>
      <c r="AL168" s="76">
        <v>19.5</v>
      </c>
      <c r="AM168" s="76">
        <v>20.5</v>
      </c>
      <c r="AN168" s="76">
        <v>21.5</v>
      </c>
      <c r="AO168" s="76">
        <v>22.5</v>
      </c>
      <c r="AP168" s="76">
        <v>23.5</v>
      </c>
      <c r="AQ168" s="76">
        <v>24.5</v>
      </c>
      <c r="AR168" s="76">
        <v>25.1</v>
      </c>
    </row>
    <row r="169" spans="1:44" x14ac:dyDescent="0.2">
      <c r="A169" s="101"/>
      <c r="B169" s="7" t="s">
        <v>2</v>
      </c>
      <c r="C169" s="9">
        <v>0.98</v>
      </c>
      <c r="D169" s="9">
        <v>0.55000000000000004</v>
      </c>
      <c r="E169" s="9">
        <f t="shared" si="12"/>
        <v>0.53900000000000003</v>
      </c>
      <c r="F169" s="9">
        <v>0.98</v>
      </c>
      <c r="G169" s="9">
        <v>0.5</v>
      </c>
      <c r="H169" s="9">
        <f t="shared" si="13"/>
        <v>0.49</v>
      </c>
      <c r="I169" s="9">
        <v>0.97</v>
      </c>
      <c r="J169" s="9">
        <v>0.55000000000000004</v>
      </c>
      <c r="K169" s="9">
        <f t="shared" si="14"/>
        <v>0.53349999999999997</v>
      </c>
      <c r="L169" s="9">
        <v>0.96</v>
      </c>
      <c r="M169" s="9">
        <v>0.47</v>
      </c>
      <c r="N169" s="9">
        <f t="shared" si="15"/>
        <v>0.45119999999999993</v>
      </c>
      <c r="P169" s="101"/>
      <c r="Q169" s="75" t="s">
        <v>14</v>
      </c>
      <c r="R169" s="76">
        <v>0</v>
      </c>
      <c r="S169" s="76">
        <v>0.4</v>
      </c>
      <c r="T169" s="76">
        <v>0.53</v>
      </c>
      <c r="U169" s="76">
        <v>0.56000000000000005</v>
      </c>
      <c r="V169" s="76">
        <v>0.68</v>
      </c>
      <c r="W169" s="76">
        <v>0.79</v>
      </c>
      <c r="X169" s="76">
        <v>0.83</v>
      </c>
      <c r="Y169" s="76">
        <v>0.87</v>
      </c>
      <c r="Z169" s="76">
        <v>0.9</v>
      </c>
      <c r="AA169" s="76">
        <v>0.89</v>
      </c>
      <c r="AB169" s="76">
        <v>0.89</v>
      </c>
      <c r="AC169" s="76">
        <v>0.86</v>
      </c>
      <c r="AD169" s="76">
        <v>0.83</v>
      </c>
      <c r="AE169" s="76">
        <v>0.79</v>
      </c>
      <c r="AF169" s="76">
        <v>0.75</v>
      </c>
      <c r="AG169" s="76">
        <v>0.76</v>
      </c>
      <c r="AH169" s="76">
        <v>0.75</v>
      </c>
      <c r="AI169" s="76">
        <v>0.75</v>
      </c>
      <c r="AJ169" s="76">
        <v>0.71</v>
      </c>
      <c r="AK169" s="76">
        <v>0.65</v>
      </c>
      <c r="AL169" s="76">
        <v>0.65</v>
      </c>
      <c r="AM169" s="76">
        <v>0.65</v>
      </c>
      <c r="AN169" s="76">
        <v>0.65</v>
      </c>
      <c r="AO169" s="76">
        <v>0.61</v>
      </c>
      <c r="AP169" s="76">
        <v>0.55000000000000004</v>
      </c>
      <c r="AQ169" s="76">
        <v>0.25</v>
      </c>
      <c r="AR169" s="76">
        <v>0</v>
      </c>
    </row>
    <row r="170" spans="1:44" x14ac:dyDescent="0.2">
      <c r="A170" s="101"/>
      <c r="B170" s="7" t="s">
        <v>3</v>
      </c>
      <c r="C170" s="9">
        <v>1.02</v>
      </c>
      <c r="D170" s="9">
        <v>0.47</v>
      </c>
      <c r="E170" s="9">
        <f t="shared" si="12"/>
        <v>0.47939999999999999</v>
      </c>
      <c r="F170" s="9">
        <v>0.93</v>
      </c>
      <c r="G170" s="9">
        <v>0.41</v>
      </c>
      <c r="H170" s="9">
        <f t="shared" si="13"/>
        <v>0.38129999999999997</v>
      </c>
      <c r="I170" s="9">
        <v>0.93</v>
      </c>
      <c r="J170" s="9">
        <v>0.45</v>
      </c>
      <c r="K170" s="9">
        <f t="shared" si="14"/>
        <v>0.41850000000000004</v>
      </c>
      <c r="L170" s="9">
        <v>0.93</v>
      </c>
      <c r="M170" s="9">
        <v>0.51</v>
      </c>
      <c r="N170" s="9">
        <f t="shared" si="15"/>
        <v>0.47430000000000005</v>
      </c>
      <c r="P170" s="101"/>
      <c r="Q170" s="75" t="s">
        <v>36</v>
      </c>
      <c r="R170" s="76">
        <v>0</v>
      </c>
      <c r="S170" s="76">
        <v>0.17</v>
      </c>
      <c r="T170" s="76">
        <v>0.23</v>
      </c>
      <c r="U170" s="76">
        <v>0.36</v>
      </c>
      <c r="V170" s="76">
        <v>0.33</v>
      </c>
      <c r="W170" s="76">
        <v>0.33</v>
      </c>
      <c r="X170" s="76">
        <v>0.48</v>
      </c>
      <c r="Y170" s="76">
        <v>0.31</v>
      </c>
      <c r="Z170" s="76">
        <v>0.4</v>
      </c>
      <c r="AA170" s="76">
        <v>0.34</v>
      </c>
      <c r="AB170" s="76">
        <v>0.32</v>
      </c>
      <c r="AC170" s="76">
        <v>0.37</v>
      </c>
      <c r="AD170" s="76">
        <v>0.34</v>
      </c>
      <c r="AE170" s="76">
        <v>0.27</v>
      </c>
      <c r="AF170" s="76">
        <v>0.44</v>
      </c>
      <c r="AG170" s="76">
        <v>0.47</v>
      </c>
      <c r="AH170" s="76">
        <v>0.33</v>
      </c>
      <c r="AI170" s="76">
        <v>0.49</v>
      </c>
      <c r="AJ170" s="76">
        <v>0.34</v>
      </c>
      <c r="AK170" s="76">
        <v>0.46</v>
      </c>
      <c r="AL170" s="76">
        <v>0.45</v>
      </c>
      <c r="AM170" s="76">
        <v>0.36</v>
      </c>
      <c r="AN170" s="76">
        <v>0.41</v>
      </c>
      <c r="AO170" s="76">
        <v>0.09</v>
      </c>
      <c r="AP170" s="76">
        <v>0.17</v>
      </c>
      <c r="AQ170" s="76">
        <v>0</v>
      </c>
      <c r="AR170" s="76">
        <v>0</v>
      </c>
    </row>
    <row r="171" spans="1:44" x14ac:dyDescent="0.2">
      <c r="A171" s="101"/>
      <c r="B171" s="7" t="s">
        <v>4</v>
      </c>
      <c r="C171" s="9">
        <v>1.1000000000000001</v>
      </c>
      <c r="D171" s="9">
        <v>0.36</v>
      </c>
      <c r="E171" s="9">
        <f t="shared" si="12"/>
        <v>0.39600000000000002</v>
      </c>
      <c r="F171" s="9">
        <v>1.02</v>
      </c>
      <c r="G171" s="9">
        <v>0.32</v>
      </c>
      <c r="H171" s="9">
        <f t="shared" si="13"/>
        <v>0.32640000000000002</v>
      </c>
      <c r="I171" s="9">
        <v>1.02</v>
      </c>
      <c r="J171" s="9">
        <v>0.28000000000000003</v>
      </c>
      <c r="K171" s="9">
        <f t="shared" si="14"/>
        <v>0.28560000000000002</v>
      </c>
      <c r="L171" s="9">
        <v>1.01</v>
      </c>
      <c r="M171" s="9">
        <v>0.36</v>
      </c>
      <c r="N171" s="9">
        <f t="shared" si="15"/>
        <v>0.36359999999999998</v>
      </c>
      <c r="P171" s="101"/>
      <c r="Q171" s="77" t="s">
        <v>37</v>
      </c>
      <c r="R171" s="76">
        <v>8.5000000000000006E-3</v>
      </c>
      <c r="S171" s="76">
        <v>9.3000000000000013E-2</v>
      </c>
      <c r="T171" s="76">
        <v>0.160775</v>
      </c>
      <c r="U171" s="76">
        <v>0.21390000000000001</v>
      </c>
      <c r="V171" s="76">
        <v>0.24255000000000004</v>
      </c>
      <c r="W171" s="76">
        <v>0.32805000000000006</v>
      </c>
      <c r="X171" s="76">
        <v>0.33574999999999999</v>
      </c>
      <c r="Y171" s="76">
        <v>0.31417499999999998</v>
      </c>
      <c r="Z171" s="76">
        <v>0.33115</v>
      </c>
      <c r="AA171" s="76">
        <v>0.29370000000000002</v>
      </c>
      <c r="AB171" s="76">
        <v>0.301875</v>
      </c>
      <c r="AC171" s="76">
        <v>0.29997499999999999</v>
      </c>
      <c r="AD171" s="76">
        <v>0.24705000000000005</v>
      </c>
      <c r="AE171" s="76">
        <v>0.27334999999999998</v>
      </c>
      <c r="AF171" s="76">
        <v>0.34352499999999997</v>
      </c>
      <c r="AG171" s="76">
        <v>0.30200000000000005</v>
      </c>
      <c r="AH171" s="76">
        <v>0.3075</v>
      </c>
      <c r="AI171" s="76">
        <v>0.30295</v>
      </c>
      <c r="AJ171" s="76">
        <v>0.27199999999999996</v>
      </c>
      <c r="AK171" s="76">
        <v>0.29575000000000001</v>
      </c>
      <c r="AL171" s="76">
        <v>0.26325000000000004</v>
      </c>
      <c r="AM171" s="76">
        <v>0.25025000000000003</v>
      </c>
      <c r="AN171" s="76">
        <v>0.1575</v>
      </c>
      <c r="AO171" s="76">
        <v>7.5400000000000009E-2</v>
      </c>
      <c r="AP171" s="76">
        <v>3.4000000000000002E-2</v>
      </c>
      <c r="AQ171" s="76">
        <v>0</v>
      </c>
      <c r="AR171" s="76">
        <v>0</v>
      </c>
    </row>
    <row r="172" spans="1:44" x14ac:dyDescent="0.2">
      <c r="A172" s="101"/>
      <c r="B172" s="7" t="s">
        <v>5</v>
      </c>
      <c r="C172" s="9">
        <v>1.04</v>
      </c>
      <c r="D172" s="9">
        <v>0.25</v>
      </c>
      <c r="E172" s="9">
        <f t="shared" si="12"/>
        <v>0.26</v>
      </c>
      <c r="F172" s="9">
        <v>0.91</v>
      </c>
      <c r="G172" s="9">
        <v>0.32</v>
      </c>
      <c r="H172" s="9">
        <f t="shared" si="13"/>
        <v>0.29120000000000001</v>
      </c>
      <c r="I172" s="9">
        <v>0.95</v>
      </c>
      <c r="J172" s="9">
        <v>0.45</v>
      </c>
      <c r="K172" s="9">
        <f t="shared" si="14"/>
        <v>0.42749999999999999</v>
      </c>
      <c r="L172" s="9">
        <v>0.96</v>
      </c>
      <c r="M172" s="9">
        <v>0.45</v>
      </c>
      <c r="N172" s="9">
        <f t="shared" si="15"/>
        <v>0.432</v>
      </c>
      <c r="P172" s="101"/>
      <c r="Q172" s="80" t="s">
        <v>38</v>
      </c>
      <c r="R172" s="79">
        <v>0.68</v>
      </c>
      <c r="S172" s="76"/>
      <c r="T172" s="76"/>
      <c r="U172" s="78" t="s">
        <v>46</v>
      </c>
      <c r="V172" s="79">
        <v>6.0479250000000011</v>
      </c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81"/>
      <c r="AR172" s="81"/>
    </row>
    <row r="173" spans="1:44" x14ac:dyDescent="0.2">
      <c r="A173" s="8">
        <v>41078</v>
      </c>
      <c r="B173" s="100" t="s">
        <v>17</v>
      </c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P173" s="8">
        <v>41078</v>
      </c>
      <c r="Q173" s="100" t="s">
        <v>17</v>
      </c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</row>
    <row r="174" spans="1:44" x14ac:dyDescent="0.2">
      <c r="A174" s="8">
        <v>41079</v>
      </c>
      <c r="B174" s="100" t="s">
        <v>17</v>
      </c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P174" s="8">
        <v>41079</v>
      </c>
      <c r="Q174" s="100" t="s">
        <v>17</v>
      </c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</row>
    <row r="175" spans="1:44" x14ac:dyDescent="0.2">
      <c r="A175" s="8">
        <v>41080</v>
      </c>
      <c r="B175" s="100" t="s">
        <v>17</v>
      </c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P175" s="8">
        <v>41080</v>
      </c>
      <c r="Q175" s="100" t="s">
        <v>17</v>
      </c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</row>
    <row r="176" spans="1:44" x14ac:dyDescent="0.2">
      <c r="A176" s="8">
        <v>41081</v>
      </c>
      <c r="B176" s="100" t="s">
        <v>17</v>
      </c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P176" s="8">
        <v>41081</v>
      </c>
      <c r="Q176" s="100" t="s">
        <v>17</v>
      </c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</row>
    <row r="177" spans="1:44" x14ac:dyDescent="0.2">
      <c r="A177" s="101">
        <v>41082</v>
      </c>
      <c r="B177" s="7" t="s">
        <v>1</v>
      </c>
      <c r="C177" s="9">
        <v>1.04</v>
      </c>
      <c r="D177" s="9">
        <v>0.56999999999999995</v>
      </c>
      <c r="E177" s="9">
        <f t="shared" si="12"/>
        <v>0.59279999999999999</v>
      </c>
      <c r="F177" s="9">
        <v>1.03</v>
      </c>
      <c r="G177" s="9">
        <v>0.43</v>
      </c>
      <c r="H177" s="9">
        <f t="shared" si="13"/>
        <v>0.44290000000000002</v>
      </c>
      <c r="I177" s="9">
        <v>1</v>
      </c>
      <c r="J177" s="9">
        <v>0.47</v>
      </c>
      <c r="K177" s="9">
        <f t="shared" si="14"/>
        <v>0.47</v>
      </c>
      <c r="L177" s="9">
        <v>0.99</v>
      </c>
      <c r="M177" s="9">
        <v>0.62</v>
      </c>
      <c r="N177" s="9">
        <f t="shared" si="15"/>
        <v>0.61380000000000001</v>
      </c>
      <c r="P177" s="101">
        <v>41082</v>
      </c>
      <c r="Q177" s="75" t="s">
        <v>35</v>
      </c>
      <c r="R177" s="76">
        <v>0</v>
      </c>
      <c r="S177" s="76">
        <v>0.4</v>
      </c>
      <c r="T177" s="76">
        <v>1.4</v>
      </c>
      <c r="U177" s="76">
        <v>2.4</v>
      </c>
      <c r="V177" s="76">
        <v>3.4</v>
      </c>
      <c r="W177" s="76">
        <v>4.4000000000000004</v>
      </c>
      <c r="X177" s="76">
        <v>5.4</v>
      </c>
      <c r="Y177" s="76">
        <v>6.4</v>
      </c>
      <c r="Z177" s="76">
        <v>7.4</v>
      </c>
      <c r="AA177" s="76">
        <v>8.4</v>
      </c>
      <c r="AB177" s="76">
        <v>9.4</v>
      </c>
      <c r="AC177" s="76">
        <v>10.4</v>
      </c>
      <c r="AD177" s="76">
        <v>11.4</v>
      </c>
      <c r="AE177" s="76">
        <v>12.4</v>
      </c>
      <c r="AF177" s="76">
        <v>13.4</v>
      </c>
      <c r="AG177" s="76">
        <v>14.4</v>
      </c>
      <c r="AH177" s="76">
        <v>15.4</v>
      </c>
      <c r="AI177" s="76">
        <v>16.399999999999999</v>
      </c>
      <c r="AJ177" s="76">
        <v>17.399999999999999</v>
      </c>
      <c r="AK177" s="76">
        <v>18.399999999999999</v>
      </c>
      <c r="AL177" s="76">
        <v>19.399999999999999</v>
      </c>
      <c r="AM177" s="76">
        <v>20.399999999999999</v>
      </c>
      <c r="AN177" s="76">
        <v>21.4</v>
      </c>
      <c r="AO177" s="76">
        <v>22.4</v>
      </c>
      <c r="AP177" s="76">
        <v>23.4</v>
      </c>
      <c r="AQ177" s="76">
        <v>24.4</v>
      </c>
      <c r="AR177" s="76">
        <v>24.799999999999997</v>
      </c>
    </row>
    <row r="178" spans="1:44" x14ac:dyDescent="0.2">
      <c r="A178" s="101"/>
      <c r="B178" s="7" t="s">
        <v>2</v>
      </c>
      <c r="C178" s="9">
        <v>1.1499999999999999</v>
      </c>
      <c r="D178" s="9">
        <v>0.49</v>
      </c>
      <c r="E178" s="9">
        <f t="shared" si="12"/>
        <v>0.5635</v>
      </c>
      <c r="F178" s="9">
        <v>1.1299999999999999</v>
      </c>
      <c r="G178" s="9">
        <v>0.56999999999999995</v>
      </c>
      <c r="H178" s="9">
        <f t="shared" si="13"/>
        <v>0.64409999999999989</v>
      </c>
      <c r="I178" s="9">
        <v>1.1399999999999999</v>
      </c>
      <c r="J178" s="9">
        <v>0.54</v>
      </c>
      <c r="K178" s="9">
        <f t="shared" si="14"/>
        <v>0.61560000000000004</v>
      </c>
      <c r="L178" s="9">
        <v>1.1399999999999999</v>
      </c>
      <c r="M178" s="9">
        <v>0.47</v>
      </c>
      <c r="N178" s="9">
        <f t="shared" si="15"/>
        <v>0.53579999999999994</v>
      </c>
      <c r="P178" s="101"/>
      <c r="Q178" s="75" t="s">
        <v>14</v>
      </c>
      <c r="R178" s="76">
        <v>0</v>
      </c>
      <c r="S178" s="76">
        <v>0.57999999999999996</v>
      </c>
      <c r="T178" s="76">
        <v>0.69</v>
      </c>
      <c r="U178" s="76">
        <v>0.8</v>
      </c>
      <c r="V178" s="76">
        <v>0.86</v>
      </c>
      <c r="W178" s="76">
        <v>0.85</v>
      </c>
      <c r="X178" s="76">
        <v>0.97</v>
      </c>
      <c r="Y178" s="76">
        <v>1.05</v>
      </c>
      <c r="Z178" s="76">
        <v>1.08</v>
      </c>
      <c r="AA178" s="76">
        <v>1.06</v>
      </c>
      <c r="AB178" s="76">
        <v>1.06</v>
      </c>
      <c r="AC178" s="76">
        <v>1.04</v>
      </c>
      <c r="AD178" s="76">
        <v>1.02</v>
      </c>
      <c r="AE178" s="76">
        <v>0.98</v>
      </c>
      <c r="AF178" s="76">
        <v>0.94</v>
      </c>
      <c r="AG178" s="76">
        <v>0.92</v>
      </c>
      <c r="AH178" s="76">
        <v>0.96</v>
      </c>
      <c r="AI178" s="76">
        <v>0.97</v>
      </c>
      <c r="AJ178" s="76">
        <v>0.89</v>
      </c>
      <c r="AK178" s="76">
        <v>0.85</v>
      </c>
      <c r="AL178" s="76">
        <v>0.83</v>
      </c>
      <c r="AM178" s="76">
        <v>0.83</v>
      </c>
      <c r="AN178" s="76">
        <v>0.82</v>
      </c>
      <c r="AO178" s="76">
        <v>0.78</v>
      </c>
      <c r="AP178" s="76">
        <v>0.75</v>
      </c>
      <c r="AQ178" s="76">
        <v>0.48</v>
      </c>
      <c r="AR178" s="76">
        <v>0</v>
      </c>
    </row>
    <row r="179" spans="1:44" x14ac:dyDescent="0.2">
      <c r="A179" s="101"/>
      <c r="B179" s="7" t="s">
        <v>3</v>
      </c>
      <c r="C179" s="9">
        <v>1.2</v>
      </c>
      <c r="D179" s="9">
        <v>0.56999999999999995</v>
      </c>
      <c r="E179" s="9">
        <f t="shared" si="12"/>
        <v>0.68399999999999994</v>
      </c>
      <c r="F179" s="9">
        <v>1.1000000000000001</v>
      </c>
      <c r="G179" s="9">
        <v>0.44</v>
      </c>
      <c r="H179" s="9">
        <f t="shared" si="13"/>
        <v>0.48400000000000004</v>
      </c>
      <c r="I179" s="9">
        <v>1.1000000000000001</v>
      </c>
      <c r="J179" s="9">
        <v>0.47</v>
      </c>
      <c r="K179" s="9">
        <f t="shared" si="14"/>
        <v>0.51700000000000002</v>
      </c>
      <c r="L179" s="9">
        <v>1.1000000000000001</v>
      </c>
      <c r="M179" s="9">
        <v>0.49</v>
      </c>
      <c r="N179" s="9">
        <f t="shared" si="15"/>
        <v>0.53900000000000003</v>
      </c>
      <c r="P179" s="101"/>
      <c r="Q179" s="75" t="s">
        <v>36</v>
      </c>
      <c r="R179" s="76">
        <v>0</v>
      </c>
      <c r="S179" s="76">
        <v>0.18</v>
      </c>
      <c r="T179" s="76">
        <v>0.21</v>
      </c>
      <c r="U179" s="76">
        <v>0.38</v>
      </c>
      <c r="V179" s="76">
        <v>0.45</v>
      </c>
      <c r="W179" s="76">
        <v>0.43</v>
      </c>
      <c r="X179" s="76">
        <v>0.38</v>
      </c>
      <c r="Y179" s="76">
        <v>0.39</v>
      </c>
      <c r="Z179" s="76">
        <v>0.42</v>
      </c>
      <c r="AA179" s="76">
        <v>0.3</v>
      </c>
      <c r="AB179" s="76">
        <v>0.34</v>
      </c>
      <c r="AC179" s="76">
        <v>0.39</v>
      </c>
      <c r="AD179" s="76">
        <v>0.46</v>
      </c>
      <c r="AE179" s="76">
        <v>0.31</v>
      </c>
      <c r="AF179" s="76">
        <v>0.56999999999999995</v>
      </c>
      <c r="AG179" s="76">
        <v>0.49</v>
      </c>
      <c r="AH179" s="76">
        <v>0.39</v>
      </c>
      <c r="AI179" s="76">
        <v>0.46</v>
      </c>
      <c r="AJ179" s="76">
        <v>0.33</v>
      </c>
      <c r="AK179" s="76">
        <v>0.48</v>
      </c>
      <c r="AL179" s="76">
        <v>0.64</v>
      </c>
      <c r="AM179" s="76">
        <v>0.56999999999999995</v>
      </c>
      <c r="AN179" s="76">
        <v>0.38</v>
      </c>
      <c r="AO179" s="76">
        <v>0.32</v>
      </c>
      <c r="AP179" s="76">
        <v>0.05</v>
      </c>
      <c r="AQ179" s="76">
        <v>0</v>
      </c>
      <c r="AR179" s="76">
        <v>0</v>
      </c>
    </row>
    <row r="180" spans="1:44" x14ac:dyDescent="0.2">
      <c r="A180" s="101"/>
      <c r="B180" s="7" t="s">
        <v>4</v>
      </c>
      <c r="C180" s="9">
        <v>1.25</v>
      </c>
      <c r="D180" s="9">
        <v>0.25</v>
      </c>
      <c r="E180" s="9">
        <f t="shared" si="12"/>
        <v>0.3125</v>
      </c>
      <c r="F180" s="9">
        <v>1.1499999999999999</v>
      </c>
      <c r="G180" s="9">
        <v>0.39</v>
      </c>
      <c r="H180" s="9">
        <f t="shared" si="13"/>
        <v>0.44849999999999995</v>
      </c>
      <c r="I180" s="9">
        <v>1.1599999999999999</v>
      </c>
      <c r="J180" s="9">
        <v>0.4</v>
      </c>
      <c r="K180" s="9">
        <f t="shared" si="14"/>
        <v>0.46399999999999997</v>
      </c>
      <c r="L180" s="9">
        <v>1.1599999999999999</v>
      </c>
      <c r="M180" s="9">
        <v>0.4</v>
      </c>
      <c r="N180" s="9">
        <f t="shared" si="15"/>
        <v>0.46399999999999997</v>
      </c>
      <c r="P180" s="101"/>
      <c r="Q180" s="77" t="s">
        <v>37</v>
      </c>
      <c r="R180" s="76">
        <v>1.044E-2</v>
      </c>
      <c r="S180" s="76">
        <v>0.12382499999999999</v>
      </c>
      <c r="T180" s="76">
        <v>0.219775</v>
      </c>
      <c r="U180" s="76">
        <v>0.34445000000000003</v>
      </c>
      <c r="V180" s="76">
        <v>0.37620000000000015</v>
      </c>
      <c r="W180" s="76">
        <v>0.36854999999999999</v>
      </c>
      <c r="X180" s="76">
        <v>0.38885000000000003</v>
      </c>
      <c r="Y180" s="76">
        <v>0.43132500000000001</v>
      </c>
      <c r="Z180" s="76">
        <v>0.38519999999999999</v>
      </c>
      <c r="AA180" s="76">
        <v>0.3392</v>
      </c>
      <c r="AB180" s="76">
        <v>0.38324999999999998</v>
      </c>
      <c r="AC180" s="76">
        <v>0.43775000000000008</v>
      </c>
      <c r="AD180" s="76">
        <v>0.38500000000000001</v>
      </c>
      <c r="AE180" s="76">
        <v>0.42239999999999994</v>
      </c>
      <c r="AF180" s="76">
        <v>0.4929</v>
      </c>
      <c r="AG180" s="76">
        <v>0.41359999999999997</v>
      </c>
      <c r="AH180" s="76">
        <v>0.4101249999999993</v>
      </c>
      <c r="AI180" s="76">
        <v>0.36735000000000001</v>
      </c>
      <c r="AJ180" s="76">
        <v>0.35235</v>
      </c>
      <c r="AK180" s="76">
        <v>0.47040000000000004</v>
      </c>
      <c r="AL180" s="76">
        <v>0.50214999999999999</v>
      </c>
      <c r="AM180" s="76">
        <v>0.39187499999999997</v>
      </c>
      <c r="AN180" s="76">
        <v>0.27999999999999997</v>
      </c>
      <c r="AO180" s="76">
        <v>0.14152500000000001</v>
      </c>
      <c r="AP180" s="76">
        <v>1.5375E-2</v>
      </c>
      <c r="AQ180" s="76">
        <v>0</v>
      </c>
      <c r="AR180" s="76">
        <v>0</v>
      </c>
    </row>
    <row r="181" spans="1:44" x14ac:dyDescent="0.2">
      <c r="A181" s="101"/>
      <c r="B181" s="7" t="s">
        <v>5</v>
      </c>
      <c r="C181" s="9">
        <v>1.18</v>
      </c>
      <c r="D181" s="9">
        <v>0.24</v>
      </c>
      <c r="E181" s="9">
        <f t="shared" si="12"/>
        <v>0.28319999999999995</v>
      </c>
      <c r="F181" s="9">
        <v>1.1000000000000001</v>
      </c>
      <c r="G181" s="9">
        <v>0.37</v>
      </c>
      <c r="H181" s="9">
        <f t="shared" si="13"/>
        <v>0.40700000000000003</v>
      </c>
      <c r="I181" s="9">
        <v>1.1200000000000001</v>
      </c>
      <c r="J181" s="9">
        <v>0.3</v>
      </c>
      <c r="K181" s="9">
        <f t="shared" si="14"/>
        <v>0.33600000000000002</v>
      </c>
      <c r="L181" s="9">
        <v>1.1499999999999999</v>
      </c>
      <c r="M181" s="9">
        <v>0.32</v>
      </c>
      <c r="N181" s="9">
        <f t="shared" si="15"/>
        <v>0.36799999999999999</v>
      </c>
      <c r="P181" s="101"/>
      <c r="Q181" s="80" t="s">
        <v>38</v>
      </c>
      <c r="R181" s="79">
        <v>0.85</v>
      </c>
      <c r="S181" s="79"/>
      <c r="T181" s="76"/>
      <c r="U181" s="78" t="s">
        <v>46</v>
      </c>
      <c r="V181" s="79">
        <v>8.4538649999999986</v>
      </c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81"/>
      <c r="AR181" s="81"/>
    </row>
    <row r="182" spans="1:44" x14ac:dyDescent="0.2">
      <c r="A182" s="101">
        <v>41083</v>
      </c>
      <c r="B182" s="7" t="s">
        <v>1</v>
      </c>
      <c r="C182" s="9">
        <v>0.84</v>
      </c>
      <c r="D182" s="9">
        <v>0.38</v>
      </c>
      <c r="E182" s="9">
        <f t="shared" si="12"/>
        <v>0.31919999999999998</v>
      </c>
      <c r="F182" s="9">
        <v>0.85</v>
      </c>
      <c r="G182" s="9">
        <v>0.48</v>
      </c>
      <c r="H182" s="9">
        <f t="shared" si="13"/>
        <v>0.40799999999999997</v>
      </c>
      <c r="I182" s="9">
        <v>0.84</v>
      </c>
      <c r="J182" s="9">
        <v>0.56000000000000005</v>
      </c>
      <c r="K182" s="9">
        <f t="shared" si="14"/>
        <v>0.47040000000000004</v>
      </c>
      <c r="L182" s="9">
        <v>0.82</v>
      </c>
      <c r="M182" s="9">
        <v>0.44</v>
      </c>
      <c r="N182" s="9">
        <f t="shared" si="15"/>
        <v>0.36079999999999995</v>
      </c>
      <c r="P182" s="101">
        <v>41083</v>
      </c>
      <c r="Q182" s="75" t="s">
        <v>35</v>
      </c>
      <c r="R182" s="76">
        <v>0</v>
      </c>
      <c r="S182" s="76">
        <v>0.4</v>
      </c>
      <c r="T182" s="76">
        <v>1.4</v>
      </c>
      <c r="U182" s="76">
        <v>2.4</v>
      </c>
      <c r="V182" s="76">
        <v>3.4</v>
      </c>
      <c r="W182" s="76">
        <v>4.4000000000000004</v>
      </c>
      <c r="X182" s="76">
        <v>5.4</v>
      </c>
      <c r="Y182" s="76">
        <v>6.4</v>
      </c>
      <c r="Z182" s="76">
        <v>7.4</v>
      </c>
      <c r="AA182" s="76">
        <v>8.4</v>
      </c>
      <c r="AB182" s="76">
        <v>9.4</v>
      </c>
      <c r="AC182" s="76">
        <v>10.4</v>
      </c>
      <c r="AD182" s="76">
        <v>11.4</v>
      </c>
      <c r="AE182" s="76">
        <v>12.4</v>
      </c>
      <c r="AF182" s="76">
        <v>13.4</v>
      </c>
      <c r="AG182" s="76">
        <v>14.4</v>
      </c>
      <c r="AH182" s="76">
        <v>15.4</v>
      </c>
      <c r="AI182" s="76">
        <v>16.399999999999999</v>
      </c>
      <c r="AJ182" s="76">
        <v>17.399999999999999</v>
      </c>
      <c r="AK182" s="76">
        <v>18.399999999999999</v>
      </c>
      <c r="AL182" s="76">
        <v>19.399999999999999</v>
      </c>
      <c r="AM182" s="76">
        <v>20.399999999999999</v>
      </c>
      <c r="AN182" s="76">
        <v>21.4</v>
      </c>
      <c r="AO182" s="76">
        <v>22.4</v>
      </c>
      <c r="AP182" s="76">
        <v>23.4</v>
      </c>
      <c r="AQ182" s="76">
        <v>24.4</v>
      </c>
      <c r="AR182" s="76">
        <v>25</v>
      </c>
    </row>
    <row r="183" spans="1:44" x14ac:dyDescent="0.2">
      <c r="A183" s="101"/>
      <c r="B183" s="7" t="s">
        <v>2</v>
      </c>
      <c r="C183" s="9">
        <v>0.97</v>
      </c>
      <c r="D183" s="9">
        <v>0.55000000000000004</v>
      </c>
      <c r="E183" s="9">
        <f t="shared" si="12"/>
        <v>0.53349999999999997</v>
      </c>
      <c r="F183" s="9">
        <v>0.95</v>
      </c>
      <c r="G183" s="9">
        <v>0.57999999999999996</v>
      </c>
      <c r="H183" s="9">
        <f t="shared" si="13"/>
        <v>0.55099999999999993</v>
      </c>
      <c r="I183" s="9">
        <v>0.97</v>
      </c>
      <c r="J183" s="9">
        <v>0.49</v>
      </c>
      <c r="K183" s="9">
        <f t="shared" si="14"/>
        <v>0.4753</v>
      </c>
      <c r="L183" s="9">
        <v>0.96</v>
      </c>
      <c r="M183" s="9">
        <v>0.39</v>
      </c>
      <c r="N183" s="9">
        <f t="shared" si="15"/>
        <v>0.37440000000000001</v>
      </c>
      <c r="P183" s="101"/>
      <c r="Q183" s="75" t="s">
        <v>14</v>
      </c>
      <c r="R183" s="76">
        <v>0</v>
      </c>
      <c r="S183" s="76">
        <v>0.4</v>
      </c>
      <c r="T183" s="76">
        <v>0.5</v>
      </c>
      <c r="U183" s="76">
        <v>0.62</v>
      </c>
      <c r="V183" s="76">
        <v>0.64</v>
      </c>
      <c r="W183" s="76">
        <v>0.68</v>
      </c>
      <c r="X183" s="76">
        <v>0.78</v>
      </c>
      <c r="Y183" s="76">
        <v>0.87</v>
      </c>
      <c r="Z183" s="76">
        <v>0.89</v>
      </c>
      <c r="AA183" s="76">
        <v>0.88</v>
      </c>
      <c r="AB183" s="76">
        <v>0.87</v>
      </c>
      <c r="AC183" s="76">
        <v>0.84</v>
      </c>
      <c r="AD183" s="76">
        <v>0.81</v>
      </c>
      <c r="AE183" s="76">
        <v>0.78</v>
      </c>
      <c r="AF183" s="76">
        <v>0.72</v>
      </c>
      <c r="AG183" s="76">
        <v>0.75</v>
      </c>
      <c r="AH183" s="76">
        <v>0.76</v>
      </c>
      <c r="AI183" s="76">
        <v>0.73</v>
      </c>
      <c r="AJ183" s="76">
        <v>0.69</v>
      </c>
      <c r="AK183" s="76">
        <v>0.63</v>
      </c>
      <c r="AL183" s="76">
        <v>0.62</v>
      </c>
      <c r="AM183" s="76">
        <v>0.63</v>
      </c>
      <c r="AN183" s="76">
        <v>0.64</v>
      </c>
      <c r="AO183" s="76">
        <v>0.57999999999999996</v>
      </c>
      <c r="AP183" s="76">
        <v>0.52</v>
      </c>
      <c r="AQ183" s="76">
        <v>0.21</v>
      </c>
      <c r="AR183" s="76">
        <v>0</v>
      </c>
    </row>
    <row r="184" spans="1:44" x14ac:dyDescent="0.2">
      <c r="A184" s="101"/>
      <c r="B184" s="7" t="s">
        <v>3</v>
      </c>
      <c r="C184" s="9">
        <v>1.02</v>
      </c>
      <c r="D184" s="9">
        <v>0.56000000000000005</v>
      </c>
      <c r="E184" s="9">
        <f t="shared" si="12"/>
        <v>0.57120000000000004</v>
      </c>
      <c r="F184" s="9">
        <v>0.98</v>
      </c>
      <c r="G184" s="9">
        <v>0.56000000000000005</v>
      </c>
      <c r="H184" s="9">
        <f t="shared" si="13"/>
        <v>0.54880000000000007</v>
      </c>
      <c r="I184" s="9">
        <v>0.98</v>
      </c>
      <c r="J184" s="9">
        <v>0.3</v>
      </c>
      <c r="K184" s="9">
        <f t="shared" si="14"/>
        <v>0.29399999999999998</v>
      </c>
      <c r="L184" s="9">
        <v>0.97</v>
      </c>
      <c r="M184" s="9">
        <v>0.32</v>
      </c>
      <c r="N184" s="9">
        <f t="shared" si="15"/>
        <v>0.31040000000000001</v>
      </c>
      <c r="P184" s="101"/>
      <c r="Q184" s="75" t="s">
        <v>36</v>
      </c>
      <c r="R184" s="76">
        <v>0</v>
      </c>
      <c r="S184" s="76">
        <v>0.16</v>
      </c>
      <c r="T184" s="76">
        <v>0.17</v>
      </c>
      <c r="U184" s="76">
        <v>0.42</v>
      </c>
      <c r="V184" s="76">
        <v>0.33</v>
      </c>
      <c r="W184" s="76">
        <v>0.35</v>
      </c>
      <c r="X184" s="76">
        <v>0.33</v>
      </c>
      <c r="Y184" s="76">
        <v>0.27</v>
      </c>
      <c r="Z184" s="76">
        <v>0.37</v>
      </c>
      <c r="AA184" s="76">
        <v>0.28000000000000003</v>
      </c>
      <c r="AB184" s="76">
        <v>0.28999999999999998</v>
      </c>
      <c r="AC184" s="76">
        <v>0.4</v>
      </c>
      <c r="AD184" s="76">
        <v>0.22</v>
      </c>
      <c r="AE184" s="76">
        <v>0.39</v>
      </c>
      <c r="AF184" s="76">
        <v>0.51</v>
      </c>
      <c r="AG184" s="76">
        <v>0.39</v>
      </c>
      <c r="AH184" s="76">
        <v>0.44</v>
      </c>
      <c r="AI184" s="76">
        <v>0.52</v>
      </c>
      <c r="AJ184" s="76">
        <v>0.4</v>
      </c>
      <c r="AK184" s="76">
        <v>0.53</v>
      </c>
      <c r="AL184" s="76">
        <v>0.5</v>
      </c>
      <c r="AM184" s="76">
        <v>0.36</v>
      </c>
      <c r="AN184" s="76">
        <v>0.32</v>
      </c>
      <c r="AO184" s="76">
        <v>0.11</v>
      </c>
      <c r="AP184" s="76">
        <v>0.06</v>
      </c>
      <c r="AQ184" s="76">
        <v>0</v>
      </c>
      <c r="AR184" s="76">
        <v>0</v>
      </c>
    </row>
    <row r="185" spans="1:44" x14ac:dyDescent="0.2">
      <c r="A185" s="101"/>
      <c r="B185" s="7" t="s">
        <v>4</v>
      </c>
      <c r="C185" s="9">
        <v>1.08</v>
      </c>
      <c r="D185" s="9">
        <v>0.34</v>
      </c>
      <c r="E185" s="9">
        <f t="shared" si="12"/>
        <v>0.36720000000000003</v>
      </c>
      <c r="F185" s="9">
        <v>1.02</v>
      </c>
      <c r="G185" s="9">
        <v>0.26</v>
      </c>
      <c r="H185" s="9">
        <f t="shared" si="13"/>
        <v>0.26519999999999999</v>
      </c>
      <c r="I185" s="9">
        <v>1</v>
      </c>
      <c r="J185" s="9">
        <v>0.35</v>
      </c>
      <c r="K185" s="9">
        <f t="shared" si="14"/>
        <v>0.35</v>
      </c>
      <c r="L185" s="9">
        <v>1</v>
      </c>
      <c r="M185" s="9">
        <v>0.35</v>
      </c>
      <c r="N185" s="9">
        <f t="shared" si="15"/>
        <v>0.35</v>
      </c>
      <c r="P185" s="101"/>
      <c r="Q185" s="77" t="s">
        <v>37</v>
      </c>
      <c r="R185" s="76">
        <v>6.4000000000000012E-3</v>
      </c>
      <c r="S185" s="76">
        <v>7.4249999999999997E-2</v>
      </c>
      <c r="T185" s="76">
        <v>0.16520000000000001</v>
      </c>
      <c r="U185" s="76">
        <v>0.23625000000000002</v>
      </c>
      <c r="V185" s="76">
        <v>0.2244000000000001</v>
      </c>
      <c r="W185" s="76">
        <v>0.24819999999999998</v>
      </c>
      <c r="X185" s="76">
        <v>0.24750000000000003</v>
      </c>
      <c r="Y185" s="76">
        <v>0.28160000000000002</v>
      </c>
      <c r="Z185" s="76">
        <v>0.28762500000000002</v>
      </c>
      <c r="AA185" s="76">
        <v>0.24937500000000001</v>
      </c>
      <c r="AB185" s="76">
        <v>0.29497499999999999</v>
      </c>
      <c r="AC185" s="76">
        <v>0.25574999999999998</v>
      </c>
      <c r="AD185" s="76">
        <v>0.242475</v>
      </c>
      <c r="AE185" s="76">
        <v>0.33750000000000002</v>
      </c>
      <c r="AF185" s="76">
        <v>0.33074999999999999</v>
      </c>
      <c r="AG185" s="76">
        <v>0.31332500000000002</v>
      </c>
      <c r="AH185" s="76">
        <v>0.35759999999999936</v>
      </c>
      <c r="AI185" s="76">
        <v>0.3266</v>
      </c>
      <c r="AJ185" s="76">
        <v>0.30690000000000001</v>
      </c>
      <c r="AK185" s="76">
        <v>0.32187500000000002</v>
      </c>
      <c r="AL185" s="76">
        <v>0.26874999999999999</v>
      </c>
      <c r="AM185" s="76">
        <v>0.21589999999999998</v>
      </c>
      <c r="AN185" s="76">
        <v>0.13114999999999999</v>
      </c>
      <c r="AO185" s="76">
        <v>4.675E-2</v>
      </c>
      <c r="AP185" s="76">
        <v>1.095E-2</v>
      </c>
      <c r="AQ185" s="76">
        <v>0</v>
      </c>
      <c r="AR185" s="76">
        <v>0</v>
      </c>
    </row>
    <row r="186" spans="1:44" x14ac:dyDescent="0.2">
      <c r="A186" s="101"/>
      <c r="B186" s="7" t="s">
        <v>5</v>
      </c>
      <c r="C186" s="9">
        <v>1.02</v>
      </c>
      <c r="D186" s="9">
        <v>0.24</v>
      </c>
      <c r="E186" s="9">
        <f t="shared" si="12"/>
        <v>0.24479999999999999</v>
      </c>
      <c r="F186" s="9">
        <v>0.95</v>
      </c>
      <c r="G186" s="9">
        <v>0.28999999999999998</v>
      </c>
      <c r="H186" s="9">
        <f t="shared" si="13"/>
        <v>0.27549999999999997</v>
      </c>
      <c r="I186" s="9">
        <v>0.96</v>
      </c>
      <c r="J186" s="9">
        <v>0.26</v>
      </c>
      <c r="K186" s="9">
        <f t="shared" si="14"/>
        <v>0.24959999999999999</v>
      </c>
      <c r="L186" s="9">
        <v>0.97</v>
      </c>
      <c r="M186" s="9">
        <v>0.33</v>
      </c>
      <c r="N186" s="9">
        <f t="shared" si="15"/>
        <v>0.3201</v>
      </c>
      <c r="P186" s="101"/>
      <c r="Q186" s="80" t="s">
        <v>38</v>
      </c>
      <c r="R186" s="79">
        <v>0.66</v>
      </c>
      <c r="S186" s="76"/>
      <c r="T186" s="76"/>
      <c r="U186" s="78" t="s">
        <v>46</v>
      </c>
      <c r="V186" s="79">
        <v>5.7820499999999999</v>
      </c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81"/>
      <c r="AR186" s="81"/>
    </row>
  </sheetData>
  <mergeCells count="93">
    <mergeCell ref="Q173:AC173"/>
    <mergeCell ref="Q174:AC174"/>
    <mergeCell ref="Q175:AC175"/>
    <mergeCell ref="Q176:AC176"/>
    <mergeCell ref="Q103:AR107"/>
    <mergeCell ref="Q113:AC113"/>
    <mergeCell ref="Q114:AC114"/>
    <mergeCell ref="Q115:AC115"/>
    <mergeCell ref="Q116:AC116"/>
    <mergeCell ref="Q117:AC117"/>
    <mergeCell ref="P158:P162"/>
    <mergeCell ref="P163:P167"/>
    <mergeCell ref="P168:P172"/>
    <mergeCell ref="P177:P181"/>
    <mergeCell ref="P182:P186"/>
    <mergeCell ref="P133:P137"/>
    <mergeCell ref="P138:P142"/>
    <mergeCell ref="P143:P147"/>
    <mergeCell ref="P148:P152"/>
    <mergeCell ref="P153:P157"/>
    <mergeCell ref="P103:P107"/>
    <mergeCell ref="P108:P112"/>
    <mergeCell ref="P118:P122"/>
    <mergeCell ref="P123:P127"/>
    <mergeCell ref="P128:P132"/>
    <mergeCell ref="P78:P82"/>
    <mergeCell ref="P83:P87"/>
    <mergeCell ref="P88:P92"/>
    <mergeCell ref="P93:P97"/>
    <mergeCell ref="P98:P102"/>
    <mergeCell ref="P53:P57"/>
    <mergeCell ref="P58:P62"/>
    <mergeCell ref="P63:P67"/>
    <mergeCell ref="P68:P72"/>
    <mergeCell ref="P73:P77"/>
    <mergeCell ref="P28:P32"/>
    <mergeCell ref="P33:P37"/>
    <mergeCell ref="P38:P42"/>
    <mergeCell ref="P43:P47"/>
    <mergeCell ref="P48:P52"/>
    <mergeCell ref="P3:P7"/>
    <mergeCell ref="P8:P12"/>
    <mergeCell ref="P13:P17"/>
    <mergeCell ref="P18:P22"/>
    <mergeCell ref="P23:P27"/>
    <mergeCell ref="A23:A27"/>
    <mergeCell ref="A18:A22"/>
    <mergeCell ref="A13:A17"/>
    <mergeCell ref="A8:A12"/>
    <mergeCell ref="A3:A7"/>
    <mergeCell ref="A48:A52"/>
    <mergeCell ref="A43:A47"/>
    <mergeCell ref="A38:A42"/>
    <mergeCell ref="A33:A37"/>
    <mergeCell ref="A28:A32"/>
    <mergeCell ref="A73:A77"/>
    <mergeCell ref="A68:A72"/>
    <mergeCell ref="A63:A67"/>
    <mergeCell ref="A58:A62"/>
    <mergeCell ref="A53:A57"/>
    <mergeCell ref="A98:A102"/>
    <mergeCell ref="A93:A97"/>
    <mergeCell ref="A88:A92"/>
    <mergeCell ref="A83:A87"/>
    <mergeCell ref="A78:A82"/>
    <mergeCell ref="A128:A132"/>
    <mergeCell ref="A123:A127"/>
    <mergeCell ref="A118:A122"/>
    <mergeCell ref="A108:A112"/>
    <mergeCell ref="A103:A107"/>
    <mergeCell ref="A153:A157"/>
    <mergeCell ref="A148:A152"/>
    <mergeCell ref="A143:A147"/>
    <mergeCell ref="A138:A142"/>
    <mergeCell ref="A133:A137"/>
    <mergeCell ref="A182:A186"/>
    <mergeCell ref="A177:A181"/>
    <mergeCell ref="A168:A172"/>
    <mergeCell ref="A163:A167"/>
    <mergeCell ref="A158:A162"/>
    <mergeCell ref="B176:N176"/>
    <mergeCell ref="B115:N115"/>
    <mergeCell ref="B116:N116"/>
    <mergeCell ref="B117:N117"/>
    <mergeCell ref="B173:N173"/>
    <mergeCell ref="B174:N174"/>
    <mergeCell ref="B175:N175"/>
    <mergeCell ref="B114:N114"/>
    <mergeCell ref="C1:D1"/>
    <mergeCell ref="F1:G1"/>
    <mergeCell ref="I1:J1"/>
    <mergeCell ref="L1:M1"/>
    <mergeCell ref="B113:N1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44"/>
  <sheetViews>
    <sheetView zoomScaleNormal="100" workbookViewId="0">
      <pane ySplit="2" topLeftCell="A3" activePane="bottomLeft" state="frozen"/>
      <selection pane="bottomLeft" sqref="A1:A1048576"/>
    </sheetView>
  </sheetViews>
  <sheetFormatPr baseColWidth="10" defaultColWidth="8.6640625" defaultRowHeight="15" x14ac:dyDescent="0.2"/>
  <cols>
    <col min="1" max="1" width="9.5" style="74" bestFit="1" customWidth="1"/>
    <col min="2" max="2" width="3.6640625" style="2" bestFit="1" customWidth="1"/>
    <col min="3" max="3" width="9.33203125" style="2" bestFit="1" customWidth="1"/>
    <col min="4" max="4" width="9.6640625" style="2" bestFit="1" customWidth="1"/>
    <col min="5" max="5" width="16.5" style="2" bestFit="1" customWidth="1"/>
    <col min="6" max="6" width="9.33203125" style="2" bestFit="1" customWidth="1"/>
    <col min="7" max="7" width="9.6640625" style="2" bestFit="1" customWidth="1"/>
    <col min="8" max="8" width="16.5" style="2" bestFit="1" customWidth="1"/>
    <col min="9" max="9" width="9.33203125" style="2" bestFit="1" customWidth="1"/>
    <col min="10" max="10" width="9.6640625" style="2" bestFit="1" customWidth="1"/>
    <col min="11" max="11" width="16.5" style="2" bestFit="1" customWidth="1"/>
    <col min="12" max="12" width="9.33203125" style="2" bestFit="1" customWidth="1"/>
    <col min="13" max="13" width="9.6640625" style="2" bestFit="1" customWidth="1"/>
    <col min="14" max="14" width="16.5" style="2" bestFit="1" customWidth="1"/>
    <col min="15" max="15" width="9.33203125" style="2" bestFit="1" customWidth="1"/>
    <col min="16" max="16" width="9.6640625" style="2" bestFit="1" customWidth="1"/>
    <col min="17" max="17" width="16.5" style="2" bestFit="1" customWidth="1"/>
    <col min="18" max="18" width="9.33203125" style="2" bestFit="1" customWidth="1"/>
    <col min="19" max="19" width="9.6640625" style="2" bestFit="1" customWidth="1"/>
    <col min="20" max="20" width="16.5" style="2" bestFit="1" customWidth="1"/>
    <col min="21" max="21" width="15.83203125" style="2" bestFit="1" customWidth="1"/>
    <col min="22" max="16384" width="8.6640625" style="2"/>
  </cols>
  <sheetData>
    <row r="1" spans="1:43" s="10" customFormat="1" ht="16" x14ac:dyDescent="0.2">
      <c r="A1" s="72"/>
      <c r="C1" s="11" t="s">
        <v>7</v>
      </c>
      <c r="D1" s="11"/>
      <c r="E1" s="11"/>
      <c r="F1" s="11" t="s">
        <v>10</v>
      </c>
      <c r="G1" s="11"/>
      <c r="I1" s="11" t="s">
        <v>9</v>
      </c>
      <c r="J1" s="11"/>
      <c r="K1" s="11"/>
      <c r="L1" s="11" t="s">
        <v>8</v>
      </c>
      <c r="M1" s="11"/>
      <c r="N1" s="11"/>
      <c r="O1" s="14"/>
      <c r="P1" s="14"/>
      <c r="Q1" s="11"/>
      <c r="R1" s="14"/>
      <c r="S1" s="14"/>
    </row>
    <row r="2" spans="1:43" s="12" customFormat="1" ht="18" thickBot="1" x14ac:dyDescent="0.25">
      <c r="A2" s="73" t="s">
        <v>0</v>
      </c>
      <c r="B2" s="12" t="s">
        <v>6</v>
      </c>
      <c r="C2" s="12" t="s">
        <v>14</v>
      </c>
      <c r="D2" s="12" t="s">
        <v>15</v>
      </c>
      <c r="E2" s="12" t="s">
        <v>16</v>
      </c>
      <c r="F2" s="12" t="s">
        <v>14</v>
      </c>
      <c r="G2" s="12" t="s">
        <v>15</v>
      </c>
      <c r="H2" s="12" t="s">
        <v>16</v>
      </c>
      <c r="I2" s="12" t="s">
        <v>14</v>
      </c>
      <c r="J2" s="12" t="s">
        <v>15</v>
      </c>
      <c r="K2" s="12" t="s">
        <v>16</v>
      </c>
      <c r="L2" s="12" t="s">
        <v>14</v>
      </c>
      <c r="M2" s="12" t="s">
        <v>15</v>
      </c>
      <c r="N2" s="12" t="s">
        <v>16</v>
      </c>
    </row>
    <row r="3" spans="1:43" ht="16" thickTop="1" x14ac:dyDescent="0.2">
      <c r="A3" s="94">
        <v>41412</v>
      </c>
      <c r="B3" s="2" t="s">
        <v>1</v>
      </c>
      <c r="C3" s="6">
        <v>1.01</v>
      </c>
      <c r="D3" s="6">
        <v>0.54</v>
      </c>
      <c r="E3" s="6">
        <f>D3*C3</f>
        <v>0.5454</v>
      </c>
      <c r="F3" s="6">
        <v>0.98</v>
      </c>
      <c r="G3" s="6">
        <v>0.56999999999999995</v>
      </c>
      <c r="H3" s="6">
        <f>G3*F3</f>
        <v>0.55859999999999999</v>
      </c>
      <c r="I3" s="6">
        <v>0.95</v>
      </c>
      <c r="J3" s="6">
        <v>0.54</v>
      </c>
      <c r="K3" s="6">
        <f>J3*I3</f>
        <v>0.51300000000000001</v>
      </c>
      <c r="L3" s="6">
        <v>0.93</v>
      </c>
      <c r="M3" s="6">
        <v>0.53</v>
      </c>
      <c r="N3" s="6">
        <f>M3*L3</f>
        <v>0.49290000000000006</v>
      </c>
      <c r="O3" s="6"/>
      <c r="P3" s="94">
        <v>41412</v>
      </c>
      <c r="Q3" s="75" t="s">
        <v>35</v>
      </c>
      <c r="R3" s="76">
        <v>0</v>
      </c>
      <c r="S3" s="76">
        <v>0.3</v>
      </c>
      <c r="T3" s="76">
        <v>1.3</v>
      </c>
      <c r="U3" s="76">
        <v>2.2999999999999998</v>
      </c>
      <c r="V3" s="76">
        <v>3.3</v>
      </c>
      <c r="W3" s="76">
        <v>4.3</v>
      </c>
      <c r="X3" s="76">
        <v>5.3</v>
      </c>
      <c r="Y3" s="76">
        <v>6.3</v>
      </c>
      <c r="Z3" s="76">
        <v>7.3</v>
      </c>
      <c r="AA3" s="76">
        <v>8.3000000000000007</v>
      </c>
      <c r="AB3" s="76">
        <v>9.3000000000000007</v>
      </c>
      <c r="AC3" s="76">
        <v>10.3</v>
      </c>
      <c r="AD3" s="76">
        <v>11.3</v>
      </c>
      <c r="AE3" s="76">
        <v>12.3</v>
      </c>
      <c r="AF3" s="76">
        <v>13.3</v>
      </c>
      <c r="AG3" s="76">
        <v>14.3</v>
      </c>
      <c r="AH3" s="76">
        <v>15.3</v>
      </c>
      <c r="AI3" s="76">
        <v>16.3</v>
      </c>
      <c r="AJ3" s="76">
        <v>17.3</v>
      </c>
      <c r="AK3" s="76">
        <v>18.3</v>
      </c>
      <c r="AL3" s="76">
        <v>19.3</v>
      </c>
      <c r="AM3" s="76">
        <v>20.3</v>
      </c>
      <c r="AN3" s="76">
        <v>21.3</v>
      </c>
      <c r="AO3" s="76">
        <v>22.3</v>
      </c>
      <c r="AP3" s="76">
        <v>23.3</v>
      </c>
      <c r="AQ3" s="76">
        <v>23.900000000000002</v>
      </c>
    </row>
    <row r="4" spans="1:43" x14ac:dyDescent="0.2">
      <c r="A4" s="93"/>
      <c r="B4" s="2" t="s">
        <v>2</v>
      </c>
      <c r="C4" s="6">
        <v>1.02</v>
      </c>
      <c r="D4" s="6">
        <v>0.57999999999999996</v>
      </c>
      <c r="E4" s="6">
        <f t="shared" ref="E4:E12" si="0">D4*C4</f>
        <v>0.59160000000000001</v>
      </c>
      <c r="F4" s="6">
        <v>1.1200000000000001</v>
      </c>
      <c r="G4" s="6">
        <v>0.6</v>
      </c>
      <c r="H4" s="6">
        <f t="shared" ref="H4:H12" si="1">G4*F4</f>
        <v>0.67200000000000004</v>
      </c>
      <c r="I4" s="6">
        <v>1.1000000000000001</v>
      </c>
      <c r="J4" s="6">
        <v>0.55000000000000004</v>
      </c>
      <c r="K4" s="6">
        <f t="shared" ref="K4:K12" si="2">J4*I4</f>
        <v>0.60500000000000009</v>
      </c>
      <c r="L4" s="6">
        <v>1.1000000000000001</v>
      </c>
      <c r="M4" s="6">
        <v>0.47</v>
      </c>
      <c r="N4" s="6">
        <f t="shared" ref="N4:N12" si="3">M4*L4</f>
        <v>0.51700000000000002</v>
      </c>
      <c r="O4" s="6"/>
      <c r="P4" s="93"/>
      <c r="Q4" s="75" t="s">
        <v>14</v>
      </c>
      <c r="R4" s="76">
        <v>0</v>
      </c>
      <c r="S4" s="76">
        <v>0.46</v>
      </c>
      <c r="T4" s="76">
        <v>0.56999999999999995</v>
      </c>
      <c r="U4" s="76">
        <v>0.7</v>
      </c>
      <c r="V4" s="76">
        <v>0.87</v>
      </c>
      <c r="W4" s="76">
        <v>0.72</v>
      </c>
      <c r="X4" s="76">
        <v>0.77</v>
      </c>
      <c r="Y4" s="76">
        <v>0.99</v>
      </c>
      <c r="Z4" s="76">
        <v>1.03</v>
      </c>
      <c r="AA4" s="76">
        <v>1.01</v>
      </c>
      <c r="AB4" s="76">
        <v>1.01</v>
      </c>
      <c r="AC4" s="76">
        <v>0.99</v>
      </c>
      <c r="AD4" s="76">
        <v>0.96</v>
      </c>
      <c r="AE4" s="76">
        <v>0.91</v>
      </c>
      <c r="AF4" s="76">
        <v>0.86</v>
      </c>
      <c r="AG4" s="76">
        <v>0.91</v>
      </c>
      <c r="AH4" s="76">
        <v>0.94</v>
      </c>
      <c r="AI4" s="76">
        <v>0.85</v>
      </c>
      <c r="AJ4" s="76">
        <v>0.81</v>
      </c>
      <c r="AK4" s="76">
        <v>0.79</v>
      </c>
      <c r="AL4" s="76">
        <v>0.79</v>
      </c>
      <c r="AM4" s="76">
        <v>0.79</v>
      </c>
      <c r="AN4" s="76">
        <v>0.64</v>
      </c>
      <c r="AO4" s="76">
        <v>0.66</v>
      </c>
      <c r="AP4" s="76">
        <v>0.28999999999999998</v>
      </c>
      <c r="AQ4" s="76">
        <v>0</v>
      </c>
    </row>
    <row r="5" spans="1:43" x14ac:dyDescent="0.2">
      <c r="A5" s="93"/>
      <c r="B5" s="2" t="s">
        <v>3</v>
      </c>
      <c r="C5" s="6">
        <v>1.19</v>
      </c>
      <c r="D5" s="6">
        <v>0.64</v>
      </c>
      <c r="E5" s="6">
        <f t="shared" si="0"/>
        <v>0.76159999999999994</v>
      </c>
      <c r="F5" s="6">
        <v>1.1200000000000001</v>
      </c>
      <c r="G5" s="6">
        <v>0.64</v>
      </c>
      <c r="H5" s="6">
        <f t="shared" si="1"/>
        <v>0.7168000000000001</v>
      </c>
      <c r="I5" s="6">
        <v>1.1100000000000001</v>
      </c>
      <c r="J5" s="6">
        <v>0.55000000000000004</v>
      </c>
      <c r="K5" s="6">
        <f t="shared" si="2"/>
        <v>0.61050000000000015</v>
      </c>
      <c r="L5" s="6">
        <v>1.1100000000000001</v>
      </c>
      <c r="M5" s="6">
        <v>0.66</v>
      </c>
      <c r="N5" s="6">
        <f t="shared" si="3"/>
        <v>0.73260000000000014</v>
      </c>
      <c r="O5" s="6"/>
      <c r="P5" s="93"/>
      <c r="Q5" s="75" t="s">
        <v>36</v>
      </c>
      <c r="R5" s="76">
        <v>0</v>
      </c>
      <c r="S5" s="76">
        <v>0.13</v>
      </c>
      <c r="T5" s="76">
        <v>0.3</v>
      </c>
      <c r="U5" s="76">
        <v>0.33</v>
      </c>
      <c r="V5" s="76">
        <v>0.49</v>
      </c>
      <c r="W5" s="76">
        <v>0.36</v>
      </c>
      <c r="X5" s="76">
        <v>0.42</v>
      </c>
      <c r="Y5" s="76">
        <v>0.32</v>
      </c>
      <c r="Z5" s="76">
        <v>0.36</v>
      </c>
      <c r="AA5" s="76">
        <v>0.37</v>
      </c>
      <c r="AB5" s="76">
        <v>0.28000000000000003</v>
      </c>
      <c r="AC5" s="76">
        <v>0.44</v>
      </c>
      <c r="AD5" s="76">
        <v>0.53</v>
      </c>
      <c r="AE5" s="76">
        <v>0.42</v>
      </c>
      <c r="AF5" s="76">
        <v>0.63</v>
      </c>
      <c r="AG5" s="76">
        <v>0.52</v>
      </c>
      <c r="AH5" s="76">
        <v>0.61</v>
      </c>
      <c r="AI5" s="76">
        <v>0.67</v>
      </c>
      <c r="AJ5" s="76">
        <v>0.52</v>
      </c>
      <c r="AK5" s="76">
        <v>0.73</v>
      </c>
      <c r="AL5" s="76">
        <v>0.62</v>
      </c>
      <c r="AM5" s="76">
        <v>0.38</v>
      </c>
      <c r="AN5" s="76">
        <v>0.1</v>
      </c>
      <c r="AO5" s="76">
        <v>0.02</v>
      </c>
      <c r="AP5" s="76">
        <v>0</v>
      </c>
      <c r="AQ5" s="76">
        <v>0</v>
      </c>
    </row>
    <row r="6" spans="1:43" x14ac:dyDescent="0.2">
      <c r="A6" s="93"/>
      <c r="B6" s="2" t="s">
        <v>4</v>
      </c>
      <c r="C6" s="6">
        <v>1.23</v>
      </c>
      <c r="D6" s="6">
        <v>0.42</v>
      </c>
      <c r="E6" s="6">
        <f t="shared" si="0"/>
        <v>0.51659999999999995</v>
      </c>
      <c r="F6" s="6">
        <v>1.1599999999999999</v>
      </c>
      <c r="G6" s="6">
        <v>0.39</v>
      </c>
      <c r="H6" s="6">
        <f t="shared" si="1"/>
        <v>0.45239999999999997</v>
      </c>
      <c r="I6" s="6">
        <v>1.1499999999999999</v>
      </c>
      <c r="J6" s="6">
        <v>0.43</v>
      </c>
      <c r="K6" s="6">
        <f t="shared" si="2"/>
        <v>0.49449999999999994</v>
      </c>
      <c r="L6" s="6">
        <v>1.1499999999999999</v>
      </c>
      <c r="M6" s="6">
        <v>0.49</v>
      </c>
      <c r="N6" s="6">
        <f t="shared" si="3"/>
        <v>0.5635</v>
      </c>
      <c r="O6" s="6"/>
      <c r="P6" s="93"/>
      <c r="Q6" s="77" t="s">
        <v>37</v>
      </c>
      <c r="R6" s="76">
        <v>4.4850000000000003E-3</v>
      </c>
      <c r="S6" s="76">
        <v>0.110725</v>
      </c>
      <c r="T6" s="76">
        <v>0.20002499999999998</v>
      </c>
      <c r="U6" s="76">
        <v>0.32184999999999997</v>
      </c>
      <c r="V6" s="76">
        <v>0.33787499999999998</v>
      </c>
      <c r="W6" s="76">
        <v>0.29055000000000003</v>
      </c>
      <c r="X6" s="76">
        <v>0.3256</v>
      </c>
      <c r="Y6" s="76">
        <v>0.34339999999999998</v>
      </c>
      <c r="Z6" s="76">
        <v>0.3723000000000003</v>
      </c>
      <c r="AA6" s="76">
        <v>0.32825000000000004</v>
      </c>
      <c r="AB6" s="76">
        <v>0.36</v>
      </c>
      <c r="AC6" s="76">
        <v>0.47287499999999999</v>
      </c>
      <c r="AD6" s="76">
        <v>0.44412499999999999</v>
      </c>
      <c r="AE6" s="76">
        <v>0.46462500000000001</v>
      </c>
      <c r="AF6" s="76">
        <v>0.50887499999999997</v>
      </c>
      <c r="AG6" s="76">
        <v>0.52262500000000001</v>
      </c>
      <c r="AH6" s="76">
        <v>0.57279999999999998</v>
      </c>
      <c r="AI6" s="76">
        <v>0.49385000000000001</v>
      </c>
      <c r="AJ6" s="76">
        <v>0.5</v>
      </c>
      <c r="AK6" s="76">
        <v>0.53325000000000011</v>
      </c>
      <c r="AL6" s="76">
        <v>0.39500000000000002</v>
      </c>
      <c r="AM6" s="76">
        <v>0.1716</v>
      </c>
      <c r="AN6" s="76">
        <v>3.9000000000000007E-2</v>
      </c>
      <c r="AO6" s="76">
        <v>4.7499999999999999E-3</v>
      </c>
      <c r="AP6" s="76">
        <v>0</v>
      </c>
      <c r="AQ6" s="76">
        <v>0</v>
      </c>
    </row>
    <row r="7" spans="1:43" x14ac:dyDescent="0.2">
      <c r="A7" s="93"/>
      <c r="B7" s="2" t="s">
        <v>5</v>
      </c>
      <c r="C7" s="6">
        <v>1.1000000000000001</v>
      </c>
      <c r="D7" s="6">
        <v>0.28000000000000003</v>
      </c>
      <c r="E7" s="6">
        <f t="shared" si="0"/>
        <v>0.30800000000000005</v>
      </c>
      <c r="F7" s="6">
        <v>1.1399999999999999</v>
      </c>
      <c r="G7" s="6">
        <v>0.26</v>
      </c>
      <c r="H7" s="6">
        <f t="shared" si="1"/>
        <v>0.2964</v>
      </c>
      <c r="I7" s="6">
        <v>1.1599999999999999</v>
      </c>
      <c r="J7" s="6">
        <v>0.3</v>
      </c>
      <c r="K7" s="6">
        <f t="shared" si="2"/>
        <v>0.34799999999999998</v>
      </c>
      <c r="L7" s="6">
        <v>1.1599999999999999</v>
      </c>
      <c r="M7" s="6">
        <v>0.36</v>
      </c>
      <c r="N7" s="6">
        <f t="shared" si="3"/>
        <v>0.41759999999999997</v>
      </c>
      <c r="O7" s="6"/>
      <c r="P7" s="93"/>
      <c r="Q7" s="80" t="s">
        <v>38</v>
      </c>
      <c r="R7" s="79">
        <v>0.56999999999999995</v>
      </c>
      <c r="S7" s="76"/>
      <c r="T7" s="76"/>
      <c r="U7" s="78" t="s">
        <v>46</v>
      </c>
      <c r="V7" s="79">
        <v>8.1184349999999998</v>
      </c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</row>
    <row r="8" spans="1:43" x14ac:dyDescent="0.2">
      <c r="A8" s="93">
        <v>41413</v>
      </c>
      <c r="B8" s="2" t="s">
        <v>1</v>
      </c>
      <c r="C8" s="6">
        <v>0.98</v>
      </c>
      <c r="D8" s="6">
        <v>0.6</v>
      </c>
      <c r="E8" s="6">
        <f t="shared" si="0"/>
        <v>0.58799999999999997</v>
      </c>
      <c r="F8" s="6">
        <v>0.92</v>
      </c>
      <c r="G8" s="6">
        <v>0.54</v>
      </c>
      <c r="H8" s="6">
        <f t="shared" si="1"/>
        <v>0.49680000000000007</v>
      </c>
      <c r="I8" s="6">
        <v>0.9</v>
      </c>
      <c r="J8" s="6">
        <v>0.6</v>
      </c>
      <c r="K8" s="6">
        <f t="shared" si="2"/>
        <v>0.54</v>
      </c>
      <c r="L8" s="6">
        <v>0.86</v>
      </c>
      <c r="M8" s="6">
        <v>0.62</v>
      </c>
      <c r="N8" s="6">
        <f t="shared" si="3"/>
        <v>0.53320000000000001</v>
      </c>
      <c r="O8" s="6"/>
      <c r="P8" s="93">
        <v>41413</v>
      </c>
      <c r="Q8" s="75" t="s">
        <v>35</v>
      </c>
      <c r="R8" s="76">
        <v>0</v>
      </c>
      <c r="S8" s="76">
        <v>0.16</v>
      </c>
      <c r="T8" s="76">
        <v>1.1599999999999999</v>
      </c>
      <c r="U8" s="76">
        <v>2.16</v>
      </c>
      <c r="V8" s="76">
        <v>3.16</v>
      </c>
      <c r="W8" s="76">
        <v>4.16</v>
      </c>
      <c r="X8" s="76">
        <v>5.16</v>
      </c>
      <c r="Y8" s="76">
        <v>6.16</v>
      </c>
      <c r="Z8" s="76">
        <v>7.16</v>
      </c>
      <c r="AA8" s="76">
        <v>8.16</v>
      </c>
      <c r="AB8" s="76">
        <v>9.16</v>
      </c>
      <c r="AC8" s="76">
        <v>10.16</v>
      </c>
      <c r="AD8" s="76">
        <v>11.16</v>
      </c>
      <c r="AE8" s="76">
        <v>12.16</v>
      </c>
      <c r="AF8" s="76">
        <v>13.16</v>
      </c>
      <c r="AG8" s="76">
        <v>14.16</v>
      </c>
      <c r="AH8" s="76">
        <v>15.16</v>
      </c>
      <c r="AI8" s="76">
        <v>16.16</v>
      </c>
      <c r="AJ8" s="76">
        <v>17.16</v>
      </c>
      <c r="AK8" s="76">
        <v>18.16</v>
      </c>
      <c r="AL8" s="76">
        <v>19.16</v>
      </c>
      <c r="AM8" s="76">
        <v>20.16</v>
      </c>
      <c r="AN8" s="76">
        <v>21.16</v>
      </c>
      <c r="AO8" s="76">
        <v>22.16</v>
      </c>
      <c r="AP8" s="76">
        <v>23.16</v>
      </c>
      <c r="AQ8" s="76">
        <v>24.04</v>
      </c>
    </row>
    <row r="9" spans="1:43" x14ac:dyDescent="0.2">
      <c r="A9" s="93"/>
      <c r="B9" s="2" t="s">
        <v>2</v>
      </c>
      <c r="C9" s="6">
        <v>1.03</v>
      </c>
      <c r="D9" s="6">
        <v>0.63</v>
      </c>
      <c r="E9" s="6">
        <f t="shared" si="0"/>
        <v>0.64890000000000003</v>
      </c>
      <c r="F9" s="6">
        <v>1.0900000000000001</v>
      </c>
      <c r="G9" s="6">
        <v>0.66</v>
      </c>
      <c r="H9" s="6">
        <f t="shared" si="1"/>
        <v>0.71940000000000004</v>
      </c>
      <c r="I9" s="6">
        <v>1.0900000000000001</v>
      </c>
      <c r="J9" s="6">
        <v>0.63</v>
      </c>
      <c r="K9" s="6">
        <f t="shared" si="2"/>
        <v>0.68670000000000009</v>
      </c>
      <c r="L9" s="6">
        <v>1.08</v>
      </c>
      <c r="M9" s="6">
        <v>0.57999999999999996</v>
      </c>
      <c r="N9" s="6">
        <f t="shared" si="3"/>
        <v>0.62639999999999996</v>
      </c>
      <c r="O9" s="6"/>
      <c r="P9" s="93"/>
      <c r="Q9" s="75" t="s">
        <v>14</v>
      </c>
      <c r="R9" s="76">
        <v>0</v>
      </c>
      <c r="S9" s="76">
        <v>0.4</v>
      </c>
      <c r="T9" s="76">
        <v>0.56000000000000005</v>
      </c>
      <c r="U9" s="76">
        <v>0.67</v>
      </c>
      <c r="V9" s="76">
        <v>0.89</v>
      </c>
      <c r="W9" s="76">
        <v>0.78</v>
      </c>
      <c r="X9" s="76">
        <v>0.86</v>
      </c>
      <c r="Y9" s="76">
        <v>1</v>
      </c>
      <c r="Z9" s="76">
        <v>1.02</v>
      </c>
      <c r="AA9" s="76">
        <v>1.01</v>
      </c>
      <c r="AB9" s="76">
        <v>0.99</v>
      </c>
      <c r="AC9" s="76">
        <v>1</v>
      </c>
      <c r="AD9" s="76">
        <v>0.96</v>
      </c>
      <c r="AE9" s="76">
        <v>0.93</v>
      </c>
      <c r="AF9" s="76">
        <v>0.84</v>
      </c>
      <c r="AG9" s="76">
        <v>0.92</v>
      </c>
      <c r="AH9" s="76">
        <v>0.97</v>
      </c>
      <c r="AI9" s="76">
        <v>0.89</v>
      </c>
      <c r="AJ9" s="76">
        <v>0.81</v>
      </c>
      <c r="AK9" s="76">
        <v>0.77</v>
      </c>
      <c r="AL9" s="76">
        <v>0.76</v>
      </c>
      <c r="AM9" s="76">
        <v>0.8</v>
      </c>
      <c r="AN9" s="76">
        <v>0.76</v>
      </c>
      <c r="AO9" s="76">
        <v>0.71</v>
      </c>
      <c r="AP9" s="76">
        <v>0.37</v>
      </c>
      <c r="AQ9" s="76">
        <v>0</v>
      </c>
    </row>
    <row r="10" spans="1:43" x14ac:dyDescent="0.2">
      <c r="A10" s="93"/>
      <c r="B10" s="2" t="s">
        <v>3</v>
      </c>
      <c r="C10" s="6">
        <v>1.17</v>
      </c>
      <c r="D10" s="6">
        <v>0.66</v>
      </c>
      <c r="E10" s="6">
        <f t="shared" si="0"/>
        <v>0.7722</v>
      </c>
      <c r="F10" s="6">
        <v>1.1499999999999999</v>
      </c>
      <c r="G10" s="6">
        <v>0.62</v>
      </c>
      <c r="H10" s="6">
        <f t="shared" si="1"/>
        <v>0.71299999999999997</v>
      </c>
      <c r="I10" s="6">
        <v>1.1399999999999999</v>
      </c>
      <c r="J10" s="6">
        <v>0.66</v>
      </c>
      <c r="K10" s="6">
        <f t="shared" si="2"/>
        <v>0.75239999999999996</v>
      </c>
      <c r="L10" s="6">
        <v>1.0900000000000001</v>
      </c>
      <c r="M10" s="6">
        <v>0.61</v>
      </c>
      <c r="N10" s="6">
        <f t="shared" si="3"/>
        <v>0.66490000000000005</v>
      </c>
      <c r="O10" s="6"/>
      <c r="P10" s="93"/>
      <c r="Q10" s="75" t="s">
        <v>36</v>
      </c>
      <c r="R10" s="76">
        <v>0</v>
      </c>
      <c r="S10" s="76">
        <v>0.02</v>
      </c>
      <c r="T10" s="76">
        <v>0.33</v>
      </c>
      <c r="U10" s="76">
        <v>0.28999999999999998</v>
      </c>
      <c r="V10" s="76">
        <v>0.54</v>
      </c>
      <c r="W10" s="76">
        <v>0.37</v>
      </c>
      <c r="X10" s="76">
        <v>0.47</v>
      </c>
      <c r="Y10" s="76">
        <v>0.36</v>
      </c>
      <c r="Z10" s="76">
        <v>0.3</v>
      </c>
      <c r="AA10" s="76">
        <v>0.4</v>
      </c>
      <c r="AB10" s="76">
        <v>0.36</v>
      </c>
      <c r="AC10" s="76">
        <v>0.43</v>
      </c>
      <c r="AD10" s="76">
        <v>0.56999999999999995</v>
      </c>
      <c r="AE10" s="76">
        <v>0.43</v>
      </c>
      <c r="AF10" s="76">
        <v>0.64</v>
      </c>
      <c r="AG10" s="76">
        <v>0.5</v>
      </c>
      <c r="AH10" s="76">
        <v>0.41</v>
      </c>
      <c r="AI10" s="76">
        <v>0.6</v>
      </c>
      <c r="AJ10" s="76">
        <v>0.63</v>
      </c>
      <c r="AK10" s="76">
        <v>0.46</v>
      </c>
      <c r="AL10" s="76">
        <v>0.62</v>
      </c>
      <c r="AM10" s="76">
        <v>0.4</v>
      </c>
      <c r="AN10" s="76">
        <v>0.19</v>
      </c>
      <c r="AO10" s="76">
        <v>0</v>
      </c>
      <c r="AP10" s="76">
        <v>0</v>
      </c>
      <c r="AQ10" s="76">
        <v>0</v>
      </c>
    </row>
    <row r="11" spans="1:43" x14ac:dyDescent="0.2">
      <c r="A11" s="93"/>
      <c r="B11" s="2" t="s">
        <v>4</v>
      </c>
      <c r="C11" s="6">
        <v>1.24</v>
      </c>
      <c r="D11" s="6">
        <v>0.4</v>
      </c>
      <c r="E11" s="6">
        <f t="shared" si="0"/>
        <v>0.496</v>
      </c>
      <c r="F11" s="6">
        <v>1.17</v>
      </c>
      <c r="G11" s="6">
        <v>0.33</v>
      </c>
      <c r="H11" s="6">
        <f t="shared" si="1"/>
        <v>0.3861</v>
      </c>
      <c r="I11" s="6">
        <v>1.17</v>
      </c>
      <c r="J11" s="6">
        <v>0.34</v>
      </c>
      <c r="K11" s="6">
        <f t="shared" si="2"/>
        <v>0.39779999999999999</v>
      </c>
      <c r="L11" s="6">
        <v>1.1499999999999999</v>
      </c>
      <c r="M11" s="6">
        <v>0.34</v>
      </c>
      <c r="N11" s="6">
        <f t="shared" si="3"/>
        <v>0.39100000000000001</v>
      </c>
      <c r="O11" s="6"/>
      <c r="P11" s="93"/>
      <c r="Q11" s="77" t="s">
        <v>37</v>
      </c>
      <c r="R11" s="76">
        <v>3.2000000000000003E-4</v>
      </c>
      <c r="S11" s="76">
        <v>8.4000000000000005E-2</v>
      </c>
      <c r="T11" s="76">
        <v>0.19065000000000004</v>
      </c>
      <c r="U11" s="76">
        <v>0.32370000000000004</v>
      </c>
      <c r="V11" s="76">
        <v>0.37992500000000001</v>
      </c>
      <c r="W11" s="76">
        <v>0.34440000000000004</v>
      </c>
      <c r="X11" s="76">
        <v>0.38594999999999996</v>
      </c>
      <c r="Y11" s="76">
        <v>0.33329999999999999</v>
      </c>
      <c r="Z11" s="76">
        <v>0.35525000000000001</v>
      </c>
      <c r="AA11" s="76">
        <v>0.38</v>
      </c>
      <c r="AB11" s="76">
        <v>0.39302500000000001</v>
      </c>
      <c r="AC11" s="76">
        <v>0.49</v>
      </c>
      <c r="AD11" s="76">
        <v>0.47250000000000003</v>
      </c>
      <c r="AE11" s="76">
        <v>0.47347500000000003</v>
      </c>
      <c r="AF11" s="76">
        <v>0.50160000000000005</v>
      </c>
      <c r="AG11" s="76">
        <v>0.429975</v>
      </c>
      <c r="AH11" s="76">
        <v>0.46964999999999996</v>
      </c>
      <c r="AI11" s="76">
        <v>0.52275000000000005</v>
      </c>
      <c r="AJ11" s="76">
        <v>0.43055000000000004</v>
      </c>
      <c r="AK11" s="76">
        <v>0.41310000000000002</v>
      </c>
      <c r="AL11" s="76">
        <v>0.39780000000000004</v>
      </c>
      <c r="AM11" s="76">
        <v>0.23010000000000003</v>
      </c>
      <c r="AN11" s="76">
        <v>6.9824999999999998E-2</v>
      </c>
      <c r="AO11" s="76">
        <v>0</v>
      </c>
      <c r="AP11" s="76">
        <v>0</v>
      </c>
      <c r="AQ11" s="76">
        <v>0</v>
      </c>
    </row>
    <row r="12" spans="1:43" x14ac:dyDescent="0.2">
      <c r="A12" s="93"/>
      <c r="B12" s="2" t="s">
        <v>5</v>
      </c>
      <c r="C12" s="6">
        <v>1.1000000000000001</v>
      </c>
      <c r="D12" s="6">
        <v>0.28000000000000003</v>
      </c>
      <c r="E12" s="6">
        <f t="shared" si="0"/>
        <v>0.30800000000000005</v>
      </c>
      <c r="F12" s="6">
        <v>1.1000000000000001</v>
      </c>
      <c r="G12" s="6">
        <v>0.23</v>
      </c>
      <c r="H12" s="6">
        <f t="shared" si="1"/>
        <v>0.25300000000000006</v>
      </c>
      <c r="I12" s="6">
        <v>1.0900000000000001</v>
      </c>
      <c r="J12" s="6">
        <v>0.3</v>
      </c>
      <c r="K12" s="6">
        <f t="shared" si="2"/>
        <v>0.32700000000000001</v>
      </c>
      <c r="L12" s="6">
        <v>1.1100000000000001</v>
      </c>
      <c r="M12" s="6">
        <v>0.31</v>
      </c>
      <c r="N12" s="6">
        <f t="shared" si="3"/>
        <v>0.34410000000000002</v>
      </c>
      <c r="O12" s="6"/>
      <c r="P12" s="93"/>
      <c r="Q12" s="80" t="s">
        <v>38</v>
      </c>
      <c r="R12" s="79">
        <v>0.57999999999999996</v>
      </c>
      <c r="S12" s="76"/>
      <c r="T12" s="76"/>
      <c r="U12" s="78" t="s">
        <v>46</v>
      </c>
      <c r="V12" s="79">
        <v>8.0718449999999997</v>
      </c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</row>
    <row r="13" spans="1:43" ht="14.5" customHeight="1" x14ac:dyDescent="0.2">
      <c r="A13" s="93">
        <v>41414</v>
      </c>
      <c r="B13" s="103" t="s">
        <v>13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4"/>
      <c r="P13" s="93">
        <v>41414</v>
      </c>
      <c r="Q13" s="75" t="s">
        <v>35</v>
      </c>
      <c r="R13" s="76">
        <v>0</v>
      </c>
      <c r="S13" s="76">
        <v>0.1</v>
      </c>
      <c r="T13" s="76">
        <v>1.1000000000000001</v>
      </c>
      <c r="U13" s="76">
        <v>2.1</v>
      </c>
      <c r="V13" s="76">
        <v>3.1</v>
      </c>
      <c r="W13" s="76">
        <v>4.0999999999999996</v>
      </c>
      <c r="X13" s="76">
        <v>5.0999999999999996</v>
      </c>
      <c r="Y13" s="76">
        <v>6.1</v>
      </c>
      <c r="Z13" s="76">
        <v>7.1</v>
      </c>
      <c r="AA13" s="76">
        <v>8.1</v>
      </c>
      <c r="AB13" s="76">
        <v>9.1</v>
      </c>
      <c r="AC13" s="76">
        <v>10.1</v>
      </c>
      <c r="AD13" s="76">
        <v>11.1</v>
      </c>
      <c r="AE13" s="76">
        <v>12.1</v>
      </c>
      <c r="AF13" s="76">
        <v>13.1</v>
      </c>
      <c r="AG13" s="76">
        <v>14.1</v>
      </c>
      <c r="AH13" s="76">
        <v>15.1</v>
      </c>
      <c r="AI13" s="76">
        <v>16.100000000000001</v>
      </c>
      <c r="AJ13" s="76">
        <v>17.100000000000001</v>
      </c>
      <c r="AK13" s="76">
        <v>18.100000000000001</v>
      </c>
      <c r="AL13" s="76">
        <v>19.100000000000001</v>
      </c>
      <c r="AM13" s="76">
        <v>20.100000000000001</v>
      </c>
      <c r="AN13" s="76">
        <v>21.1</v>
      </c>
      <c r="AO13" s="76">
        <v>22.1</v>
      </c>
      <c r="AP13" s="76">
        <v>23.1</v>
      </c>
      <c r="AQ13" s="76">
        <v>24.1</v>
      </c>
    </row>
    <row r="14" spans="1:43" s="35" customFormat="1" ht="14.5" customHeight="1" x14ac:dyDescent="0.2">
      <c r="A14" s="93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37"/>
      <c r="P14" s="93"/>
      <c r="Q14" s="75" t="s">
        <v>14</v>
      </c>
      <c r="R14" s="76">
        <v>0</v>
      </c>
      <c r="S14" s="76">
        <v>0.53</v>
      </c>
      <c r="T14" s="76">
        <v>0.59</v>
      </c>
      <c r="U14" s="76">
        <v>0.77</v>
      </c>
      <c r="V14" s="76">
        <v>0.98</v>
      </c>
      <c r="W14" s="76">
        <v>0.84</v>
      </c>
      <c r="X14" s="76">
        <v>0.93</v>
      </c>
      <c r="Y14" s="76">
        <v>1.06</v>
      </c>
      <c r="Z14" s="76">
        <v>1.1000000000000001</v>
      </c>
      <c r="AA14" s="76">
        <v>1.06</v>
      </c>
      <c r="AB14" s="76">
        <v>1.07</v>
      </c>
      <c r="AC14" s="76">
        <v>1.06</v>
      </c>
      <c r="AD14" s="76">
        <v>1.02</v>
      </c>
      <c r="AE14" s="76">
        <v>1</v>
      </c>
      <c r="AF14" s="76">
        <v>0.92</v>
      </c>
      <c r="AG14" s="76">
        <v>1</v>
      </c>
      <c r="AH14" s="76">
        <v>1</v>
      </c>
      <c r="AI14" s="76">
        <v>0.94</v>
      </c>
      <c r="AJ14" s="76">
        <v>0.84</v>
      </c>
      <c r="AK14" s="76">
        <v>0.85</v>
      </c>
      <c r="AL14" s="76">
        <v>0.84</v>
      </c>
      <c r="AM14" s="76">
        <v>0.87</v>
      </c>
      <c r="AN14" s="76">
        <v>0.84</v>
      </c>
      <c r="AO14" s="76">
        <v>0.78</v>
      </c>
      <c r="AP14" s="76">
        <v>0.46</v>
      </c>
      <c r="AQ14" s="76">
        <v>0</v>
      </c>
    </row>
    <row r="15" spans="1:43" s="35" customFormat="1" ht="14.5" customHeight="1" x14ac:dyDescent="0.2">
      <c r="A15" s="93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37"/>
      <c r="P15" s="93"/>
      <c r="Q15" s="75" t="s">
        <v>36</v>
      </c>
      <c r="R15" s="76">
        <v>0</v>
      </c>
      <c r="S15" s="76">
        <v>0</v>
      </c>
      <c r="T15" s="76">
        <v>0.37</v>
      </c>
      <c r="U15" s="76">
        <v>0.33</v>
      </c>
      <c r="V15" s="76">
        <v>0.48</v>
      </c>
      <c r="W15" s="76">
        <v>0.42</v>
      </c>
      <c r="X15" s="76">
        <v>0.45</v>
      </c>
      <c r="Y15" s="76">
        <v>0.27</v>
      </c>
      <c r="Z15" s="76">
        <v>0.28999999999999998</v>
      </c>
      <c r="AA15" s="76">
        <v>0.33</v>
      </c>
      <c r="AB15" s="76">
        <v>0.33</v>
      </c>
      <c r="AC15" s="76">
        <v>0.37</v>
      </c>
      <c r="AD15" s="76">
        <v>0.53</v>
      </c>
      <c r="AE15" s="76">
        <v>0.42</v>
      </c>
      <c r="AF15" s="76">
        <v>0.51</v>
      </c>
      <c r="AG15" s="76">
        <v>0.57999999999999996</v>
      </c>
      <c r="AH15" s="76">
        <v>0.42</v>
      </c>
      <c r="AI15" s="76">
        <v>0.53</v>
      </c>
      <c r="AJ15" s="76">
        <v>0.62</v>
      </c>
      <c r="AK15" s="76">
        <v>0.48</v>
      </c>
      <c r="AL15" s="76">
        <v>0.45</v>
      </c>
      <c r="AM15" s="76">
        <v>0.44</v>
      </c>
      <c r="AN15" s="76">
        <v>0.36</v>
      </c>
      <c r="AO15" s="76">
        <v>7.0000000000000007E-2</v>
      </c>
      <c r="AP15" s="76">
        <v>0</v>
      </c>
      <c r="AQ15" s="76">
        <v>0</v>
      </c>
    </row>
    <row r="16" spans="1:43" s="35" customFormat="1" ht="14.5" customHeight="1" x14ac:dyDescent="0.2">
      <c r="A16" s="9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37"/>
      <c r="P16" s="93"/>
      <c r="Q16" s="77" t="s">
        <v>37</v>
      </c>
      <c r="R16" s="76">
        <v>0</v>
      </c>
      <c r="S16" s="76">
        <v>0.10360000000000001</v>
      </c>
      <c r="T16" s="76">
        <v>0.23799999999999996</v>
      </c>
      <c r="U16" s="76">
        <v>0.354375</v>
      </c>
      <c r="V16" s="76">
        <v>0.4094999999999997</v>
      </c>
      <c r="W16" s="76">
        <v>0.38497500000000001</v>
      </c>
      <c r="X16" s="76">
        <v>0.35820000000000002</v>
      </c>
      <c r="Y16" s="76">
        <v>0.30240000000000006</v>
      </c>
      <c r="Z16" s="76">
        <v>0.33480000000000004</v>
      </c>
      <c r="AA16" s="76">
        <v>0.35144999999999998</v>
      </c>
      <c r="AB16" s="76">
        <v>0.37274999999999997</v>
      </c>
      <c r="AC16" s="76">
        <v>0.46800000000000003</v>
      </c>
      <c r="AD16" s="76">
        <v>0.47974999999999995</v>
      </c>
      <c r="AE16" s="76">
        <v>0.44639999999999996</v>
      </c>
      <c r="AF16" s="76">
        <v>0.52319999999999989</v>
      </c>
      <c r="AG16" s="76">
        <v>0.5</v>
      </c>
      <c r="AH16" s="76">
        <v>0.46075000000000083</v>
      </c>
      <c r="AI16" s="76">
        <v>0.51174999999999993</v>
      </c>
      <c r="AJ16" s="76">
        <v>0.46475</v>
      </c>
      <c r="AK16" s="76">
        <v>0.39292499999999997</v>
      </c>
      <c r="AL16" s="76">
        <v>0.38047500000000001</v>
      </c>
      <c r="AM16" s="76">
        <v>0.34200000000000003</v>
      </c>
      <c r="AN16" s="76">
        <v>0.17415</v>
      </c>
      <c r="AO16" s="76">
        <v>2.1700000000000001E-2</v>
      </c>
      <c r="AP16" s="76">
        <v>0</v>
      </c>
      <c r="AQ16" s="76">
        <v>0</v>
      </c>
    </row>
    <row r="17" spans="1:44" s="35" customFormat="1" ht="14.5" customHeight="1" x14ac:dyDescent="0.2">
      <c r="A17" s="93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37"/>
      <c r="P17" s="93"/>
      <c r="Q17" s="80" t="s">
        <v>38</v>
      </c>
      <c r="R17" s="79">
        <v>0.64</v>
      </c>
      <c r="S17" s="76"/>
      <c r="T17" s="76"/>
      <c r="U17" s="78" t="s">
        <v>46</v>
      </c>
      <c r="V17" s="79">
        <v>8.3758999999999979</v>
      </c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</row>
    <row r="18" spans="1:44" ht="14.5" customHeight="1" x14ac:dyDescent="0.2">
      <c r="A18" s="71">
        <v>41415</v>
      </c>
      <c r="B18" s="92" t="s">
        <v>17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4"/>
      <c r="P18" s="71">
        <v>41415</v>
      </c>
      <c r="Q18" s="92" t="s">
        <v>17</v>
      </c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</row>
    <row r="19" spans="1:44" ht="14.5" customHeight="1" x14ac:dyDescent="0.2">
      <c r="A19" s="71">
        <v>41416</v>
      </c>
      <c r="B19" s="92" t="s">
        <v>17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4"/>
      <c r="P19" s="71">
        <v>41416</v>
      </c>
      <c r="Q19" s="92" t="s">
        <v>17</v>
      </c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</row>
    <row r="20" spans="1:44" ht="14.5" customHeight="1" x14ac:dyDescent="0.2">
      <c r="A20" s="71">
        <v>41417</v>
      </c>
      <c r="B20" s="92" t="s">
        <v>17</v>
      </c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4"/>
      <c r="P20" s="71">
        <v>41417</v>
      </c>
      <c r="Q20" s="92" t="s">
        <v>17</v>
      </c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</row>
    <row r="21" spans="1:44" ht="14.5" customHeight="1" x14ac:dyDescent="0.2">
      <c r="A21" s="71">
        <v>41418</v>
      </c>
      <c r="B21" s="92" t="s">
        <v>17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4"/>
      <c r="P21" s="71">
        <v>41418</v>
      </c>
      <c r="Q21" s="92" t="s">
        <v>17</v>
      </c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</row>
    <row r="22" spans="1:44" ht="14.5" customHeight="1" x14ac:dyDescent="0.2">
      <c r="A22" s="71">
        <v>41419</v>
      </c>
      <c r="B22" s="92" t="s">
        <v>17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4"/>
      <c r="P22" s="71">
        <v>41419</v>
      </c>
      <c r="Q22" s="92" t="s">
        <v>17</v>
      </c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</row>
    <row r="23" spans="1:44" ht="14.5" customHeight="1" x14ac:dyDescent="0.2">
      <c r="A23" s="71">
        <v>41420</v>
      </c>
      <c r="B23" s="92" t="s">
        <v>17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4"/>
      <c r="P23" s="71">
        <v>41420</v>
      </c>
      <c r="Q23" s="92" t="s">
        <v>17</v>
      </c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</row>
    <row r="24" spans="1:44" ht="14.5" customHeight="1" x14ac:dyDescent="0.2">
      <c r="A24" s="71">
        <v>41421</v>
      </c>
      <c r="B24" s="92" t="s">
        <v>17</v>
      </c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4"/>
      <c r="P24" s="71">
        <v>41421</v>
      </c>
      <c r="Q24" s="92" t="s">
        <v>17</v>
      </c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</row>
    <row r="25" spans="1:44" ht="14.5" customHeight="1" x14ac:dyDescent="0.2">
      <c r="A25" s="71">
        <v>41422</v>
      </c>
      <c r="B25" s="92" t="s">
        <v>13</v>
      </c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4"/>
      <c r="P25" s="71">
        <v>41422</v>
      </c>
      <c r="Q25" s="92" t="s">
        <v>13</v>
      </c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</row>
    <row r="26" spans="1:44" ht="14.5" customHeight="1" x14ac:dyDescent="0.2">
      <c r="A26" s="71">
        <v>41423</v>
      </c>
      <c r="B26" s="92" t="s">
        <v>13</v>
      </c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4"/>
      <c r="P26" s="71">
        <v>41423</v>
      </c>
      <c r="Q26" s="92" t="s">
        <v>13</v>
      </c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</row>
    <row r="27" spans="1:44" ht="14.5" customHeight="1" x14ac:dyDescent="0.2">
      <c r="A27" s="93">
        <v>41424</v>
      </c>
      <c r="B27" s="104" t="s">
        <v>13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4"/>
      <c r="P27" s="93">
        <v>41424</v>
      </c>
      <c r="Q27" s="75" t="s">
        <v>35</v>
      </c>
      <c r="R27" s="76">
        <v>0</v>
      </c>
      <c r="S27" s="76">
        <v>1.4</v>
      </c>
      <c r="T27" s="76">
        <v>2.4</v>
      </c>
      <c r="U27" s="76">
        <v>3.4</v>
      </c>
      <c r="V27" s="76">
        <v>4.4000000000000004</v>
      </c>
      <c r="W27" s="76">
        <v>5.4</v>
      </c>
      <c r="X27" s="76">
        <v>6.4</v>
      </c>
      <c r="Y27" s="76">
        <v>7.4</v>
      </c>
      <c r="Z27" s="76">
        <v>8.4</v>
      </c>
      <c r="AA27" s="76">
        <v>9.4</v>
      </c>
      <c r="AB27" s="76">
        <v>10.4</v>
      </c>
      <c r="AC27" s="76">
        <v>11.4</v>
      </c>
      <c r="AD27" s="76">
        <v>12.4</v>
      </c>
      <c r="AE27" s="76">
        <v>13.4</v>
      </c>
      <c r="AF27" s="76">
        <v>14.4</v>
      </c>
      <c r="AG27" s="76">
        <v>15.4</v>
      </c>
      <c r="AH27" s="76">
        <v>16.399999999999999</v>
      </c>
      <c r="AI27" s="76">
        <v>17.399999999999999</v>
      </c>
      <c r="AJ27" s="76">
        <v>18.399999999999999</v>
      </c>
      <c r="AK27" s="76">
        <v>19.399999999999999</v>
      </c>
      <c r="AL27" s="76">
        <v>20.399999999999999</v>
      </c>
      <c r="AM27" s="76">
        <v>21.4</v>
      </c>
      <c r="AN27" s="76">
        <v>22.4</v>
      </c>
      <c r="AO27" s="76">
        <v>23.4</v>
      </c>
      <c r="AP27" s="76">
        <v>24.4</v>
      </c>
      <c r="AQ27" s="76"/>
      <c r="AR27" s="76"/>
    </row>
    <row r="28" spans="1:44" s="35" customFormat="1" ht="14.5" customHeight="1" x14ac:dyDescent="0.2">
      <c r="A28" s="93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37"/>
      <c r="P28" s="93"/>
      <c r="Q28" s="75" t="s">
        <v>14</v>
      </c>
      <c r="R28" s="76">
        <v>0</v>
      </c>
      <c r="S28" s="76">
        <v>0.76</v>
      </c>
      <c r="T28" s="76">
        <v>0.9</v>
      </c>
      <c r="U28" s="76">
        <v>1.08</v>
      </c>
      <c r="V28" s="76">
        <v>1</v>
      </c>
      <c r="W28" s="76">
        <v>1.1200000000000001</v>
      </c>
      <c r="X28" s="76">
        <v>1.1599999999999999</v>
      </c>
      <c r="Y28" s="76">
        <v>1.17</v>
      </c>
      <c r="Z28" s="76">
        <v>1.1599999999999999</v>
      </c>
      <c r="AA28" s="76">
        <v>1.1599999999999999</v>
      </c>
      <c r="AB28" s="76">
        <v>1.1299999999999999</v>
      </c>
      <c r="AC28" s="76">
        <v>1.1100000000000001</v>
      </c>
      <c r="AD28" s="76">
        <v>1.08</v>
      </c>
      <c r="AE28" s="76">
        <v>1</v>
      </c>
      <c r="AF28" s="76">
        <v>1.08</v>
      </c>
      <c r="AG28" s="76">
        <v>1.1000000000000001</v>
      </c>
      <c r="AH28" s="76">
        <v>1</v>
      </c>
      <c r="AI28" s="76">
        <v>0.98</v>
      </c>
      <c r="AJ28" s="76">
        <v>0.9</v>
      </c>
      <c r="AK28" s="76">
        <v>0.9</v>
      </c>
      <c r="AL28" s="76">
        <v>0.9</v>
      </c>
      <c r="AM28" s="76">
        <v>0.9</v>
      </c>
      <c r="AN28" s="76">
        <v>0.84</v>
      </c>
      <c r="AO28" s="76">
        <v>0.52</v>
      </c>
      <c r="AP28" s="76">
        <v>0</v>
      </c>
      <c r="AQ28" s="76"/>
      <c r="AR28" s="76"/>
    </row>
    <row r="29" spans="1:44" s="35" customFormat="1" ht="14.5" customHeight="1" x14ac:dyDescent="0.2">
      <c r="A29" s="93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37"/>
      <c r="P29" s="93"/>
      <c r="Q29" s="75" t="s">
        <v>36</v>
      </c>
      <c r="R29" s="76">
        <v>0</v>
      </c>
      <c r="S29" s="76">
        <v>0.31</v>
      </c>
      <c r="T29" s="76">
        <v>0.25</v>
      </c>
      <c r="U29" s="76">
        <v>0.41</v>
      </c>
      <c r="V29" s="76">
        <v>0.31</v>
      </c>
      <c r="W29" s="76">
        <v>0.36</v>
      </c>
      <c r="X29" s="76">
        <v>0.36</v>
      </c>
      <c r="Y29" s="76">
        <v>0.26</v>
      </c>
      <c r="Z29" s="76">
        <v>0.27</v>
      </c>
      <c r="AA29" s="76">
        <v>0.26</v>
      </c>
      <c r="AB29" s="76">
        <v>0.33</v>
      </c>
      <c r="AC29" s="76">
        <v>0.51</v>
      </c>
      <c r="AD29" s="76">
        <v>0.47</v>
      </c>
      <c r="AE29" s="76">
        <v>0.43</v>
      </c>
      <c r="AF29" s="76">
        <v>0.47</v>
      </c>
      <c r="AG29" s="76">
        <v>0.43</v>
      </c>
      <c r="AH29" s="76">
        <v>0.49</v>
      </c>
      <c r="AI29" s="76">
        <v>0.52</v>
      </c>
      <c r="AJ29" s="76">
        <v>0.43</v>
      </c>
      <c r="AK29" s="76">
        <v>0.43</v>
      </c>
      <c r="AL29" s="76">
        <v>0.49</v>
      </c>
      <c r="AM29" s="76">
        <v>0.33</v>
      </c>
      <c r="AN29" s="76">
        <v>0.06</v>
      </c>
      <c r="AO29" s="76">
        <v>0</v>
      </c>
      <c r="AP29" s="76">
        <v>0</v>
      </c>
      <c r="AQ29" s="76"/>
      <c r="AR29" s="76"/>
    </row>
    <row r="30" spans="1:44" s="35" customFormat="1" ht="14.5" customHeight="1" x14ac:dyDescent="0.2">
      <c r="A30" s="93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37"/>
      <c r="P30" s="93"/>
      <c r="Q30" s="77" t="s">
        <v>37</v>
      </c>
      <c r="R30" s="76">
        <v>8.2459999999999992E-2</v>
      </c>
      <c r="S30" s="76">
        <v>0.23240000000000005</v>
      </c>
      <c r="T30" s="76">
        <v>0.32669999999999993</v>
      </c>
      <c r="U30" s="76">
        <v>0.37440000000000018</v>
      </c>
      <c r="V30" s="76">
        <v>0.35509999999999997</v>
      </c>
      <c r="W30" s="76">
        <v>0.41040000000000004</v>
      </c>
      <c r="X30" s="76">
        <v>0.36115000000000003</v>
      </c>
      <c r="Y30" s="76">
        <v>0.30872500000000003</v>
      </c>
      <c r="Z30" s="76">
        <v>0.30740000000000001</v>
      </c>
      <c r="AA30" s="76">
        <v>0.33777500000000005</v>
      </c>
      <c r="AB30" s="76">
        <v>0.4704000000000001</v>
      </c>
      <c r="AC30" s="76">
        <v>0.53655000000000008</v>
      </c>
      <c r="AD30" s="76">
        <v>0.46799999999999997</v>
      </c>
      <c r="AE30" s="76">
        <v>0.46799999999999997</v>
      </c>
      <c r="AF30" s="76">
        <v>0.49049999999999999</v>
      </c>
      <c r="AG30" s="76">
        <v>0.48299999999999915</v>
      </c>
      <c r="AH30" s="76">
        <v>0.49995000000000001</v>
      </c>
      <c r="AI30" s="76">
        <v>0.44649999999999995</v>
      </c>
      <c r="AJ30" s="76">
        <v>0.38700000000000001</v>
      </c>
      <c r="AK30" s="76">
        <v>0.41399999999999998</v>
      </c>
      <c r="AL30" s="76">
        <v>0.36900000000000005</v>
      </c>
      <c r="AM30" s="76">
        <v>0.16965</v>
      </c>
      <c r="AN30" s="76">
        <v>2.0399999999999998E-2</v>
      </c>
      <c r="AO30" s="76">
        <v>0</v>
      </c>
      <c r="AP30" s="76">
        <v>0</v>
      </c>
      <c r="AQ30" s="76"/>
      <c r="AR30" s="76"/>
    </row>
    <row r="31" spans="1:44" s="35" customFormat="1" ht="14.5" customHeight="1" x14ac:dyDescent="0.2">
      <c r="A31" s="93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37"/>
      <c r="P31" s="93"/>
      <c r="Q31" s="80" t="s">
        <v>38</v>
      </c>
      <c r="R31" s="79">
        <v>0.79</v>
      </c>
      <c r="S31" s="76"/>
      <c r="T31" s="76"/>
      <c r="U31" s="78" t="s">
        <v>46</v>
      </c>
      <c r="V31" s="79">
        <v>8.3194599999999994</v>
      </c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81"/>
    </row>
    <row r="32" spans="1:44" ht="14.5" customHeight="1" x14ac:dyDescent="0.2">
      <c r="A32" s="93">
        <v>41425</v>
      </c>
      <c r="B32" s="104" t="s">
        <v>13</v>
      </c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4"/>
      <c r="P32" s="93">
        <v>41425</v>
      </c>
      <c r="Q32" s="75" t="s">
        <v>35</v>
      </c>
      <c r="R32" s="76">
        <v>0</v>
      </c>
      <c r="S32" s="76">
        <v>1.4</v>
      </c>
      <c r="T32" s="76">
        <v>2.4</v>
      </c>
      <c r="U32" s="76">
        <v>3.4</v>
      </c>
      <c r="V32" s="76">
        <v>4.4000000000000004</v>
      </c>
      <c r="W32" s="76">
        <v>5.4</v>
      </c>
      <c r="X32" s="76">
        <v>6.4</v>
      </c>
      <c r="Y32" s="76">
        <v>7.4</v>
      </c>
      <c r="Z32" s="76">
        <v>8.4</v>
      </c>
      <c r="AA32" s="76">
        <v>9.4</v>
      </c>
      <c r="AB32" s="76">
        <v>10.4</v>
      </c>
      <c r="AC32" s="76">
        <v>11.4</v>
      </c>
      <c r="AD32" s="76">
        <v>12.4</v>
      </c>
      <c r="AE32" s="76">
        <v>13.4</v>
      </c>
      <c r="AF32" s="76">
        <v>14.4</v>
      </c>
      <c r="AG32" s="76">
        <v>15.4</v>
      </c>
      <c r="AH32" s="76">
        <v>16.399999999999999</v>
      </c>
      <c r="AI32" s="76">
        <v>17.399999999999999</v>
      </c>
      <c r="AJ32" s="76">
        <v>18.399999999999999</v>
      </c>
      <c r="AK32" s="76">
        <v>19.399999999999999</v>
      </c>
      <c r="AL32" s="76">
        <v>20.399999999999999</v>
      </c>
      <c r="AM32" s="76">
        <v>21.4</v>
      </c>
      <c r="AN32" s="76">
        <v>22.4</v>
      </c>
      <c r="AO32" s="76">
        <v>23.4</v>
      </c>
      <c r="AP32" s="76">
        <v>24.2</v>
      </c>
      <c r="AQ32" s="76"/>
      <c r="AR32" s="76"/>
    </row>
    <row r="33" spans="1:45" s="35" customFormat="1" ht="14.5" customHeight="1" x14ac:dyDescent="0.2">
      <c r="A33" s="93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37"/>
      <c r="P33" s="93"/>
      <c r="Q33" s="75" t="s">
        <v>14</v>
      </c>
      <c r="R33" s="76">
        <v>0</v>
      </c>
      <c r="S33" s="76">
        <v>0.84</v>
      </c>
      <c r="T33" s="76">
        <v>0.98</v>
      </c>
      <c r="U33" s="76">
        <v>1.1200000000000001</v>
      </c>
      <c r="V33" s="76">
        <v>1.1000000000000001</v>
      </c>
      <c r="W33" s="76">
        <v>1.2</v>
      </c>
      <c r="X33" s="76">
        <v>1.23</v>
      </c>
      <c r="Y33" s="76">
        <v>1.25</v>
      </c>
      <c r="Z33" s="76">
        <v>1.24</v>
      </c>
      <c r="AA33" s="76">
        <v>1.23</v>
      </c>
      <c r="AB33" s="76">
        <v>1.2</v>
      </c>
      <c r="AC33" s="76">
        <v>1.18</v>
      </c>
      <c r="AD33" s="76">
        <v>1.1499999999999999</v>
      </c>
      <c r="AE33" s="76">
        <v>1.1000000000000001</v>
      </c>
      <c r="AF33" s="76">
        <v>1.1599999999999999</v>
      </c>
      <c r="AG33" s="76">
        <v>1.1599999999999999</v>
      </c>
      <c r="AH33" s="76">
        <v>1.1200000000000001</v>
      </c>
      <c r="AI33" s="76">
        <v>1.04</v>
      </c>
      <c r="AJ33" s="76">
        <v>1</v>
      </c>
      <c r="AK33" s="76">
        <v>0.98</v>
      </c>
      <c r="AL33" s="76">
        <v>1</v>
      </c>
      <c r="AM33" s="76">
        <v>0.98</v>
      </c>
      <c r="AN33" s="76">
        <v>0.88</v>
      </c>
      <c r="AO33" s="76">
        <v>0.52</v>
      </c>
      <c r="AP33" s="76">
        <v>0</v>
      </c>
      <c r="AQ33" s="76"/>
      <c r="AR33" s="76"/>
    </row>
    <row r="34" spans="1:45" s="35" customFormat="1" ht="14.5" customHeight="1" x14ac:dyDescent="0.2">
      <c r="A34" s="93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37"/>
      <c r="P34" s="93"/>
      <c r="Q34" s="75" t="s">
        <v>36</v>
      </c>
      <c r="R34" s="76">
        <v>0</v>
      </c>
      <c r="S34" s="76">
        <v>0.36</v>
      </c>
      <c r="T34" s="76">
        <v>0.36</v>
      </c>
      <c r="U34" s="76">
        <v>0.46</v>
      </c>
      <c r="V34" s="76">
        <v>0.36</v>
      </c>
      <c r="W34" s="76">
        <v>0.45</v>
      </c>
      <c r="X34" s="76">
        <v>0.35</v>
      </c>
      <c r="Y34" s="76">
        <v>0.38</v>
      </c>
      <c r="Z34" s="76">
        <v>0.38</v>
      </c>
      <c r="AA34" s="76">
        <v>0.32</v>
      </c>
      <c r="AB34" s="76">
        <v>0.41</v>
      </c>
      <c r="AC34" s="76">
        <v>0.59</v>
      </c>
      <c r="AD34" s="76">
        <v>0.53</v>
      </c>
      <c r="AE34" s="76">
        <v>0.52</v>
      </c>
      <c r="AF34" s="76">
        <v>0.57999999999999996</v>
      </c>
      <c r="AG34" s="76">
        <v>0.43</v>
      </c>
      <c r="AH34" s="76">
        <v>0.62</v>
      </c>
      <c r="AI34" s="76">
        <v>0.67</v>
      </c>
      <c r="AJ34" s="76">
        <v>0.59</v>
      </c>
      <c r="AK34" s="76">
        <v>0.56999999999999995</v>
      </c>
      <c r="AL34" s="76">
        <v>0.46</v>
      </c>
      <c r="AM34" s="76">
        <v>0.23</v>
      </c>
      <c r="AN34" s="76">
        <v>0.13</v>
      </c>
      <c r="AO34" s="76">
        <v>0</v>
      </c>
      <c r="AP34" s="76">
        <v>0</v>
      </c>
      <c r="AQ34" s="76"/>
      <c r="AR34" s="76"/>
    </row>
    <row r="35" spans="1:45" s="35" customFormat="1" ht="14.5" customHeight="1" x14ac:dyDescent="0.2">
      <c r="A35" s="93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37"/>
      <c r="P35" s="93"/>
      <c r="Q35" s="77" t="s">
        <v>37</v>
      </c>
      <c r="R35" s="76">
        <v>0.10583999999999999</v>
      </c>
      <c r="S35" s="76">
        <v>0.32759999999999995</v>
      </c>
      <c r="T35" s="76">
        <v>0.43050000000000005</v>
      </c>
      <c r="U35" s="76">
        <v>0.45510000000000028</v>
      </c>
      <c r="V35" s="76">
        <v>0.46575</v>
      </c>
      <c r="W35" s="76">
        <v>0.48599999999999999</v>
      </c>
      <c r="X35" s="76">
        <v>0.4526</v>
      </c>
      <c r="Y35" s="76">
        <v>0.47310000000000002</v>
      </c>
      <c r="Z35" s="76">
        <v>0.43224999999999991</v>
      </c>
      <c r="AA35" s="76">
        <v>0.44347499999999995</v>
      </c>
      <c r="AB35" s="76">
        <v>0.59499999999999997</v>
      </c>
      <c r="AC35" s="76">
        <v>0.65240000000000009</v>
      </c>
      <c r="AD35" s="76">
        <v>0.59062500000000007</v>
      </c>
      <c r="AE35" s="76">
        <v>0.62149999999999994</v>
      </c>
      <c r="AF35" s="76">
        <v>0.58579999999999999</v>
      </c>
      <c r="AG35" s="76">
        <v>0.59849999999999903</v>
      </c>
      <c r="AH35" s="76">
        <v>0.69660000000000011</v>
      </c>
      <c r="AI35" s="76">
        <v>0.64260000000000006</v>
      </c>
      <c r="AJ35" s="76">
        <v>0.57419999999999993</v>
      </c>
      <c r="AK35" s="76">
        <v>0.50985000000000003</v>
      </c>
      <c r="AL35" s="76">
        <v>0.34155000000000002</v>
      </c>
      <c r="AM35" s="76">
        <v>0.16739999999999999</v>
      </c>
      <c r="AN35" s="76">
        <v>4.5499999999999999E-2</v>
      </c>
      <c r="AO35" s="76">
        <v>0</v>
      </c>
      <c r="AP35" s="76">
        <v>0</v>
      </c>
      <c r="AQ35" s="76"/>
      <c r="AR35" s="76"/>
    </row>
    <row r="36" spans="1:45" s="35" customFormat="1" ht="14.5" customHeight="1" x14ac:dyDescent="0.2">
      <c r="A36" s="93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37"/>
      <c r="P36" s="93"/>
      <c r="Q36" s="80" t="s">
        <v>38</v>
      </c>
      <c r="R36" s="79">
        <v>0.8</v>
      </c>
      <c r="S36" s="76"/>
      <c r="T36" s="76"/>
      <c r="U36" s="78" t="s">
        <v>46</v>
      </c>
      <c r="V36" s="79">
        <v>10.69374</v>
      </c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81"/>
    </row>
    <row r="37" spans="1:45" ht="14.5" customHeight="1" x14ac:dyDescent="0.2">
      <c r="A37" s="93">
        <v>41426</v>
      </c>
      <c r="B37" s="104" t="s">
        <v>13</v>
      </c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4"/>
      <c r="P37" s="93">
        <v>41426</v>
      </c>
      <c r="Q37" s="75" t="s">
        <v>35</v>
      </c>
      <c r="R37" s="76">
        <v>0</v>
      </c>
      <c r="S37" s="76">
        <v>0.22</v>
      </c>
      <c r="T37" s="76">
        <v>1.22</v>
      </c>
      <c r="U37" s="76">
        <v>2.2199999999999998</v>
      </c>
      <c r="V37" s="76">
        <v>3.2199999999999998</v>
      </c>
      <c r="W37" s="76">
        <v>4.22</v>
      </c>
      <c r="X37" s="76">
        <v>5.22</v>
      </c>
      <c r="Y37" s="76">
        <v>6.22</v>
      </c>
      <c r="Z37" s="76">
        <v>7.22</v>
      </c>
      <c r="AA37" s="76">
        <v>8.2199999999999989</v>
      </c>
      <c r="AB37" s="76">
        <v>9.2199999999999989</v>
      </c>
      <c r="AC37" s="76">
        <v>10.219999999999999</v>
      </c>
      <c r="AD37" s="76">
        <v>11.219999999999999</v>
      </c>
      <c r="AE37" s="76">
        <v>12.219999999999999</v>
      </c>
      <c r="AF37" s="76">
        <v>13.219999999999999</v>
      </c>
      <c r="AG37" s="76">
        <v>14.219999999999999</v>
      </c>
      <c r="AH37" s="76">
        <v>15.219999999999999</v>
      </c>
      <c r="AI37" s="76">
        <v>16.22</v>
      </c>
      <c r="AJ37" s="76">
        <v>17.22</v>
      </c>
      <c r="AK37" s="76">
        <v>18.22</v>
      </c>
      <c r="AL37" s="76">
        <v>19.22</v>
      </c>
      <c r="AM37" s="76">
        <v>20.22</v>
      </c>
      <c r="AN37" s="76">
        <v>21.22</v>
      </c>
      <c r="AO37" s="76">
        <v>22.22</v>
      </c>
      <c r="AP37" s="76">
        <v>23.22</v>
      </c>
      <c r="AQ37" s="76">
        <v>23.849999999999998</v>
      </c>
      <c r="AR37" s="76"/>
    </row>
    <row r="38" spans="1:45" s="35" customFormat="1" ht="14.5" customHeight="1" x14ac:dyDescent="0.2">
      <c r="A38" s="93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37"/>
      <c r="P38" s="93"/>
      <c r="Q38" s="75" t="s">
        <v>14</v>
      </c>
      <c r="R38" s="76">
        <v>0</v>
      </c>
      <c r="S38" s="76">
        <v>0.55000000000000004</v>
      </c>
      <c r="T38" s="76">
        <v>0.69</v>
      </c>
      <c r="U38" s="76">
        <v>0.79</v>
      </c>
      <c r="V38" s="76">
        <v>0.95</v>
      </c>
      <c r="W38" s="76">
        <v>0.92</v>
      </c>
      <c r="X38" s="76">
        <v>1.01</v>
      </c>
      <c r="Y38" s="76">
        <v>1.06</v>
      </c>
      <c r="Z38" s="76">
        <v>1.08</v>
      </c>
      <c r="AA38" s="76">
        <v>1.07</v>
      </c>
      <c r="AB38" s="76">
        <v>1.06</v>
      </c>
      <c r="AC38" s="76">
        <v>1.04</v>
      </c>
      <c r="AD38" s="76">
        <v>1</v>
      </c>
      <c r="AE38" s="76">
        <v>0.96</v>
      </c>
      <c r="AF38" s="76">
        <v>0.91</v>
      </c>
      <c r="AG38" s="76">
        <v>0.97</v>
      </c>
      <c r="AH38" s="76">
        <v>0.98</v>
      </c>
      <c r="AI38" s="76">
        <v>0.91</v>
      </c>
      <c r="AJ38" s="76">
        <v>0.87</v>
      </c>
      <c r="AK38" s="76">
        <v>0.85</v>
      </c>
      <c r="AL38" s="76">
        <v>0.85</v>
      </c>
      <c r="AM38" s="76">
        <v>0.83</v>
      </c>
      <c r="AN38" s="76">
        <v>0.8</v>
      </c>
      <c r="AO38" s="76">
        <v>0.7</v>
      </c>
      <c r="AP38" s="76">
        <v>0.35</v>
      </c>
      <c r="AQ38" s="76">
        <v>0</v>
      </c>
      <c r="AR38" s="76"/>
    </row>
    <row r="39" spans="1:45" s="35" customFormat="1" ht="14.5" customHeight="1" x14ac:dyDescent="0.2">
      <c r="A39" s="93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37"/>
      <c r="P39" s="93"/>
      <c r="Q39" s="75" t="s">
        <v>36</v>
      </c>
      <c r="R39" s="76">
        <v>0</v>
      </c>
      <c r="S39" s="76">
        <v>0.17</v>
      </c>
      <c r="T39" s="76">
        <v>0.25</v>
      </c>
      <c r="U39" s="76">
        <v>0.34</v>
      </c>
      <c r="V39" s="76">
        <v>0.47</v>
      </c>
      <c r="W39" s="76">
        <v>0.38</v>
      </c>
      <c r="X39" s="76">
        <v>0.39</v>
      </c>
      <c r="Y39" s="76">
        <v>0.37</v>
      </c>
      <c r="Z39" s="76">
        <v>0.31</v>
      </c>
      <c r="AA39" s="76">
        <v>0.43</v>
      </c>
      <c r="AB39" s="76">
        <v>0.33</v>
      </c>
      <c r="AC39" s="76">
        <v>0.42</v>
      </c>
      <c r="AD39" s="76">
        <v>0.62</v>
      </c>
      <c r="AE39" s="76">
        <v>0.5</v>
      </c>
      <c r="AF39" s="76">
        <v>0.6</v>
      </c>
      <c r="AG39" s="76">
        <v>0.59</v>
      </c>
      <c r="AH39" s="76">
        <v>0.68</v>
      </c>
      <c r="AI39" s="76">
        <v>0.61</v>
      </c>
      <c r="AJ39" s="76">
        <v>0.56999999999999995</v>
      </c>
      <c r="AK39" s="76">
        <v>0.43</v>
      </c>
      <c r="AL39" s="76">
        <v>0.32</v>
      </c>
      <c r="AM39" s="76">
        <v>0.41</v>
      </c>
      <c r="AN39" s="76">
        <v>0.21</v>
      </c>
      <c r="AO39" s="76">
        <v>0</v>
      </c>
      <c r="AP39" s="76">
        <v>0</v>
      </c>
      <c r="AQ39" s="76">
        <v>0</v>
      </c>
      <c r="AR39" s="76"/>
    </row>
    <row r="40" spans="1:45" s="35" customFormat="1" ht="14.5" customHeight="1" x14ac:dyDescent="0.2">
      <c r="A40" s="93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37"/>
      <c r="P40" s="93"/>
      <c r="Q40" s="77" t="s">
        <v>37</v>
      </c>
      <c r="R40" s="76">
        <v>5.1425000000000012E-3</v>
      </c>
      <c r="S40" s="76">
        <v>0.13020000000000001</v>
      </c>
      <c r="T40" s="76">
        <v>0.21829999999999999</v>
      </c>
      <c r="U40" s="76">
        <v>0.35235</v>
      </c>
      <c r="V40" s="76">
        <v>0.39737500000000003</v>
      </c>
      <c r="W40" s="76">
        <v>0.37152500000000005</v>
      </c>
      <c r="X40" s="76">
        <v>0.39330000000000004</v>
      </c>
      <c r="Y40" s="76">
        <v>0.36380000000000001</v>
      </c>
      <c r="Z40" s="76">
        <v>0.39774999999999971</v>
      </c>
      <c r="AA40" s="76">
        <v>0.4047</v>
      </c>
      <c r="AB40" s="76">
        <v>0.39375000000000004</v>
      </c>
      <c r="AC40" s="76">
        <v>0.53039999999999998</v>
      </c>
      <c r="AD40" s="76">
        <v>0.54880000000000007</v>
      </c>
      <c r="AE40" s="76">
        <v>0.5142500000000001</v>
      </c>
      <c r="AF40" s="76">
        <v>0.55929999999999991</v>
      </c>
      <c r="AG40" s="76">
        <v>0.61912500000000004</v>
      </c>
      <c r="AH40" s="76">
        <v>0.60952500000000009</v>
      </c>
      <c r="AI40" s="76">
        <v>0.52510000000000001</v>
      </c>
      <c r="AJ40" s="76">
        <v>0.43</v>
      </c>
      <c r="AK40" s="76">
        <v>0.31874999999999998</v>
      </c>
      <c r="AL40" s="76">
        <v>0.30659999999999998</v>
      </c>
      <c r="AM40" s="76">
        <v>0.25264999999999999</v>
      </c>
      <c r="AN40" s="76">
        <v>7.8750000000000001E-2</v>
      </c>
      <c r="AO40" s="76">
        <v>0</v>
      </c>
      <c r="AP40" s="76">
        <v>0</v>
      </c>
      <c r="AQ40" s="76">
        <v>0</v>
      </c>
      <c r="AR40" s="76"/>
    </row>
    <row r="41" spans="1:45" s="35" customFormat="1" ht="14.5" customHeight="1" x14ac:dyDescent="0.2">
      <c r="A41" s="93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37"/>
      <c r="P41" s="93"/>
      <c r="Q41" s="80" t="s">
        <v>38</v>
      </c>
      <c r="R41" s="79">
        <v>0.64</v>
      </c>
      <c r="S41" s="76"/>
      <c r="T41" s="76"/>
      <c r="U41" s="78" t="s">
        <v>46</v>
      </c>
      <c r="V41" s="79">
        <v>8.7214424999999984</v>
      </c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81"/>
    </row>
    <row r="42" spans="1:45" x14ac:dyDescent="0.2">
      <c r="A42" s="71">
        <v>41427</v>
      </c>
      <c r="B42" s="92" t="s">
        <v>13</v>
      </c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37"/>
      <c r="P42" s="71">
        <v>41422</v>
      </c>
      <c r="Q42" s="92" t="s">
        <v>13</v>
      </c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</row>
    <row r="43" spans="1:45" s="35" customFormat="1" x14ac:dyDescent="0.2">
      <c r="A43" s="71">
        <v>41428</v>
      </c>
      <c r="B43" s="92" t="s">
        <v>13</v>
      </c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37"/>
      <c r="P43" s="71">
        <v>41422</v>
      </c>
      <c r="Q43" s="92" t="s">
        <v>13</v>
      </c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</row>
    <row r="44" spans="1:45" s="35" customFormat="1" x14ac:dyDescent="0.2">
      <c r="A44" s="71">
        <v>41429</v>
      </c>
      <c r="B44" s="92" t="s">
        <v>13</v>
      </c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37"/>
      <c r="P44" s="71">
        <v>41422</v>
      </c>
      <c r="Q44" s="92" t="s">
        <v>13</v>
      </c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</row>
    <row r="45" spans="1:45" x14ac:dyDescent="0.2">
      <c r="A45" s="93">
        <v>41430</v>
      </c>
      <c r="B45" s="2" t="s">
        <v>1</v>
      </c>
      <c r="C45" s="6">
        <v>0.99</v>
      </c>
      <c r="D45" s="6">
        <v>0.56999999999999995</v>
      </c>
      <c r="E45" s="6">
        <f>D45*C45</f>
        <v>0.56429999999999991</v>
      </c>
      <c r="F45" s="6">
        <v>0.92</v>
      </c>
      <c r="G45" s="6">
        <v>0.54</v>
      </c>
      <c r="H45" s="6">
        <f>G45*F45</f>
        <v>0.49680000000000007</v>
      </c>
      <c r="I45" s="6">
        <v>0.87</v>
      </c>
      <c r="J45" s="6">
        <v>0.51</v>
      </c>
      <c r="K45" s="6">
        <f>J45*I45</f>
        <v>0.44369999999999998</v>
      </c>
      <c r="L45" s="6">
        <v>0.85</v>
      </c>
      <c r="M45" s="6">
        <v>0.54</v>
      </c>
      <c r="N45" s="6">
        <f t="shared" ref="N45:N140" si="4">M45*L45</f>
        <v>0.45900000000000002</v>
      </c>
      <c r="O45" s="6"/>
      <c r="P45" s="93">
        <v>41430</v>
      </c>
      <c r="Q45" s="75" t="s">
        <v>35</v>
      </c>
      <c r="R45" s="76">
        <v>0</v>
      </c>
      <c r="S45" s="76">
        <v>0.33</v>
      </c>
      <c r="T45" s="76">
        <v>1.33</v>
      </c>
      <c r="U45" s="76">
        <v>2.33</v>
      </c>
      <c r="V45" s="76">
        <v>3.33</v>
      </c>
      <c r="W45" s="76">
        <v>4.33</v>
      </c>
      <c r="X45" s="76">
        <v>5.33</v>
      </c>
      <c r="Y45" s="76">
        <v>6.33</v>
      </c>
      <c r="Z45" s="76">
        <v>7.33</v>
      </c>
      <c r="AA45" s="76">
        <v>8.33</v>
      </c>
      <c r="AB45" s="76">
        <v>9.33</v>
      </c>
      <c r="AC45" s="76">
        <v>10.33</v>
      </c>
      <c r="AD45" s="76">
        <v>11.33</v>
      </c>
      <c r="AE45" s="76">
        <v>12.33</v>
      </c>
      <c r="AF45" s="76">
        <v>13.33</v>
      </c>
      <c r="AG45" s="76">
        <v>14.33</v>
      </c>
      <c r="AH45" s="76">
        <v>15.33</v>
      </c>
      <c r="AI45" s="76">
        <v>16.329999999999998</v>
      </c>
      <c r="AJ45" s="76">
        <v>17.329999999999998</v>
      </c>
      <c r="AK45" s="76">
        <v>18.329999999999998</v>
      </c>
      <c r="AL45" s="76">
        <v>19.329999999999998</v>
      </c>
      <c r="AM45" s="76">
        <v>20.329999999999998</v>
      </c>
      <c r="AN45" s="76">
        <v>21.33</v>
      </c>
      <c r="AO45" s="76">
        <v>22.33</v>
      </c>
      <c r="AP45" s="76">
        <v>23.33</v>
      </c>
      <c r="AQ45" s="76">
        <v>23.95</v>
      </c>
      <c r="AR45" s="82"/>
      <c r="AS45" s="82"/>
    </row>
    <row r="46" spans="1:45" x14ac:dyDescent="0.2">
      <c r="A46" s="93"/>
      <c r="B46" s="2" t="s">
        <v>2</v>
      </c>
      <c r="C46" s="6">
        <v>1.05</v>
      </c>
      <c r="D46" s="6">
        <v>0.59</v>
      </c>
      <c r="E46" s="6">
        <f t="shared" ref="E46:E141" si="5">D46*C46</f>
        <v>0.61949999999999994</v>
      </c>
      <c r="F46" s="6">
        <v>1.1000000000000001</v>
      </c>
      <c r="G46" s="6">
        <v>0.55000000000000004</v>
      </c>
      <c r="H46" s="6">
        <f>G46*F46</f>
        <v>0.60500000000000009</v>
      </c>
      <c r="I46" s="6">
        <v>1.0900000000000001</v>
      </c>
      <c r="J46" s="6">
        <v>0.53</v>
      </c>
      <c r="K46" s="6">
        <f>J46*I46</f>
        <v>0.5777000000000001</v>
      </c>
      <c r="L46" s="6">
        <v>1.06</v>
      </c>
      <c r="M46" s="6">
        <v>0.62</v>
      </c>
      <c r="N46" s="6">
        <f t="shared" si="4"/>
        <v>0.65720000000000001</v>
      </c>
      <c r="O46" s="6"/>
      <c r="P46" s="93"/>
      <c r="Q46" s="75" t="s">
        <v>14</v>
      </c>
      <c r="R46" s="76">
        <v>0</v>
      </c>
      <c r="S46" s="76">
        <v>0.5</v>
      </c>
      <c r="T46" s="76">
        <v>0.66</v>
      </c>
      <c r="U46" s="76">
        <v>0.76</v>
      </c>
      <c r="V46" s="76">
        <v>0.91</v>
      </c>
      <c r="W46" s="76">
        <v>0.9</v>
      </c>
      <c r="X46" s="76">
        <v>0.97</v>
      </c>
      <c r="Y46" s="76">
        <v>1.2</v>
      </c>
      <c r="Z46" s="76">
        <v>1.05</v>
      </c>
      <c r="AA46" s="76">
        <v>1.04</v>
      </c>
      <c r="AB46" s="76">
        <v>1.03</v>
      </c>
      <c r="AC46" s="76">
        <v>1</v>
      </c>
      <c r="AD46" s="76">
        <v>0.97</v>
      </c>
      <c r="AE46" s="76">
        <v>0.94</v>
      </c>
      <c r="AF46" s="76">
        <v>0.87</v>
      </c>
      <c r="AG46" s="76">
        <v>0.93</v>
      </c>
      <c r="AH46" s="76">
        <v>0.95</v>
      </c>
      <c r="AI46" s="76">
        <v>0.89</v>
      </c>
      <c r="AJ46" s="76">
        <v>0.86</v>
      </c>
      <c r="AK46" s="76">
        <v>0.82</v>
      </c>
      <c r="AL46" s="76">
        <v>0.8</v>
      </c>
      <c r="AM46" s="76">
        <v>0.81</v>
      </c>
      <c r="AN46" s="76">
        <v>0.78</v>
      </c>
      <c r="AO46" s="76">
        <v>0.66</v>
      </c>
      <c r="AP46" s="76">
        <v>0.31</v>
      </c>
      <c r="AQ46" s="76">
        <v>0</v>
      </c>
      <c r="AR46" s="76"/>
      <c r="AS46" s="76"/>
    </row>
    <row r="47" spans="1:45" ht="14.5" customHeight="1" x14ac:dyDescent="0.2">
      <c r="A47" s="93"/>
      <c r="B47" s="2" t="s">
        <v>3</v>
      </c>
      <c r="C47" s="6">
        <v>1.2</v>
      </c>
      <c r="D47" s="6">
        <v>0.7</v>
      </c>
      <c r="E47" s="6">
        <f t="shared" si="5"/>
        <v>0.84</v>
      </c>
      <c r="F47" s="6">
        <v>1.1399999999999999</v>
      </c>
      <c r="G47" s="6">
        <v>0.57999999999999996</v>
      </c>
      <c r="H47" s="6">
        <f>G47*F47</f>
        <v>0.6611999999999999</v>
      </c>
      <c r="I47" s="6">
        <v>1.1200000000000001</v>
      </c>
      <c r="J47" s="6">
        <v>0.68</v>
      </c>
      <c r="K47" s="6">
        <f>J47*I47</f>
        <v>0.76160000000000017</v>
      </c>
      <c r="L47" s="6">
        <v>1.1599999999999999</v>
      </c>
      <c r="M47" s="6">
        <v>0.7</v>
      </c>
      <c r="N47" s="6">
        <f t="shared" si="4"/>
        <v>0.81199999999999994</v>
      </c>
      <c r="O47" s="6"/>
      <c r="P47" s="93"/>
      <c r="Q47" s="75" t="s">
        <v>36</v>
      </c>
      <c r="R47" s="76">
        <v>0</v>
      </c>
      <c r="S47" s="76">
        <v>0.23</v>
      </c>
      <c r="T47" s="76">
        <v>0.24</v>
      </c>
      <c r="U47" s="76">
        <v>0.39</v>
      </c>
      <c r="V47" s="76">
        <v>0.46</v>
      </c>
      <c r="W47" s="76">
        <v>0.47</v>
      </c>
      <c r="X47" s="76">
        <v>0.49</v>
      </c>
      <c r="Y47" s="76">
        <v>0.32</v>
      </c>
      <c r="Z47" s="76">
        <v>0.38</v>
      </c>
      <c r="AA47" s="76">
        <v>0.38</v>
      </c>
      <c r="AB47" s="76">
        <v>0.42</v>
      </c>
      <c r="AC47" s="76">
        <v>0.53</v>
      </c>
      <c r="AD47" s="76">
        <v>0.6</v>
      </c>
      <c r="AE47" s="76">
        <v>0.54</v>
      </c>
      <c r="AF47" s="76">
        <v>0.56000000000000005</v>
      </c>
      <c r="AG47" s="76">
        <v>0.62</v>
      </c>
      <c r="AH47" s="76">
        <v>0.65</v>
      </c>
      <c r="AI47" s="76">
        <v>0.47</v>
      </c>
      <c r="AJ47" s="76">
        <v>0.63</v>
      </c>
      <c r="AK47" s="76">
        <v>0.41</v>
      </c>
      <c r="AL47" s="76">
        <v>0.56000000000000005</v>
      </c>
      <c r="AM47" s="76">
        <v>0.32</v>
      </c>
      <c r="AN47" s="76">
        <v>0.25</v>
      </c>
      <c r="AO47" s="76">
        <v>0</v>
      </c>
      <c r="AP47" s="76">
        <v>0</v>
      </c>
      <c r="AQ47" s="76">
        <v>0</v>
      </c>
      <c r="AR47" s="76"/>
      <c r="AS47" s="81"/>
    </row>
    <row r="48" spans="1:45" x14ac:dyDescent="0.2">
      <c r="A48" s="93"/>
      <c r="B48" s="2" t="s">
        <v>4</v>
      </c>
      <c r="C48" s="92" t="s">
        <v>13</v>
      </c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3"/>
      <c r="Q48" s="77" t="s">
        <v>37</v>
      </c>
      <c r="R48" s="76">
        <v>9.4875000000000011E-3</v>
      </c>
      <c r="S48" s="76">
        <v>0.1363</v>
      </c>
      <c r="T48" s="76">
        <v>0.22364999999999999</v>
      </c>
      <c r="U48" s="76">
        <v>0.354875</v>
      </c>
      <c r="V48" s="76">
        <v>0.420825</v>
      </c>
      <c r="W48" s="76">
        <v>0.44880000000000003</v>
      </c>
      <c r="X48" s="76">
        <v>0.43942500000000001</v>
      </c>
      <c r="Y48" s="76">
        <v>0.39374999999999999</v>
      </c>
      <c r="Z48" s="76">
        <v>0.39709999999999995</v>
      </c>
      <c r="AA48" s="76">
        <v>0.41400000000000009</v>
      </c>
      <c r="AB48" s="76">
        <v>0.48212500000000003</v>
      </c>
      <c r="AC48" s="76">
        <v>0.55652499999999994</v>
      </c>
      <c r="AD48" s="76">
        <v>0.54435</v>
      </c>
      <c r="AE48" s="76">
        <v>0.49775000000000008</v>
      </c>
      <c r="AF48" s="76">
        <v>0.53100000000000014</v>
      </c>
      <c r="AG48" s="76">
        <v>0.59689999999999999</v>
      </c>
      <c r="AH48" s="76">
        <v>0.5151999999999991</v>
      </c>
      <c r="AI48" s="76">
        <v>0.48125000000000007</v>
      </c>
      <c r="AJ48" s="76">
        <v>0.43680000000000002</v>
      </c>
      <c r="AK48" s="76">
        <v>0.39285000000000003</v>
      </c>
      <c r="AL48" s="76">
        <v>0.35420000000000007</v>
      </c>
      <c r="AM48" s="76">
        <v>0.22657500000000003</v>
      </c>
      <c r="AN48" s="76">
        <v>0.09</v>
      </c>
      <c r="AO48" s="76">
        <v>0</v>
      </c>
      <c r="AP48" s="76">
        <v>0</v>
      </c>
      <c r="AQ48" s="76">
        <v>0</v>
      </c>
      <c r="AR48" s="76"/>
      <c r="AS48" s="76"/>
    </row>
    <row r="49" spans="1:45" x14ac:dyDescent="0.2">
      <c r="A49" s="93"/>
      <c r="B49" s="2" t="s">
        <v>5</v>
      </c>
      <c r="C49" s="6">
        <v>1.07</v>
      </c>
      <c r="D49" s="6">
        <v>0.26</v>
      </c>
      <c r="E49" s="6">
        <f t="shared" si="5"/>
        <v>0.2782</v>
      </c>
      <c r="F49" s="6">
        <v>1.06</v>
      </c>
      <c r="G49" s="6">
        <v>0.34</v>
      </c>
      <c r="H49" s="6">
        <f t="shared" ref="H49:H143" si="6">G49*F49</f>
        <v>0.36040000000000005</v>
      </c>
      <c r="I49" s="6">
        <v>1.1599999999999999</v>
      </c>
      <c r="J49" s="6">
        <v>0.28000000000000003</v>
      </c>
      <c r="K49" s="6">
        <f>J49*I49</f>
        <v>0.32480000000000003</v>
      </c>
      <c r="L49" s="6">
        <v>1.1499999999999999</v>
      </c>
      <c r="M49" s="6">
        <v>0.31</v>
      </c>
      <c r="N49" s="6">
        <f t="shared" si="4"/>
        <v>0.35649999999999998</v>
      </c>
      <c r="O49" s="6"/>
      <c r="P49" s="93"/>
      <c r="Q49" s="80" t="s">
        <v>38</v>
      </c>
      <c r="R49" s="79">
        <v>0.6</v>
      </c>
      <c r="S49" s="76"/>
      <c r="T49" s="76"/>
      <c r="U49" s="78" t="s">
        <v>46</v>
      </c>
      <c r="V49" s="79">
        <v>8.9437374999999992</v>
      </c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81"/>
      <c r="AS49" s="81"/>
    </row>
    <row r="50" spans="1:45" x14ac:dyDescent="0.2">
      <c r="A50" s="93">
        <v>41431</v>
      </c>
      <c r="B50" s="2" t="s">
        <v>1</v>
      </c>
      <c r="C50" s="6">
        <v>1</v>
      </c>
      <c r="D50" s="6">
        <v>0.51</v>
      </c>
      <c r="E50" s="6">
        <f t="shared" si="5"/>
        <v>0.51</v>
      </c>
      <c r="F50" s="6">
        <v>0.96</v>
      </c>
      <c r="G50" s="6">
        <v>0.65</v>
      </c>
      <c r="H50" s="6">
        <f t="shared" si="6"/>
        <v>0.624</v>
      </c>
      <c r="I50" s="6">
        <v>0.91</v>
      </c>
      <c r="J50" s="6">
        <v>0.48</v>
      </c>
      <c r="K50" s="6">
        <f>J50*I50</f>
        <v>0.43680000000000002</v>
      </c>
      <c r="L50" s="6">
        <v>0.87</v>
      </c>
      <c r="M50" s="6">
        <v>0.56999999999999995</v>
      </c>
      <c r="N50" s="6">
        <f t="shared" si="4"/>
        <v>0.49589999999999995</v>
      </c>
      <c r="O50" s="6"/>
      <c r="P50" s="93">
        <v>41431</v>
      </c>
      <c r="Q50" s="75" t="s">
        <v>35</v>
      </c>
      <c r="R50" s="76">
        <v>0</v>
      </c>
      <c r="S50" s="76">
        <v>0.31</v>
      </c>
      <c r="T50" s="76">
        <v>1.31</v>
      </c>
      <c r="U50" s="76">
        <v>2.31</v>
      </c>
      <c r="V50" s="76">
        <v>3.31</v>
      </c>
      <c r="W50" s="76">
        <v>4.3100000000000005</v>
      </c>
      <c r="X50" s="76">
        <v>5.3100000000000005</v>
      </c>
      <c r="Y50" s="76">
        <v>6.3100000000000005</v>
      </c>
      <c r="Z50" s="76">
        <v>7.3100000000000005</v>
      </c>
      <c r="AA50" s="76">
        <v>8.31</v>
      </c>
      <c r="AB50" s="76">
        <v>9.31</v>
      </c>
      <c r="AC50" s="76">
        <v>10.31</v>
      </c>
      <c r="AD50" s="76">
        <v>11.31</v>
      </c>
      <c r="AE50" s="76">
        <v>12.31</v>
      </c>
      <c r="AF50" s="76">
        <v>13.31</v>
      </c>
      <c r="AG50" s="76">
        <v>14.31</v>
      </c>
      <c r="AH50" s="76">
        <v>15.31</v>
      </c>
      <c r="AI50" s="76">
        <v>16.310000000000002</v>
      </c>
      <c r="AJ50" s="76">
        <v>17.310000000000002</v>
      </c>
      <c r="AK50" s="76">
        <v>18.310000000000002</v>
      </c>
      <c r="AL50" s="76">
        <v>19.310000000000002</v>
      </c>
      <c r="AM50" s="76">
        <v>20.310000000000002</v>
      </c>
      <c r="AN50" s="76">
        <v>21.310000000000002</v>
      </c>
      <c r="AO50" s="76">
        <v>22.310000000000002</v>
      </c>
      <c r="AP50" s="76">
        <v>23.310000000000002</v>
      </c>
      <c r="AQ50" s="76">
        <v>23.910000000000004</v>
      </c>
      <c r="AR50" s="76"/>
      <c r="AS50" s="81"/>
    </row>
    <row r="51" spans="1:45" x14ac:dyDescent="0.2">
      <c r="A51" s="93"/>
      <c r="B51" s="2" t="s">
        <v>2</v>
      </c>
      <c r="C51" s="6">
        <v>1.03</v>
      </c>
      <c r="D51" s="6">
        <v>0.59</v>
      </c>
      <c r="E51" s="6">
        <f t="shared" si="5"/>
        <v>0.60770000000000002</v>
      </c>
      <c r="F51" s="6">
        <v>1.1000000000000001</v>
      </c>
      <c r="G51" s="6">
        <v>0.67</v>
      </c>
      <c r="H51" s="6">
        <f t="shared" si="6"/>
        <v>0.7370000000000001</v>
      </c>
      <c r="I51" s="6">
        <v>1.1399999999999999</v>
      </c>
      <c r="J51" s="6">
        <v>0.57999999999999996</v>
      </c>
      <c r="K51" s="6">
        <f>J51*I51</f>
        <v>0.6611999999999999</v>
      </c>
      <c r="L51" s="6">
        <v>1.05</v>
      </c>
      <c r="M51" s="6">
        <v>0.61</v>
      </c>
      <c r="N51" s="6">
        <f t="shared" si="4"/>
        <v>0.64049999999999996</v>
      </c>
      <c r="O51" s="6"/>
      <c r="P51" s="93"/>
      <c r="Q51" s="75" t="s">
        <v>14</v>
      </c>
      <c r="R51" s="76">
        <v>0</v>
      </c>
      <c r="S51" s="76">
        <v>0.5</v>
      </c>
      <c r="T51" s="76">
        <v>0.64</v>
      </c>
      <c r="U51" s="76">
        <v>0.7</v>
      </c>
      <c r="V51" s="76">
        <v>0.86</v>
      </c>
      <c r="W51" s="76">
        <v>0.87</v>
      </c>
      <c r="X51" s="76">
        <v>0.96</v>
      </c>
      <c r="Y51" s="76">
        <v>1</v>
      </c>
      <c r="Z51" s="76">
        <v>1.03</v>
      </c>
      <c r="AA51" s="76">
        <v>1.02</v>
      </c>
      <c r="AB51" s="76">
        <v>1.01</v>
      </c>
      <c r="AC51" s="76">
        <v>0.98</v>
      </c>
      <c r="AD51" s="76">
        <v>0.96</v>
      </c>
      <c r="AE51" s="76">
        <v>0.91</v>
      </c>
      <c r="AF51" s="76">
        <v>0.85</v>
      </c>
      <c r="AG51" s="76">
        <v>0.91</v>
      </c>
      <c r="AH51" s="76">
        <v>0.92</v>
      </c>
      <c r="AI51" s="76">
        <v>0.86</v>
      </c>
      <c r="AJ51" s="76">
        <v>0.84</v>
      </c>
      <c r="AK51" s="76">
        <v>0.79</v>
      </c>
      <c r="AL51" s="76">
        <v>0.78</v>
      </c>
      <c r="AM51" s="76">
        <v>0.78</v>
      </c>
      <c r="AN51" s="76">
        <v>0.76</v>
      </c>
      <c r="AO51" s="76">
        <v>0.66</v>
      </c>
      <c r="AP51" s="76">
        <v>0.3</v>
      </c>
      <c r="AQ51" s="76">
        <v>0</v>
      </c>
      <c r="AR51" s="76"/>
      <c r="AS51" s="81"/>
    </row>
    <row r="52" spans="1:45" x14ac:dyDescent="0.2">
      <c r="A52" s="93"/>
      <c r="B52" s="2" t="s">
        <v>3</v>
      </c>
      <c r="C52" s="6">
        <v>1.19</v>
      </c>
      <c r="D52" s="6">
        <v>0.63</v>
      </c>
      <c r="E52" s="6">
        <f t="shared" si="5"/>
        <v>0.74969999999999992</v>
      </c>
      <c r="F52" s="6">
        <v>1.1299999999999999</v>
      </c>
      <c r="G52" s="6">
        <v>0.65</v>
      </c>
      <c r="H52" s="6">
        <f t="shared" si="6"/>
        <v>0.73449999999999993</v>
      </c>
      <c r="I52" s="6">
        <v>1.1399999999999999</v>
      </c>
      <c r="J52" s="6">
        <v>0.57999999999999996</v>
      </c>
      <c r="K52" s="6">
        <f>J52*I52</f>
        <v>0.6611999999999999</v>
      </c>
      <c r="L52" s="6">
        <v>1.1399999999999999</v>
      </c>
      <c r="M52" s="6">
        <v>0.64</v>
      </c>
      <c r="N52" s="6">
        <f t="shared" si="4"/>
        <v>0.72959999999999992</v>
      </c>
      <c r="O52" s="6"/>
      <c r="P52" s="93"/>
      <c r="Q52" s="75" t="s">
        <v>36</v>
      </c>
      <c r="R52" s="76">
        <v>0</v>
      </c>
      <c r="S52" s="76">
        <v>0.21</v>
      </c>
      <c r="T52" s="76">
        <v>0.31</v>
      </c>
      <c r="U52" s="76">
        <v>0.36</v>
      </c>
      <c r="V52" s="76">
        <v>0.53</v>
      </c>
      <c r="W52" s="76">
        <v>0.42</v>
      </c>
      <c r="X52" s="76">
        <v>0.41</v>
      </c>
      <c r="Y52" s="76">
        <v>0.37</v>
      </c>
      <c r="Z52" s="76">
        <v>0.36</v>
      </c>
      <c r="AA52" s="76">
        <v>0.41</v>
      </c>
      <c r="AB52" s="76">
        <v>0.39</v>
      </c>
      <c r="AC52" s="76">
        <v>0.35</v>
      </c>
      <c r="AD52" s="76">
        <v>0.66</v>
      </c>
      <c r="AE52" s="76">
        <v>0.5</v>
      </c>
      <c r="AF52" s="76">
        <v>0.67</v>
      </c>
      <c r="AG52" s="76">
        <v>0.65</v>
      </c>
      <c r="AH52" s="76">
        <v>0.56000000000000005</v>
      </c>
      <c r="AI52" s="76">
        <v>0.69</v>
      </c>
      <c r="AJ52" s="76">
        <v>0.7</v>
      </c>
      <c r="AK52" s="76">
        <v>0.5</v>
      </c>
      <c r="AL52" s="76">
        <v>0.57999999999999996</v>
      </c>
      <c r="AM52" s="76">
        <v>0.35</v>
      </c>
      <c r="AN52" s="76">
        <v>0.3</v>
      </c>
      <c r="AO52" s="76">
        <v>0</v>
      </c>
      <c r="AP52" s="76">
        <v>0</v>
      </c>
      <c r="AQ52" s="76">
        <v>0</v>
      </c>
      <c r="AR52" s="76"/>
      <c r="AS52" s="81"/>
    </row>
    <row r="53" spans="1:45" x14ac:dyDescent="0.2">
      <c r="A53" s="93"/>
      <c r="B53" s="2" t="s">
        <v>4</v>
      </c>
      <c r="C53" s="6">
        <v>1.23</v>
      </c>
      <c r="D53" s="6">
        <v>0.4</v>
      </c>
      <c r="E53" s="6">
        <f t="shared" si="5"/>
        <v>0.49199999999999999</v>
      </c>
      <c r="F53" s="6">
        <v>1.1599999999999999</v>
      </c>
      <c r="G53" s="6">
        <v>0.32</v>
      </c>
      <c r="H53" s="6">
        <f t="shared" si="6"/>
        <v>0.37119999999999997</v>
      </c>
      <c r="I53" s="6">
        <v>1.1499999999999999</v>
      </c>
      <c r="J53" s="6">
        <v>0.45</v>
      </c>
      <c r="K53" s="6">
        <f t="shared" ref="K53:K80" si="7">J53*I53</f>
        <v>0.51749999999999996</v>
      </c>
      <c r="L53" s="6">
        <v>1.1499999999999999</v>
      </c>
      <c r="M53" s="6">
        <v>0.56000000000000005</v>
      </c>
      <c r="N53" s="6">
        <f t="shared" si="4"/>
        <v>0.64400000000000002</v>
      </c>
      <c r="O53" s="6"/>
      <c r="P53" s="93"/>
      <c r="Q53" s="77" t="s">
        <v>37</v>
      </c>
      <c r="R53" s="76">
        <v>8.1374999999999989E-3</v>
      </c>
      <c r="S53" s="76">
        <v>0.14820000000000003</v>
      </c>
      <c r="T53" s="76">
        <v>0.22444999999999996</v>
      </c>
      <c r="U53" s="76">
        <v>0.34710000000000002</v>
      </c>
      <c r="V53" s="76">
        <v>0.41087500000000016</v>
      </c>
      <c r="W53" s="76">
        <v>0.37972499999999998</v>
      </c>
      <c r="X53" s="76">
        <v>0.38219999999999998</v>
      </c>
      <c r="Y53" s="76">
        <v>0.37047500000000005</v>
      </c>
      <c r="Z53" s="76">
        <v>0.39462499999999995</v>
      </c>
      <c r="AA53" s="76">
        <v>0.40600000000000008</v>
      </c>
      <c r="AB53" s="76">
        <v>0.36814999999999998</v>
      </c>
      <c r="AC53" s="76">
        <v>0.48985000000000001</v>
      </c>
      <c r="AD53" s="76">
        <v>0.54230000000000012</v>
      </c>
      <c r="AE53" s="76">
        <v>0.51479999999999992</v>
      </c>
      <c r="AF53" s="76">
        <v>0.58079999999999998</v>
      </c>
      <c r="AG53" s="76">
        <v>0.55357500000000004</v>
      </c>
      <c r="AH53" s="76">
        <v>0.55625000000000102</v>
      </c>
      <c r="AI53" s="76">
        <v>0.59075</v>
      </c>
      <c r="AJ53" s="76">
        <v>0.48899999999999993</v>
      </c>
      <c r="AK53" s="76">
        <v>0.42390000000000005</v>
      </c>
      <c r="AL53" s="76">
        <v>0.36269999999999997</v>
      </c>
      <c r="AM53" s="76">
        <v>0.25024999999999997</v>
      </c>
      <c r="AN53" s="76">
        <v>0.1065</v>
      </c>
      <c r="AO53" s="76">
        <v>0</v>
      </c>
      <c r="AP53" s="76">
        <v>0</v>
      </c>
      <c r="AQ53" s="76">
        <v>0</v>
      </c>
      <c r="AR53" s="76"/>
      <c r="AS53" s="81"/>
    </row>
    <row r="54" spans="1:45" x14ac:dyDescent="0.2">
      <c r="A54" s="93"/>
      <c r="B54" s="2" t="s">
        <v>5</v>
      </c>
      <c r="C54" s="6">
        <v>1.07</v>
      </c>
      <c r="D54" s="6">
        <v>0.3</v>
      </c>
      <c r="E54" s="6">
        <f>D54*C54</f>
        <v>0.32100000000000001</v>
      </c>
      <c r="F54" s="6">
        <v>1.07</v>
      </c>
      <c r="G54" s="6">
        <v>0.28999999999999998</v>
      </c>
      <c r="H54" s="6">
        <f t="shared" si="6"/>
        <v>0.31030000000000002</v>
      </c>
      <c r="I54" s="6">
        <v>1.1599999999999999</v>
      </c>
      <c r="J54" s="6">
        <v>0.3</v>
      </c>
      <c r="K54" s="6">
        <f t="shared" si="7"/>
        <v>0.34799999999999998</v>
      </c>
      <c r="L54" s="6">
        <v>1.17</v>
      </c>
      <c r="M54" s="6">
        <v>0.31</v>
      </c>
      <c r="N54" s="6">
        <f t="shared" si="4"/>
        <v>0.36269999999999997</v>
      </c>
      <c r="O54" s="6"/>
      <c r="P54" s="93"/>
      <c r="Q54" s="80" t="s">
        <v>38</v>
      </c>
      <c r="R54" s="79">
        <v>0.57999999999999996</v>
      </c>
      <c r="S54" s="76"/>
      <c r="T54" s="76"/>
      <c r="U54" s="78" t="s">
        <v>46</v>
      </c>
      <c r="V54" s="79">
        <v>8.9006125000000029</v>
      </c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81"/>
      <c r="AR54" s="81"/>
      <c r="AS54" s="81"/>
    </row>
    <row r="55" spans="1:45" x14ac:dyDescent="0.2">
      <c r="A55" s="93">
        <v>41432</v>
      </c>
      <c r="B55" s="2" t="s">
        <v>1</v>
      </c>
      <c r="C55" s="6">
        <v>0.96</v>
      </c>
      <c r="D55" s="6">
        <v>0.56000000000000005</v>
      </c>
      <c r="E55" s="6">
        <f t="shared" si="5"/>
        <v>0.53760000000000008</v>
      </c>
      <c r="F55" s="6">
        <v>0.92</v>
      </c>
      <c r="G55" s="6">
        <v>0.63</v>
      </c>
      <c r="H55" s="6">
        <f t="shared" si="6"/>
        <v>0.5796</v>
      </c>
      <c r="I55" s="6">
        <v>0.89</v>
      </c>
      <c r="J55" s="6">
        <v>0.51</v>
      </c>
      <c r="K55" s="6">
        <f t="shared" si="7"/>
        <v>0.45390000000000003</v>
      </c>
      <c r="L55" s="6">
        <v>0.84</v>
      </c>
      <c r="M55" s="6">
        <v>0.48</v>
      </c>
      <c r="N55" s="6">
        <f t="shared" si="4"/>
        <v>0.40319999999999995</v>
      </c>
      <c r="O55" s="6"/>
      <c r="P55" s="93">
        <v>41432</v>
      </c>
      <c r="Q55" s="75" t="s">
        <v>35</v>
      </c>
      <c r="R55" s="76">
        <v>0</v>
      </c>
      <c r="S55" s="76">
        <v>1.04</v>
      </c>
      <c r="T55" s="76">
        <v>2.04</v>
      </c>
      <c r="U55" s="76">
        <v>3.04</v>
      </c>
      <c r="V55" s="76">
        <v>4.04</v>
      </c>
      <c r="W55" s="76">
        <v>5.04</v>
      </c>
      <c r="X55" s="76">
        <v>6.04</v>
      </c>
      <c r="Y55" s="76">
        <v>7.04</v>
      </c>
      <c r="Z55" s="76">
        <v>8.0399999999999991</v>
      </c>
      <c r="AA55" s="76">
        <v>9.0399999999999991</v>
      </c>
      <c r="AB55" s="76">
        <v>10.039999999999999</v>
      </c>
      <c r="AC55" s="76">
        <v>11.04</v>
      </c>
      <c r="AD55" s="76">
        <v>12.04</v>
      </c>
      <c r="AE55" s="76">
        <v>13.04</v>
      </c>
      <c r="AF55" s="76">
        <v>14.04</v>
      </c>
      <c r="AG55" s="76">
        <v>15.04</v>
      </c>
      <c r="AH55" s="76">
        <v>16.04</v>
      </c>
      <c r="AI55" s="76">
        <v>17.04</v>
      </c>
      <c r="AJ55" s="76">
        <v>18.04</v>
      </c>
      <c r="AK55" s="76">
        <v>19.04</v>
      </c>
      <c r="AL55" s="76">
        <v>20.04</v>
      </c>
      <c r="AM55" s="76">
        <v>21.04</v>
      </c>
      <c r="AN55" s="76">
        <v>22.04</v>
      </c>
      <c r="AO55" s="76">
        <v>23.04</v>
      </c>
      <c r="AP55" s="76">
        <v>23.939999999999998</v>
      </c>
      <c r="AQ55" s="76"/>
      <c r="AR55" s="76"/>
      <c r="AS55" s="81"/>
    </row>
    <row r="56" spans="1:45" x14ac:dyDescent="0.2">
      <c r="A56" s="93"/>
      <c r="B56" s="2" t="s">
        <v>2</v>
      </c>
      <c r="C56" s="6">
        <v>1</v>
      </c>
      <c r="D56" s="6">
        <v>0.62</v>
      </c>
      <c r="E56" s="6">
        <f t="shared" si="5"/>
        <v>0.62</v>
      </c>
      <c r="F56" s="6">
        <v>1.07</v>
      </c>
      <c r="G56" s="6">
        <v>0.48</v>
      </c>
      <c r="H56" s="6">
        <f t="shared" si="6"/>
        <v>0.51360000000000006</v>
      </c>
      <c r="I56" s="6">
        <v>1.06</v>
      </c>
      <c r="J56" s="6">
        <v>0.45</v>
      </c>
      <c r="K56" s="6">
        <f t="shared" si="7"/>
        <v>0.47700000000000004</v>
      </c>
      <c r="L56" s="6">
        <v>1.04</v>
      </c>
      <c r="M56" s="6">
        <v>0.44</v>
      </c>
      <c r="N56" s="6">
        <f>M56*L56</f>
        <v>0.45760000000000001</v>
      </c>
      <c r="O56" s="6"/>
      <c r="P56" s="93"/>
      <c r="Q56" s="75" t="s">
        <v>14</v>
      </c>
      <c r="R56" s="76">
        <v>0</v>
      </c>
      <c r="S56" s="76">
        <v>0.6</v>
      </c>
      <c r="T56" s="76">
        <v>0.68</v>
      </c>
      <c r="U56" s="76">
        <v>0.84</v>
      </c>
      <c r="V56" s="76">
        <v>0.8</v>
      </c>
      <c r="W56" s="76">
        <v>0.92</v>
      </c>
      <c r="X56" s="76">
        <v>0.98</v>
      </c>
      <c r="Y56" s="76">
        <v>1</v>
      </c>
      <c r="Z56" s="76">
        <v>0.99</v>
      </c>
      <c r="AA56" s="76">
        <v>0.99</v>
      </c>
      <c r="AB56" s="76">
        <v>0.96</v>
      </c>
      <c r="AC56" s="76">
        <v>0.94</v>
      </c>
      <c r="AD56" s="76">
        <v>0.91</v>
      </c>
      <c r="AE56" s="76">
        <v>0.83</v>
      </c>
      <c r="AF56" s="76">
        <v>0.99</v>
      </c>
      <c r="AG56" s="76">
        <v>0.91</v>
      </c>
      <c r="AH56" s="76">
        <v>0.87</v>
      </c>
      <c r="AI56" s="76">
        <v>0.8</v>
      </c>
      <c r="AJ56" s="76">
        <v>0.77</v>
      </c>
      <c r="AK56" s="76">
        <v>0.78</v>
      </c>
      <c r="AL56" s="76">
        <v>0.79</v>
      </c>
      <c r="AM56" s="76">
        <v>0.76</v>
      </c>
      <c r="AN56" s="76">
        <v>0.69</v>
      </c>
      <c r="AO56" s="76">
        <v>0.36</v>
      </c>
      <c r="AP56" s="76">
        <v>0</v>
      </c>
      <c r="AQ56" s="76"/>
      <c r="AR56" s="76"/>
      <c r="AS56" s="81"/>
    </row>
    <row r="57" spans="1:45" x14ac:dyDescent="0.2">
      <c r="A57" s="93"/>
      <c r="B57" s="2" t="s">
        <v>3</v>
      </c>
      <c r="C57" s="6">
        <v>1.05</v>
      </c>
      <c r="D57" s="6">
        <v>0.53</v>
      </c>
      <c r="E57" s="6">
        <f t="shared" si="5"/>
        <v>0.55650000000000011</v>
      </c>
      <c r="F57" s="6">
        <v>1.1100000000000001</v>
      </c>
      <c r="G57" s="6">
        <v>0.66</v>
      </c>
      <c r="H57" s="6">
        <f t="shared" si="6"/>
        <v>0.73260000000000014</v>
      </c>
      <c r="I57" s="6">
        <v>1.0900000000000001</v>
      </c>
      <c r="J57" s="6">
        <v>0.55000000000000004</v>
      </c>
      <c r="K57" s="6">
        <f t="shared" si="7"/>
        <v>0.59950000000000014</v>
      </c>
      <c r="L57" s="6">
        <v>1.0900000000000001</v>
      </c>
      <c r="M57" s="6">
        <v>0.67</v>
      </c>
      <c r="N57" s="6">
        <f t="shared" si="4"/>
        <v>0.73030000000000006</v>
      </c>
      <c r="O57" s="6"/>
      <c r="P57" s="93"/>
      <c r="Q57" s="75" t="s">
        <v>36</v>
      </c>
      <c r="R57" s="76">
        <v>0</v>
      </c>
      <c r="S57" s="76">
        <v>0.27</v>
      </c>
      <c r="T57" s="76">
        <v>0.28000000000000003</v>
      </c>
      <c r="U57" s="76">
        <v>0.48</v>
      </c>
      <c r="V57" s="76">
        <v>0.47</v>
      </c>
      <c r="W57" s="76">
        <v>0.5</v>
      </c>
      <c r="X57" s="76">
        <v>0.36</v>
      </c>
      <c r="Y57" s="76">
        <v>0.36</v>
      </c>
      <c r="Z57" s="76">
        <v>0.43</v>
      </c>
      <c r="AA57" s="76">
        <v>0.34</v>
      </c>
      <c r="AB57" s="76">
        <v>0.49</v>
      </c>
      <c r="AC57" s="76">
        <v>0.62</v>
      </c>
      <c r="AD57" s="76">
        <v>0.45</v>
      </c>
      <c r="AE57" s="76">
        <v>0.63</v>
      </c>
      <c r="AF57" s="76">
        <v>0.69</v>
      </c>
      <c r="AG57" s="76">
        <v>0.46</v>
      </c>
      <c r="AH57" s="76">
        <v>0.56999999999999995</v>
      </c>
      <c r="AI57" s="76">
        <v>0.6</v>
      </c>
      <c r="AJ57" s="76">
        <v>0.34</v>
      </c>
      <c r="AK57" s="76">
        <v>0.57999999999999996</v>
      </c>
      <c r="AL57" s="76">
        <v>0.36</v>
      </c>
      <c r="AM57" s="76">
        <v>0.3</v>
      </c>
      <c r="AN57" s="76">
        <v>0</v>
      </c>
      <c r="AO57" s="76">
        <v>0</v>
      </c>
      <c r="AP57" s="76">
        <v>0</v>
      </c>
      <c r="AQ57" s="76"/>
      <c r="AR57" s="76"/>
      <c r="AS57" s="81"/>
    </row>
    <row r="58" spans="1:45" x14ac:dyDescent="0.2">
      <c r="A58" s="93"/>
      <c r="B58" s="2" t="s">
        <v>4</v>
      </c>
      <c r="C58" s="6">
        <v>1.23</v>
      </c>
      <c r="D58" s="6">
        <v>0.36</v>
      </c>
      <c r="E58" s="6">
        <f t="shared" si="5"/>
        <v>0.44279999999999997</v>
      </c>
      <c r="F58" s="6">
        <v>1.1599999999999999</v>
      </c>
      <c r="G58" s="6">
        <v>0.35</v>
      </c>
      <c r="H58" s="6">
        <f t="shared" si="6"/>
        <v>0.40599999999999997</v>
      </c>
      <c r="I58" s="6">
        <v>1.1299999999999999</v>
      </c>
      <c r="J58" s="6">
        <v>0.32</v>
      </c>
      <c r="K58" s="6">
        <f t="shared" si="7"/>
        <v>0.36159999999999998</v>
      </c>
      <c r="L58" s="6">
        <v>1.1299999999999999</v>
      </c>
      <c r="M58" s="6">
        <v>0.37</v>
      </c>
      <c r="N58" s="6">
        <f t="shared" si="4"/>
        <v>0.41809999999999997</v>
      </c>
      <c r="O58" s="6"/>
      <c r="P58" s="93"/>
      <c r="Q58" s="77" t="s">
        <v>37</v>
      </c>
      <c r="R58" s="76">
        <v>4.2120000000000005E-2</v>
      </c>
      <c r="S58" s="76">
        <v>0.17600000000000002</v>
      </c>
      <c r="T58" s="76">
        <v>0.2888</v>
      </c>
      <c r="U58" s="76">
        <v>0.38950000000000001</v>
      </c>
      <c r="V58" s="76">
        <v>0.41710000000000003</v>
      </c>
      <c r="W58" s="76">
        <v>0.40849999999999997</v>
      </c>
      <c r="X58" s="76">
        <v>0.35639999999999999</v>
      </c>
      <c r="Y58" s="76">
        <v>0.39302499999999968</v>
      </c>
      <c r="Z58" s="76">
        <v>0.38114999999999999</v>
      </c>
      <c r="AA58" s="76">
        <v>0.40462500000000001</v>
      </c>
      <c r="AB58" s="76">
        <v>0.52724999999999989</v>
      </c>
      <c r="AC58" s="76">
        <v>0.49487500000000006</v>
      </c>
      <c r="AD58" s="76">
        <v>0.46980000000000005</v>
      </c>
      <c r="AE58" s="76">
        <v>0.60059999999999991</v>
      </c>
      <c r="AF58" s="76">
        <v>0.5462499999999999</v>
      </c>
      <c r="AG58" s="76">
        <v>0.45835000000000004</v>
      </c>
      <c r="AH58" s="76">
        <v>0.48847499999999994</v>
      </c>
      <c r="AI58" s="76">
        <v>0.36895</v>
      </c>
      <c r="AJ58" s="76">
        <v>0.35649999999999998</v>
      </c>
      <c r="AK58" s="76">
        <v>0.36895</v>
      </c>
      <c r="AL58" s="76">
        <v>0.25574999999999998</v>
      </c>
      <c r="AM58" s="76">
        <v>0.10875</v>
      </c>
      <c r="AN58" s="76">
        <v>0</v>
      </c>
      <c r="AO58" s="76">
        <v>0</v>
      </c>
      <c r="AP58" s="76">
        <v>0</v>
      </c>
      <c r="AQ58" s="76"/>
      <c r="AR58" s="76"/>
      <c r="AS58" s="81"/>
    </row>
    <row r="59" spans="1:45" x14ac:dyDescent="0.2">
      <c r="A59" s="93"/>
      <c r="B59" s="2" t="s">
        <v>5</v>
      </c>
      <c r="C59" s="6">
        <v>1.06</v>
      </c>
      <c r="D59" s="6">
        <v>0.25</v>
      </c>
      <c r="E59" s="6">
        <f t="shared" si="5"/>
        <v>0.26500000000000001</v>
      </c>
      <c r="F59" s="6">
        <v>1.07</v>
      </c>
      <c r="G59" s="6">
        <v>0.32</v>
      </c>
      <c r="H59" s="6">
        <f t="shared" si="6"/>
        <v>0.34240000000000004</v>
      </c>
      <c r="I59" s="6">
        <v>1.1399999999999999</v>
      </c>
      <c r="J59" s="6">
        <v>0.31</v>
      </c>
      <c r="K59" s="6">
        <f t="shared" si="7"/>
        <v>0.35339999999999999</v>
      </c>
      <c r="L59" s="6">
        <v>1.1599999999999999</v>
      </c>
      <c r="M59" s="6">
        <v>0.3</v>
      </c>
      <c r="N59" s="6">
        <f t="shared" si="4"/>
        <v>0.34799999999999998</v>
      </c>
      <c r="O59" s="6"/>
      <c r="P59" s="93"/>
      <c r="Q59" s="80" t="s">
        <v>38</v>
      </c>
      <c r="R59" s="79">
        <v>0.56000000000000005</v>
      </c>
      <c r="S59" s="76"/>
      <c r="T59" s="76"/>
      <c r="U59" s="78" t="s">
        <v>46</v>
      </c>
      <c r="V59" s="79">
        <v>8.3017199999999995</v>
      </c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81"/>
      <c r="AR59" s="81"/>
      <c r="AS59" s="81"/>
    </row>
    <row r="60" spans="1:45" x14ac:dyDescent="0.2">
      <c r="A60" s="93">
        <v>41433</v>
      </c>
      <c r="B60" s="2" t="s">
        <v>1</v>
      </c>
      <c r="C60" s="6">
        <v>0.8</v>
      </c>
      <c r="D60" s="6">
        <v>0.49</v>
      </c>
      <c r="E60" s="6">
        <f t="shared" si="5"/>
        <v>0.39200000000000002</v>
      </c>
      <c r="F60" s="6">
        <v>0.76</v>
      </c>
      <c r="G60" s="6">
        <v>0.51</v>
      </c>
      <c r="H60" s="6">
        <f t="shared" si="6"/>
        <v>0.3876</v>
      </c>
      <c r="I60" s="6">
        <v>0.71</v>
      </c>
      <c r="J60" s="6">
        <v>0.45</v>
      </c>
      <c r="K60" s="6">
        <f t="shared" si="7"/>
        <v>0.31950000000000001</v>
      </c>
      <c r="L60" s="6">
        <v>0.66</v>
      </c>
      <c r="M60" s="6">
        <v>0.45</v>
      </c>
      <c r="N60" s="6">
        <f t="shared" si="4"/>
        <v>0.29700000000000004</v>
      </c>
      <c r="O60" s="6"/>
      <c r="P60" s="93">
        <v>41433</v>
      </c>
      <c r="Q60" s="75" t="s">
        <v>35</v>
      </c>
      <c r="R60" s="76">
        <v>0</v>
      </c>
      <c r="S60" s="76">
        <v>0.22</v>
      </c>
      <c r="T60" s="76">
        <v>1.22</v>
      </c>
      <c r="U60" s="76">
        <v>2.2199999999999998</v>
      </c>
      <c r="V60" s="76">
        <v>3.2199999999999998</v>
      </c>
      <c r="W60" s="76">
        <v>4.22</v>
      </c>
      <c r="X60" s="76">
        <v>5.22</v>
      </c>
      <c r="Y60" s="76">
        <v>6.22</v>
      </c>
      <c r="Z60" s="76">
        <v>7.22</v>
      </c>
      <c r="AA60" s="76">
        <v>8.2199999999999989</v>
      </c>
      <c r="AB60" s="76">
        <v>9.2199999999999989</v>
      </c>
      <c r="AC60" s="76">
        <v>10.219999999999999</v>
      </c>
      <c r="AD60" s="76">
        <v>11.219999999999999</v>
      </c>
      <c r="AE60" s="76">
        <v>12.219999999999999</v>
      </c>
      <c r="AF60" s="76">
        <v>13.219999999999999</v>
      </c>
      <c r="AG60" s="76">
        <v>14.219999999999999</v>
      </c>
      <c r="AH60" s="76">
        <v>15.219999999999999</v>
      </c>
      <c r="AI60" s="76">
        <v>16.22</v>
      </c>
      <c r="AJ60" s="76">
        <v>17.22</v>
      </c>
      <c r="AK60" s="76">
        <v>18.22</v>
      </c>
      <c r="AL60" s="76">
        <v>19.22</v>
      </c>
      <c r="AM60" s="76">
        <v>20.22</v>
      </c>
      <c r="AN60" s="76">
        <v>21.22</v>
      </c>
      <c r="AO60" s="76">
        <v>22.22</v>
      </c>
      <c r="AP60" s="76">
        <v>23.22</v>
      </c>
      <c r="AQ60" s="76">
        <v>23.7</v>
      </c>
      <c r="AR60" s="76"/>
      <c r="AS60" s="81"/>
    </row>
    <row r="61" spans="1:45" x14ac:dyDescent="0.2">
      <c r="A61" s="93"/>
      <c r="B61" s="2" t="s">
        <v>2</v>
      </c>
      <c r="C61" s="6">
        <v>0.87</v>
      </c>
      <c r="D61" s="6">
        <v>0.47</v>
      </c>
      <c r="E61" s="6">
        <f t="shared" si="5"/>
        <v>0.40889999999999999</v>
      </c>
      <c r="F61" s="6">
        <v>0.91</v>
      </c>
      <c r="G61" s="6">
        <v>0.56000000000000005</v>
      </c>
      <c r="H61" s="6">
        <f t="shared" si="6"/>
        <v>0.50960000000000005</v>
      </c>
      <c r="I61" s="6">
        <v>0.89</v>
      </c>
      <c r="J61" s="6">
        <v>0.47</v>
      </c>
      <c r="K61" s="6">
        <f t="shared" si="7"/>
        <v>0.41830000000000001</v>
      </c>
      <c r="L61" s="6">
        <v>0.88</v>
      </c>
      <c r="M61" s="6">
        <v>0.48</v>
      </c>
      <c r="N61" s="6">
        <f t="shared" si="4"/>
        <v>0.4224</v>
      </c>
      <c r="O61" s="6"/>
      <c r="P61" s="93"/>
      <c r="Q61" s="75" t="s">
        <v>14</v>
      </c>
      <c r="R61" s="76">
        <v>0</v>
      </c>
      <c r="S61" s="76">
        <v>0.3</v>
      </c>
      <c r="T61" s="76">
        <v>0.46</v>
      </c>
      <c r="U61" s="76">
        <v>0.53</v>
      </c>
      <c r="V61" s="76">
        <v>0.7</v>
      </c>
      <c r="W61" s="76">
        <v>0.66</v>
      </c>
      <c r="X61" s="76">
        <v>0.8</v>
      </c>
      <c r="Y61" s="76">
        <v>0.83</v>
      </c>
      <c r="Z61" s="76">
        <v>0.86</v>
      </c>
      <c r="AA61" s="76">
        <v>0.84</v>
      </c>
      <c r="AB61" s="76">
        <v>0.84</v>
      </c>
      <c r="AC61" s="76">
        <v>0.81</v>
      </c>
      <c r="AD61" s="76">
        <v>0.79</v>
      </c>
      <c r="AE61" s="76">
        <v>0.75</v>
      </c>
      <c r="AF61" s="76">
        <v>0.69</v>
      </c>
      <c r="AG61" s="76">
        <v>0.74</v>
      </c>
      <c r="AH61" s="76">
        <v>0.73</v>
      </c>
      <c r="AI61" s="76">
        <v>0.69</v>
      </c>
      <c r="AJ61" s="76">
        <v>0.65</v>
      </c>
      <c r="AK61" s="76">
        <v>0.62</v>
      </c>
      <c r="AL61" s="76">
        <v>0.61</v>
      </c>
      <c r="AM61" s="76">
        <v>0.61</v>
      </c>
      <c r="AN61" s="76">
        <v>0.59</v>
      </c>
      <c r="AO61" s="76">
        <v>0.48</v>
      </c>
      <c r="AP61" s="76">
        <v>0.14000000000000001</v>
      </c>
      <c r="AQ61" s="76">
        <v>0</v>
      </c>
      <c r="AR61" s="76"/>
      <c r="AS61" s="81"/>
    </row>
    <row r="62" spans="1:45" x14ac:dyDescent="0.2">
      <c r="A62" s="93"/>
      <c r="B62" s="2" t="s">
        <v>3</v>
      </c>
      <c r="C62" s="6">
        <v>1.03</v>
      </c>
      <c r="D62" s="6">
        <v>0.56000000000000005</v>
      </c>
      <c r="E62" s="6">
        <f t="shared" si="5"/>
        <v>0.57680000000000009</v>
      </c>
      <c r="F62" s="6">
        <v>0.95</v>
      </c>
      <c r="G62" s="6">
        <v>0.59</v>
      </c>
      <c r="H62" s="6">
        <f t="shared" si="6"/>
        <v>0.5605</v>
      </c>
      <c r="I62" s="6">
        <v>0.94</v>
      </c>
      <c r="J62" s="6">
        <v>0.49</v>
      </c>
      <c r="K62" s="6">
        <f t="shared" si="7"/>
        <v>0.46059999999999995</v>
      </c>
      <c r="L62" s="6">
        <v>0.96</v>
      </c>
      <c r="M62" s="6">
        <v>0.45</v>
      </c>
      <c r="N62" s="6">
        <f t="shared" si="4"/>
        <v>0.432</v>
      </c>
      <c r="O62" s="6"/>
      <c r="P62" s="93"/>
      <c r="Q62" s="75" t="s">
        <v>36</v>
      </c>
      <c r="R62" s="76">
        <v>0</v>
      </c>
      <c r="S62" s="76">
        <v>0.16</v>
      </c>
      <c r="T62" s="76">
        <v>0.08</v>
      </c>
      <c r="U62" s="76">
        <v>0.36</v>
      </c>
      <c r="V62" s="76">
        <v>0.43</v>
      </c>
      <c r="W62" s="76">
        <v>0.45</v>
      </c>
      <c r="X62" s="76">
        <v>0.47</v>
      </c>
      <c r="Y62" s="76">
        <v>0.31</v>
      </c>
      <c r="Z62" s="76">
        <v>0.38</v>
      </c>
      <c r="AA62" s="76">
        <v>0.36</v>
      </c>
      <c r="AB62" s="76">
        <v>0.33</v>
      </c>
      <c r="AC62" s="76">
        <v>0.46</v>
      </c>
      <c r="AD62" s="76">
        <v>0.56000000000000005</v>
      </c>
      <c r="AE62" s="76">
        <v>0.49</v>
      </c>
      <c r="AF62" s="76">
        <v>0.57999999999999996</v>
      </c>
      <c r="AG62" s="76">
        <v>0.51</v>
      </c>
      <c r="AH62" s="76">
        <v>0.49</v>
      </c>
      <c r="AI62" s="76">
        <v>0.64</v>
      </c>
      <c r="AJ62" s="76">
        <v>0.55000000000000004</v>
      </c>
      <c r="AK62" s="76">
        <v>0.38</v>
      </c>
      <c r="AL62" s="76">
        <v>0.53</v>
      </c>
      <c r="AM62" s="76">
        <v>0.27</v>
      </c>
      <c r="AN62" s="76">
        <v>0.22</v>
      </c>
      <c r="AO62" s="76">
        <v>0</v>
      </c>
      <c r="AP62" s="76">
        <v>0</v>
      </c>
      <c r="AQ62" s="76">
        <v>0</v>
      </c>
      <c r="AR62" s="76"/>
      <c r="AS62" s="81"/>
    </row>
    <row r="63" spans="1:45" x14ac:dyDescent="0.2">
      <c r="A63" s="93"/>
      <c r="B63" s="2" t="s">
        <v>4</v>
      </c>
      <c r="C63" s="6">
        <v>1.08</v>
      </c>
      <c r="D63" s="6">
        <v>0.28000000000000003</v>
      </c>
      <c r="E63" s="6">
        <f t="shared" si="5"/>
        <v>0.30240000000000006</v>
      </c>
      <c r="F63" s="6">
        <v>1.03</v>
      </c>
      <c r="G63" s="6">
        <v>0.38</v>
      </c>
      <c r="H63" s="6">
        <f t="shared" si="6"/>
        <v>0.39140000000000003</v>
      </c>
      <c r="I63" s="6">
        <v>1</v>
      </c>
      <c r="J63" s="6">
        <v>0.4</v>
      </c>
      <c r="K63" s="6">
        <f t="shared" si="7"/>
        <v>0.4</v>
      </c>
      <c r="L63" s="6">
        <v>0.99</v>
      </c>
      <c r="M63" s="6">
        <v>0.51</v>
      </c>
      <c r="N63" s="6">
        <f t="shared" si="4"/>
        <v>0.50490000000000002</v>
      </c>
      <c r="O63" s="6"/>
      <c r="P63" s="93"/>
      <c r="Q63" s="77" t="s">
        <v>37</v>
      </c>
      <c r="R63" s="76">
        <v>2.64E-3</v>
      </c>
      <c r="S63" s="76">
        <v>4.5600000000000002E-2</v>
      </c>
      <c r="T63" s="76">
        <v>0.10889999999999997</v>
      </c>
      <c r="U63" s="76">
        <v>0.242925</v>
      </c>
      <c r="V63" s="76">
        <v>0.29919999999999997</v>
      </c>
      <c r="W63" s="76">
        <v>0.33579999999999999</v>
      </c>
      <c r="X63" s="76">
        <v>0.31784999999999997</v>
      </c>
      <c r="Y63" s="76">
        <v>0.29152499999999998</v>
      </c>
      <c r="Z63" s="76">
        <v>0.31449999999999972</v>
      </c>
      <c r="AA63" s="76">
        <v>0.28979999999999995</v>
      </c>
      <c r="AB63" s="76">
        <v>0.32587499999999997</v>
      </c>
      <c r="AC63" s="76">
        <v>0.40800000000000003</v>
      </c>
      <c r="AD63" s="76">
        <v>0.40425000000000005</v>
      </c>
      <c r="AE63" s="76">
        <v>0.38519999999999993</v>
      </c>
      <c r="AF63" s="76">
        <v>0.38967499999999994</v>
      </c>
      <c r="AG63" s="76">
        <v>0.36749999999999999</v>
      </c>
      <c r="AH63" s="76">
        <v>0.40114999999999995</v>
      </c>
      <c r="AI63" s="76">
        <v>0.39864999999999995</v>
      </c>
      <c r="AJ63" s="76">
        <v>0.29527500000000001</v>
      </c>
      <c r="AK63" s="76">
        <v>0.27982499999999999</v>
      </c>
      <c r="AL63" s="76">
        <v>0.24399999999999999</v>
      </c>
      <c r="AM63" s="76">
        <v>0.14699999999999999</v>
      </c>
      <c r="AN63" s="76">
        <v>5.8849999999999993E-2</v>
      </c>
      <c r="AO63" s="76">
        <v>0</v>
      </c>
      <c r="AP63" s="76">
        <v>0</v>
      </c>
      <c r="AQ63" s="76">
        <v>0</v>
      </c>
      <c r="AR63" s="76"/>
      <c r="AS63" s="81"/>
    </row>
    <row r="64" spans="1:45" x14ac:dyDescent="0.2">
      <c r="A64" s="93"/>
      <c r="B64" s="2" t="s">
        <v>5</v>
      </c>
      <c r="C64" s="6">
        <v>0.92</v>
      </c>
      <c r="D64" s="6">
        <v>0.24</v>
      </c>
      <c r="E64" s="6">
        <f t="shared" si="5"/>
        <v>0.2208</v>
      </c>
      <c r="F64" s="6">
        <v>0.94</v>
      </c>
      <c r="G64" s="6">
        <v>0.3</v>
      </c>
      <c r="H64" s="6">
        <f t="shared" si="6"/>
        <v>0.28199999999999997</v>
      </c>
      <c r="I64" s="6">
        <v>1.01</v>
      </c>
      <c r="J64" s="6">
        <v>0.3</v>
      </c>
      <c r="K64" s="6">
        <f t="shared" si="7"/>
        <v>0.30299999999999999</v>
      </c>
      <c r="L64" s="6">
        <v>1.02</v>
      </c>
      <c r="M64" s="6">
        <v>0.34</v>
      </c>
      <c r="N64" s="6">
        <f t="shared" si="4"/>
        <v>0.34680000000000005</v>
      </c>
      <c r="O64" s="6"/>
      <c r="P64" s="93"/>
      <c r="Q64" s="80" t="s">
        <v>38</v>
      </c>
      <c r="R64" s="79">
        <v>0.4</v>
      </c>
      <c r="S64" s="76"/>
      <c r="T64" s="76"/>
      <c r="U64" s="78" t="s">
        <v>46</v>
      </c>
      <c r="V64" s="79">
        <v>6.3539899999999987</v>
      </c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81"/>
      <c r="AR64" s="81"/>
      <c r="AS64" s="81"/>
    </row>
    <row r="65" spans="1:45" x14ac:dyDescent="0.2">
      <c r="A65" s="93">
        <v>41434</v>
      </c>
      <c r="B65" s="2" t="s">
        <v>1</v>
      </c>
      <c r="C65" s="6">
        <v>0.94</v>
      </c>
      <c r="D65" s="6">
        <v>0.5</v>
      </c>
      <c r="E65" s="6">
        <f t="shared" si="5"/>
        <v>0.47</v>
      </c>
      <c r="F65" s="6">
        <v>0.88</v>
      </c>
      <c r="G65" s="6">
        <v>0.55000000000000004</v>
      </c>
      <c r="H65" s="6">
        <f t="shared" si="6"/>
        <v>0.48400000000000004</v>
      </c>
      <c r="I65" s="6">
        <v>0.82</v>
      </c>
      <c r="J65" s="6">
        <v>0.56999999999999995</v>
      </c>
      <c r="K65" s="6">
        <f t="shared" si="7"/>
        <v>0.46739999999999993</v>
      </c>
      <c r="L65" s="6">
        <v>0.79</v>
      </c>
      <c r="M65" s="6">
        <v>0.63</v>
      </c>
      <c r="N65" s="6">
        <f t="shared" si="4"/>
        <v>0.49770000000000003</v>
      </c>
      <c r="O65" s="6"/>
      <c r="P65" s="93">
        <v>41434</v>
      </c>
      <c r="Q65" s="75" t="s">
        <v>35</v>
      </c>
      <c r="R65" s="76">
        <v>0</v>
      </c>
      <c r="S65" s="76">
        <v>0.3</v>
      </c>
      <c r="T65" s="76">
        <v>1.3</v>
      </c>
      <c r="U65" s="76">
        <v>2.2999999999999998</v>
      </c>
      <c r="V65" s="76">
        <v>3.3</v>
      </c>
      <c r="W65" s="76">
        <v>4.3</v>
      </c>
      <c r="X65" s="76">
        <v>5.3</v>
      </c>
      <c r="Y65" s="76">
        <v>6.3</v>
      </c>
      <c r="Z65" s="76">
        <v>7.3</v>
      </c>
      <c r="AA65" s="76">
        <v>8.3000000000000007</v>
      </c>
      <c r="AB65" s="76">
        <v>9.3000000000000007</v>
      </c>
      <c r="AC65" s="76">
        <v>10.3</v>
      </c>
      <c r="AD65" s="76">
        <v>11.3</v>
      </c>
      <c r="AE65" s="76">
        <v>12.3</v>
      </c>
      <c r="AF65" s="76">
        <v>13.3</v>
      </c>
      <c r="AG65" s="76">
        <v>14.3</v>
      </c>
      <c r="AH65" s="76">
        <v>15.3</v>
      </c>
      <c r="AI65" s="76">
        <v>16.3</v>
      </c>
      <c r="AJ65" s="76">
        <v>17.3</v>
      </c>
      <c r="AK65" s="76">
        <v>18.3</v>
      </c>
      <c r="AL65" s="76">
        <v>19.3</v>
      </c>
      <c r="AM65" s="76">
        <v>20.3</v>
      </c>
      <c r="AN65" s="76">
        <v>21.3</v>
      </c>
      <c r="AO65" s="76">
        <v>22.3</v>
      </c>
      <c r="AP65" s="76">
        <v>23.3</v>
      </c>
      <c r="AQ65" s="76">
        <v>23.96</v>
      </c>
      <c r="AR65" s="76"/>
      <c r="AS65" s="81"/>
    </row>
    <row r="66" spans="1:45" x14ac:dyDescent="0.2">
      <c r="A66" s="93"/>
      <c r="B66" s="2" t="s">
        <v>2</v>
      </c>
      <c r="C66" s="6">
        <v>1.01</v>
      </c>
      <c r="D66" s="6">
        <v>0.56999999999999995</v>
      </c>
      <c r="E66" s="6">
        <f t="shared" si="5"/>
        <v>0.57569999999999999</v>
      </c>
      <c r="F66" s="6">
        <v>1.07</v>
      </c>
      <c r="G66" s="6">
        <v>0.65</v>
      </c>
      <c r="H66" s="6">
        <f t="shared" si="6"/>
        <v>0.69550000000000012</v>
      </c>
      <c r="I66" s="6">
        <v>1.03</v>
      </c>
      <c r="J66" s="6">
        <v>0.5</v>
      </c>
      <c r="K66" s="6">
        <f t="shared" si="7"/>
        <v>0.51500000000000001</v>
      </c>
      <c r="L66" s="6">
        <v>1</v>
      </c>
      <c r="M66" s="6">
        <v>0.5</v>
      </c>
      <c r="N66" s="6">
        <f t="shared" si="4"/>
        <v>0.5</v>
      </c>
      <c r="O66" s="6"/>
      <c r="P66" s="93"/>
      <c r="Q66" s="75" t="s">
        <v>14</v>
      </c>
      <c r="R66" s="76">
        <v>0</v>
      </c>
      <c r="S66" s="76">
        <v>0.46</v>
      </c>
      <c r="T66" s="76">
        <v>0.6</v>
      </c>
      <c r="U66" s="76">
        <v>0.68</v>
      </c>
      <c r="V66" s="76">
        <v>0.83</v>
      </c>
      <c r="W66" s="76">
        <v>0.79</v>
      </c>
      <c r="X66" s="76">
        <v>0.9</v>
      </c>
      <c r="Y66" s="76">
        <v>0.96</v>
      </c>
      <c r="Z66" s="76">
        <v>1</v>
      </c>
      <c r="AA66" s="76">
        <v>0.99</v>
      </c>
      <c r="AB66" s="76">
        <v>0.97</v>
      </c>
      <c r="AC66" s="76">
        <v>0.94</v>
      </c>
      <c r="AD66" s="76">
        <v>0.92</v>
      </c>
      <c r="AE66" s="76">
        <v>0.88</v>
      </c>
      <c r="AF66" s="76">
        <v>0.81</v>
      </c>
      <c r="AG66" s="76">
        <v>0.87</v>
      </c>
      <c r="AH66" s="76">
        <v>0.87</v>
      </c>
      <c r="AI66" s="76">
        <v>0.82</v>
      </c>
      <c r="AJ66" s="76">
        <v>0.8</v>
      </c>
      <c r="AK66" s="76">
        <v>0.76</v>
      </c>
      <c r="AL66" s="76">
        <v>0.75</v>
      </c>
      <c r="AM66" s="76">
        <v>0.74</v>
      </c>
      <c r="AN66" s="76">
        <v>0.72</v>
      </c>
      <c r="AO66" s="76">
        <v>0.6</v>
      </c>
      <c r="AP66" s="76">
        <v>0.28999999999999998</v>
      </c>
      <c r="AQ66" s="76">
        <v>0</v>
      </c>
      <c r="AR66" s="76"/>
      <c r="AS66" s="81"/>
    </row>
    <row r="67" spans="1:45" x14ac:dyDescent="0.2">
      <c r="A67" s="93"/>
      <c r="B67" s="2" t="s">
        <v>3</v>
      </c>
      <c r="C67" s="6">
        <v>1.1399999999999999</v>
      </c>
      <c r="D67" s="6">
        <v>0.6</v>
      </c>
      <c r="E67" s="6">
        <f t="shared" si="5"/>
        <v>0.68399999999999994</v>
      </c>
      <c r="F67" s="6">
        <v>1.1000000000000001</v>
      </c>
      <c r="G67" s="6">
        <v>0.69</v>
      </c>
      <c r="H67" s="6">
        <f t="shared" si="6"/>
        <v>0.75900000000000001</v>
      </c>
      <c r="I67" s="6">
        <v>1.1299999999999999</v>
      </c>
      <c r="J67" s="6">
        <v>0.54</v>
      </c>
      <c r="K67" s="6">
        <f t="shared" si="7"/>
        <v>0.61019999999999996</v>
      </c>
      <c r="L67" s="6">
        <v>1.07</v>
      </c>
      <c r="M67" s="6">
        <v>0.62</v>
      </c>
      <c r="N67" s="6">
        <f t="shared" si="4"/>
        <v>0.66339999999999999</v>
      </c>
      <c r="O67" s="6"/>
      <c r="P67" s="93"/>
      <c r="Q67" s="75" t="s">
        <v>36</v>
      </c>
      <c r="R67" s="76">
        <v>0</v>
      </c>
      <c r="S67" s="76">
        <v>0.2</v>
      </c>
      <c r="T67" s="76">
        <v>0.28000000000000003</v>
      </c>
      <c r="U67" s="76">
        <v>0.4</v>
      </c>
      <c r="V67" s="76">
        <v>0.53</v>
      </c>
      <c r="W67" s="76">
        <v>0.4</v>
      </c>
      <c r="X67" s="76">
        <v>0.45</v>
      </c>
      <c r="Y67" s="76">
        <v>0.39</v>
      </c>
      <c r="Z67" s="76">
        <v>0.31</v>
      </c>
      <c r="AA67" s="76">
        <v>0.4</v>
      </c>
      <c r="AB67" s="76">
        <v>0.31</v>
      </c>
      <c r="AC67" s="76">
        <v>0.53</v>
      </c>
      <c r="AD67" s="76">
        <v>0.65</v>
      </c>
      <c r="AE67" s="76">
        <v>0.48</v>
      </c>
      <c r="AF67" s="76">
        <v>0.59</v>
      </c>
      <c r="AG67" s="76">
        <v>0.46</v>
      </c>
      <c r="AH67" s="76">
        <v>0.71</v>
      </c>
      <c r="AI67" s="76">
        <v>0.6</v>
      </c>
      <c r="AJ67" s="76">
        <v>0.63</v>
      </c>
      <c r="AK67" s="76">
        <v>0.46</v>
      </c>
      <c r="AL67" s="76">
        <v>0.61</v>
      </c>
      <c r="AM67" s="76">
        <v>0.37</v>
      </c>
      <c r="AN67" s="76">
        <v>0.15</v>
      </c>
      <c r="AO67" s="76">
        <v>0</v>
      </c>
      <c r="AP67" s="76">
        <v>0</v>
      </c>
      <c r="AQ67" s="76">
        <v>0</v>
      </c>
      <c r="AR67" s="76"/>
      <c r="AS67" s="81"/>
    </row>
    <row r="68" spans="1:45" x14ac:dyDescent="0.2">
      <c r="A68" s="93"/>
      <c r="B68" s="2" t="s">
        <v>4</v>
      </c>
      <c r="C68" s="6">
        <v>1.21</v>
      </c>
      <c r="D68" s="6">
        <v>0.36</v>
      </c>
      <c r="E68" s="6">
        <f t="shared" si="5"/>
        <v>0.43559999999999999</v>
      </c>
      <c r="F68" s="6">
        <v>1.1399999999999999</v>
      </c>
      <c r="G68" s="6">
        <v>0.41</v>
      </c>
      <c r="H68" s="6">
        <f t="shared" si="6"/>
        <v>0.46739999999999993</v>
      </c>
      <c r="I68" s="6">
        <v>1.1399999999999999</v>
      </c>
      <c r="J68" s="6">
        <v>0.33</v>
      </c>
      <c r="K68" s="6">
        <f t="shared" si="7"/>
        <v>0.37619999999999998</v>
      </c>
      <c r="L68" s="6">
        <v>1.1200000000000001</v>
      </c>
      <c r="M68" s="6">
        <v>0.54</v>
      </c>
      <c r="N68" s="6">
        <f t="shared" si="4"/>
        <v>0.60480000000000012</v>
      </c>
      <c r="O68" s="6"/>
      <c r="P68" s="93"/>
      <c r="Q68" s="77" t="s">
        <v>37</v>
      </c>
      <c r="R68" s="76">
        <v>6.9000000000000008E-3</v>
      </c>
      <c r="S68" s="76">
        <v>0.12720000000000001</v>
      </c>
      <c r="T68" s="76">
        <v>0.21759999999999999</v>
      </c>
      <c r="U68" s="76">
        <v>0.35107500000000003</v>
      </c>
      <c r="V68" s="76">
        <v>0.37665000000000004</v>
      </c>
      <c r="W68" s="76">
        <v>0.35912500000000003</v>
      </c>
      <c r="X68" s="76">
        <v>0.3906</v>
      </c>
      <c r="Y68" s="76">
        <v>0.34299999999999997</v>
      </c>
      <c r="Z68" s="76">
        <v>0.35322500000000029</v>
      </c>
      <c r="AA68" s="76">
        <v>0.34789999999999999</v>
      </c>
      <c r="AB68" s="76">
        <v>0.40110000000000001</v>
      </c>
      <c r="AC68" s="76">
        <v>0.54870000000000008</v>
      </c>
      <c r="AD68" s="76">
        <v>0.50849999999999995</v>
      </c>
      <c r="AE68" s="76">
        <v>0.45207499999999989</v>
      </c>
      <c r="AF68" s="76">
        <v>0.44100000000000006</v>
      </c>
      <c r="AG68" s="76">
        <v>0.50895000000000001</v>
      </c>
      <c r="AH68" s="76">
        <v>0.55347500000000005</v>
      </c>
      <c r="AI68" s="76">
        <v>0.49815000000000004</v>
      </c>
      <c r="AJ68" s="76">
        <v>0.42510000000000003</v>
      </c>
      <c r="AK68" s="76">
        <v>0.40392500000000003</v>
      </c>
      <c r="AL68" s="76">
        <v>0.36504999999999999</v>
      </c>
      <c r="AM68" s="76">
        <v>0.1898</v>
      </c>
      <c r="AN68" s="76">
        <v>4.9499999999999995E-2</v>
      </c>
      <c r="AO68" s="76">
        <v>0</v>
      </c>
      <c r="AP68" s="76">
        <v>0</v>
      </c>
      <c r="AQ68" s="76">
        <v>0</v>
      </c>
      <c r="AR68" s="76"/>
      <c r="AS68" s="81"/>
    </row>
    <row r="69" spans="1:45" x14ac:dyDescent="0.2">
      <c r="A69" s="93"/>
      <c r="B69" s="2" t="s">
        <v>5</v>
      </c>
      <c r="C69" s="6">
        <v>1.04</v>
      </c>
      <c r="D69" s="6">
        <v>0.24</v>
      </c>
      <c r="E69" s="6">
        <f t="shared" si="5"/>
        <v>0.24959999999999999</v>
      </c>
      <c r="F69" s="6">
        <v>1.0900000000000001</v>
      </c>
      <c r="G69" s="6">
        <v>0.26</v>
      </c>
      <c r="H69" s="6">
        <f t="shared" si="6"/>
        <v>0.28340000000000004</v>
      </c>
      <c r="I69" s="6">
        <v>1.1299999999999999</v>
      </c>
      <c r="J69" s="6">
        <v>0.3</v>
      </c>
      <c r="K69" s="6">
        <f t="shared" si="7"/>
        <v>0.33899999999999997</v>
      </c>
      <c r="L69" s="6">
        <v>1.1599999999999999</v>
      </c>
      <c r="M69" s="6">
        <v>0.33</v>
      </c>
      <c r="N69" s="6">
        <f t="shared" si="4"/>
        <v>0.38279999999999997</v>
      </c>
      <c r="O69" s="6"/>
      <c r="P69" s="93"/>
      <c r="Q69" s="80" t="s">
        <v>38</v>
      </c>
      <c r="R69" s="79">
        <v>0.54</v>
      </c>
      <c r="S69" s="76"/>
      <c r="T69" s="76"/>
      <c r="U69" s="78" t="s">
        <v>46</v>
      </c>
      <c r="V69" s="79">
        <v>8.2186000000000021</v>
      </c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81"/>
      <c r="AR69" s="81"/>
      <c r="AS69" s="81"/>
    </row>
    <row r="70" spans="1:45" x14ac:dyDescent="0.2">
      <c r="A70" s="93">
        <v>41435</v>
      </c>
      <c r="B70" s="2" t="s">
        <v>1</v>
      </c>
      <c r="C70" s="6">
        <v>0.94</v>
      </c>
      <c r="D70" s="6">
        <v>0.59</v>
      </c>
      <c r="E70" s="6">
        <f t="shared" si="5"/>
        <v>0.55459999999999998</v>
      </c>
      <c r="F70" s="6">
        <v>0.82</v>
      </c>
      <c r="G70" s="6">
        <v>0.59</v>
      </c>
      <c r="H70" s="6">
        <f t="shared" si="6"/>
        <v>0.48379999999999995</v>
      </c>
      <c r="I70" s="6">
        <v>0.74</v>
      </c>
      <c r="J70" s="6">
        <v>0.51</v>
      </c>
      <c r="K70" s="6">
        <f t="shared" si="7"/>
        <v>0.37740000000000001</v>
      </c>
      <c r="L70" s="6">
        <v>0.61</v>
      </c>
      <c r="M70" s="6">
        <v>0.5</v>
      </c>
      <c r="N70" s="6">
        <f t="shared" si="4"/>
        <v>0.30499999999999999</v>
      </c>
      <c r="O70" s="6"/>
      <c r="P70" s="93">
        <v>41435</v>
      </c>
      <c r="Q70" s="75" t="s">
        <v>35</v>
      </c>
      <c r="R70" s="76">
        <v>0</v>
      </c>
      <c r="S70" s="76">
        <v>0.36</v>
      </c>
      <c r="T70" s="76">
        <v>1.3599999999999999</v>
      </c>
      <c r="U70" s="76">
        <v>2.36</v>
      </c>
      <c r="V70" s="76">
        <v>3.36</v>
      </c>
      <c r="W70" s="76">
        <v>4.3599999999999994</v>
      </c>
      <c r="X70" s="76">
        <v>5.3599999999999994</v>
      </c>
      <c r="Y70" s="76">
        <v>6.3599999999999994</v>
      </c>
      <c r="Z70" s="76">
        <v>7.3599999999999994</v>
      </c>
      <c r="AA70" s="76">
        <v>8.36</v>
      </c>
      <c r="AB70" s="76">
        <v>9.36</v>
      </c>
      <c r="AC70" s="76">
        <v>10.36</v>
      </c>
      <c r="AD70" s="76">
        <v>11.36</v>
      </c>
      <c r="AE70" s="76">
        <v>12.36</v>
      </c>
      <c r="AF70" s="76">
        <v>13.36</v>
      </c>
      <c r="AG70" s="76">
        <v>14.36</v>
      </c>
      <c r="AH70" s="76">
        <v>15.36</v>
      </c>
      <c r="AI70" s="76">
        <v>16.36</v>
      </c>
      <c r="AJ70" s="76">
        <v>17.36</v>
      </c>
      <c r="AK70" s="76">
        <v>18.36</v>
      </c>
      <c r="AL70" s="76">
        <v>19.36</v>
      </c>
      <c r="AM70" s="76">
        <v>20.36</v>
      </c>
      <c r="AN70" s="76">
        <v>21.36</v>
      </c>
      <c r="AO70" s="76">
        <v>22.36</v>
      </c>
      <c r="AP70" s="76">
        <v>23.36</v>
      </c>
      <c r="AQ70" s="76">
        <v>23.95</v>
      </c>
      <c r="AR70" s="76"/>
      <c r="AS70" s="81"/>
    </row>
    <row r="71" spans="1:45" x14ac:dyDescent="0.2">
      <c r="A71" s="93"/>
      <c r="B71" s="2" t="s">
        <v>2</v>
      </c>
      <c r="C71" s="6">
        <v>0.91</v>
      </c>
      <c r="D71" s="6">
        <v>0.42</v>
      </c>
      <c r="E71" s="6">
        <f t="shared" si="5"/>
        <v>0.38219999999999998</v>
      </c>
      <c r="F71" s="6">
        <v>0.97</v>
      </c>
      <c r="G71" s="6">
        <v>0.59</v>
      </c>
      <c r="H71" s="6">
        <f t="shared" si="6"/>
        <v>0.57229999999999992</v>
      </c>
      <c r="I71" s="6">
        <v>0.93</v>
      </c>
      <c r="J71" s="6">
        <v>0.44</v>
      </c>
      <c r="K71" s="6">
        <f t="shared" si="7"/>
        <v>0.40920000000000001</v>
      </c>
      <c r="L71" s="6">
        <v>0.92</v>
      </c>
      <c r="M71" s="6">
        <v>0.53</v>
      </c>
      <c r="N71" s="6">
        <f t="shared" si="4"/>
        <v>0.48760000000000003</v>
      </c>
      <c r="O71" s="6"/>
      <c r="P71" s="93"/>
      <c r="Q71" s="75" t="s">
        <v>14</v>
      </c>
      <c r="R71" s="76">
        <v>0</v>
      </c>
      <c r="S71" s="76">
        <v>0.36</v>
      </c>
      <c r="T71" s="76">
        <v>0.52</v>
      </c>
      <c r="U71" s="76">
        <v>0.6</v>
      </c>
      <c r="V71" s="76">
        <v>0.75</v>
      </c>
      <c r="W71" s="76">
        <v>0.7</v>
      </c>
      <c r="X71" s="76">
        <v>0.81</v>
      </c>
      <c r="Y71" s="76">
        <v>0.89</v>
      </c>
      <c r="Z71" s="76">
        <v>0.91</v>
      </c>
      <c r="AA71" s="76">
        <v>0.9</v>
      </c>
      <c r="AB71" s="76">
        <v>0.88</v>
      </c>
      <c r="AC71" s="76">
        <v>0.86</v>
      </c>
      <c r="AD71" s="76">
        <v>0.83</v>
      </c>
      <c r="AE71" s="76">
        <v>0.79</v>
      </c>
      <c r="AF71" s="76">
        <v>0.73</v>
      </c>
      <c r="AG71" s="76">
        <v>0.79</v>
      </c>
      <c r="AH71" s="76">
        <v>0.79</v>
      </c>
      <c r="AI71" s="76">
        <v>0.74</v>
      </c>
      <c r="AJ71" s="76">
        <v>0.71</v>
      </c>
      <c r="AK71" s="76">
        <v>0.67</v>
      </c>
      <c r="AL71" s="76">
        <v>0.65</v>
      </c>
      <c r="AM71" s="76">
        <v>0.68</v>
      </c>
      <c r="AN71" s="76">
        <v>0.63</v>
      </c>
      <c r="AO71" s="76">
        <v>0.51</v>
      </c>
      <c r="AP71" s="76">
        <v>0.19</v>
      </c>
      <c r="AQ71" s="76">
        <v>0</v>
      </c>
      <c r="AR71" s="76"/>
      <c r="AS71" s="81"/>
    </row>
    <row r="72" spans="1:45" x14ac:dyDescent="0.2">
      <c r="A72" s="93"/>
      <c r="B72" s="2" t="s">
        <v>3</v>
      </c>
      <c r="C72" s="6">
        <v>1.07</v>
      </c>
      <c r="D72" s="6">
        <v>0.59</v>
      </c>
      <c r="E72" s="6">
        <f t="shared" si="5"/>
        <v>0.63129999999999997</v>
      </c>
      <c r="F72" s="6">
        <v>1.01</v>
      </c>
      <c r="G72" s="6">
        <v>0.66</v>
      </c>
      <c r="H72" s="6">
        <f t="shared" si="6"/>
        <v>0.66660000000000008</v>
      </c>
      <c r="I72" s="6">
        <v>1.01</v>
      </c>
      <c r="J72" s="6">
        <v>0.56000000000000005</v>
      </c>
      <c r="K72" s="6">
        <f t="shared" si="7"/>
        <v>0.5656000000000001</v>
      </c>
      <c r="L72" s="6">
        <v>1</v>
      </c>
      <c r="M72" s="6">
        <v>0.53</v>
      </c>
      <c r="N72" s="6">
        <f t="shared" si="4"/>
        <v>0.53</v>
      </c>
      <c r="O72" s="6"/>
      <c r="P72" s="93"/>
      <c r="Q72" s="75" t="s">
        <v>36</v>
      </c>
      <c r="R72" s="76">
        <v>0</v>
      </c>
      <c r="S72" s="76">
        <v>0.22</v>
      </c>
      <c r="T72" s="76">
        <v>0.19</v>
      </c>
      <c r="U72" s="76">
        <v>0.4</v>
      </c>
      <c r="V72" s="76">
        <v>0.48</v>
      </c>
      <c r="W72" s="76">
        <v>0.4</v>
      </c>
      <c r="X72" s="76">
        <v>0.5</v>
      </c>
      <c r="Y72" s="76">
        <v>0.32</v>
      </c>
      <c r="Z72" s="76">
        <v>0.37</v>
      </c>
      <c r="AA72" s="76">
        <v>0.39</v>
      </c>
      <c r="AB72" s="76">
        <v>0.31</v>
      </c>
      <c r="AC72" s="76">
        <v>0.51</v>
      </c>
      <c r="AD72" s="76">
        <v>0.64</v>
      </c>
      <c r="AE72" s="76">
        <v>0.46</v>
      </c>
      <c r="AF72" s="76">
        <v>0.55000000000000004</v>
      </c>
      <c r="AG72" s="76">
        <v>0.52</v>
      </c>
      <c r="AH72" s="76">
        <v>0.45</v>
      </c>
      <c r="AI72" s="76">
        <v>0.6</v>
      </c>
      <c r="AJ72" s="76">
        <v>0.62</v>
      </c>
      <c r="AK72" s="76">
        <v>0.47</v>
      </c>
      <c r="AL72" s="76">
        <v>0.55000000000000004</v>
      </c>
      <c r="AM72" s="76">
        <v>0.31</v>
      </c>
      <c r="AN72" s="76">
        <v>0.14000000000000001</v>
      </c>
      <c r="AO72" s="76">
        <v>0</v>
      </c>
      <c r="AP72" s="76">
        <v>0</v>
      </c>
      <c r="AQ72" s="76">
        <v>0</v>
      </c>
      <c r="AR72" s="76"/>
      <c r="AS72" s="81"/>
    </row>
    <row r="73" spans="1:45" x14ac:dyDescent="0.2">
      <c r="A73" s="93"/>
      <c r="B73" s="2" t="s">
        <v>4</v>
      </c>
      <c r="C73" s="6">
        <v>1.1299999999999999</v>
      </c>
      <c r="D73" s="6">
        <v>0.34</v>
      </c>
      <c r="E73" s="6">
        <f t="shared" si="5"/>
        <v>0.38419999999999999</v>
      </c>
      <c r="F73" s="6">
        <v>1.08</v>
      </c>
      <c r="G73" s="6">
        <v>0.33</v>
      </c>
      <c r="H73" s="6">
        <f t="shared" si="6"/>
        <v>0.35640000000000005</v>
      </c>
      <c r="I73" s="6">
        <v>1.04</v>
      </c>
      <c r="J73" s="6">
        <v>0.46</v>
      </c>
      <c r="K73" s="6">
        <f t="shared" si="7"/>
        <v>0.47840000000000005</v>
      </c>
      <c r="L73" s="6">
        <v>1.04</v>
      </c>
      <c r="M73" s="6">
        <v>0.48</v>
      </c>
      <c r="N73" s="6">
        <f t="shared" si="4"/>
        <v>0.49919999999999998</v>
      </c>
      <c r="O73" s="6"/>
      <c r="P73" s="93"/>
      <c r="Q73" s="77" t="s">
        <v>37</v>
      </c>
      <c r="R73" s="76">
        <v>7.1279999999999998E-3</v>
      </c>
      <c r="S73" s="76">
        <v>9.0200000000000002E-2</v>
      </c>
      <c r="T73" s="76">
        <v>0.16520000000000004</v>
      </c>
      <c r="U73" s="76">
        <v>0.29700000000000004</v>
      </c>
      <c r="V73" s="76">
        <v>0.31899999999999984</v>
      </c>
      <c r="W73" s="76">
        <v>0.33975</v>
      </c>
      <c r="X73" s="76">
        <v>0.34850000000000009</v>
      </c>
      <c r="Y73" s="76">
        <v>0.3105</v>
      </c>
      <c r="Z73" s="76">
        <v>0.34390000000000004</v>
      </c>
      <c r="AA73" s="76">
        <v>0.3115</v>
      </c>
      <c r="AB73" s="76">
        <v>0.35670000000000002</v>
      </c>
      <c r="AC73" s="76">
        <v>0.48587499999999995</v>
      </c>
      <c r="AD73" s="76">
        <v>0.44550000000000006</v>
      </c>
      <c r="AE73" s="76">
        <v>0.38380000000000003</v>
      </c>
      <c r="AF73" s="76">
        <v>0.40660000000000002</v>
      </c>
      <c r="AG73" s="76">
        <v>0.38314999999999999</v>
      </c>
      <c r="AH73" s="76">
        <v>0.40162500000000001</v>
      </c>
      <c r="AI73" s="76">
        <v>0.44224999999999998</v>
      </c>
      <c r="AJ73" s="76">
        <v>0.37604999999999994</v>
      </c>
      <c r="AK73" s="76">
        <v>0.33660000000000001</v>
      </c>
      <c r="AL73" s="76">
        <v>0.28595000000000004</v>
      </c>
      <c r="AM73" s="76">
        <v>0.14737500000000001</v>
      </c>
      <c r="AN73" s="76">
        <v>3.9900000000000005E-2</v>
      </c>
      <c r="AO73" s="76">
        <v>0</v>
      </c>
      <c r="AP73" s="76">
        <v>0</v>
      </c>
      <c r="AQ73" s="76">
        <v>0</v>
      </c>
      <c r="AR73" s="76"/>
      <c r="AS73" s="81"/>
    </row>
    <row r="74" spans="1:45" x14ac:dyDescent="0.2">
      <c r="A74" s="93"/>
      <c r="B74" s="2" t="s">
        <v>5</v>
      </c>
      <c r="C74" s="6">
        <v>0.96</v>
      </c>
      <c r="D74" s="6">
        <v>0.23</v>
      </c>
      <c r="E74" s="6">
        <f t="shared" si="5"/>
        <v>0.2208</v>
      </c>
      <c r="F74" s="6">
        <v>0.96</v>
      </c>
      <c r="G74" s="6">
        <v>0.31</v>
      </c>
      <c r="H74" s="6">
        <f t="shared" si="6"/>
        <v>0.29759999999999998</v>
      </c>
      <c r="I74" s="6">
        <v>1.04</v>
      </c>
      <c r="J74" s="6">
        <v>0.28999999999999998</v>
      </c>
      <c r="K74" s="6">
        <f t="shared" si="7"/>
        <v>0.30159999999999998</v>
      </c>
      <c r="L74" s="6">
        <v>1.07</v>
      </c>
      <c r="M74" s="6">
        <v>0.34</v>
      </c>
      <c r="N74" s="6">
        <f t="shared" si="4"/>
        <v>0.36380000000000007</v>
      </c>
      <c r="O74" s="6"/>
      <c r="P74" s="93"/>
      <c r="Q74" s="80" t="s">
        <v>38</v>
      </c>
      <c r="R74" s="79">
        <v>0.46</v>
      </c>
      <c r="S74" s="76"/>
      <c r="T74" s="76"/>
      <c r="U74" s="78" t="s">
        <v>46</v>
      </c>
      <c r="V74" s="79">
        <v>7.0240529999999994</v>
      </c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81"/>
      <c r="AR74" s="81"/>
      <c r="AS74" s="81"/>
    </row>
    <row r="75" spans="1:45" x14ac:dyDescent="0.2">
      <c r="A75" s="93">
        <v>41436</v>
      </c>
      <c r="B75" s="2" t="s">
        <v>1</v>
      </c>
      <c r="C75" s="6">
        <v>0.83</v>
      </c>
      <c r="D75" s="6">
        <v>0.5</v>
      </c>
      <c r="E75" s="6">
        <f t="shared" si="5"/>
        <v>0.41499999999999998</v>
      </c>
      <c r="F75" s="6">
        <v>0.8</v>
      </c>
      <c r="G75" s="6">
        <v>0.5</v>
      </c>
      <c r="H75" s="6">
        <f t="shared" si="6"/>
        <v>0.4</v>
      </c>
      <c r="I75" s="6">
        <v>0.76</v>
      </c>
      <c r="J75" s="6">
        <v>0.48</v>
      </c>
      <c r="K75" s="6">
        <f t="shared" si="7"/>
        <v>0.36480000000000001</v>
      </c>
      <c r="L75" s="6">
        <v>0.71</v>
      </c>
      <c r="M75" s="6">
        <v>0.49</v>
      </c>
      <c r="N75" s="6">
        <f t="shared" si="4"/>
        <v>0.34789999999999999</v>
      </c>
      <c r="O75" s="6"/>
      <c r="P75" s="93">
        <v>41436</v>
      </c>
      <c r="Q75" s="75" t="s">
        <v>35</v>
      </c>
      <c r="R75" s="76">
        <v>0</v>
      </c>
      <c r="S75" s="76">
        <v>0.31</v>
      </c>
      <c r="T75" s="76">
        <v>1.31</v>
      </c>
      <c r="U75" s="76">
        <v>2.31</v>
      </c>
      <c r="V75" s="76">
        <v>3.31</v>
      </c>
      <c r="W75" s="76">
        <v>4.3100000000000005</v>
      </c>
      <c r="X75" s="76">
        <v>5.3100000000000005</v>
      </c>
      <c r="Y75" s="76">
        <v>6.3100000000000005</v>
      </c>
      <c r="Z75" s="76">
        <v>7.3100000000000005</v>
      </c>
      <c r="AA75" s="76">
        <v>8.31</v>
      </c>
      <c r="AB75" s="76">
        <v>9.31</v>
      </c>
      <c r="AC75" s="76">
        <v>10.31</v>
      </c>
      <c r="AD75" s="76">
        <v>11.31</v>
      </c>
      <c r="AE75" s="76">
        <v>12.31</v>
      </c>
      <c r="AF75" s="76">
        <v>13.31</v>
      </c>
      <c r="AG75" s="76">
        <v>14.31</v>
      </c>
      <c r="AH75" s="76">
        <v>15.31</v>
      </c>
      <c r="AI75" s="76">
        <v>16.310000000000002</v>
      </c>
      <c r="AJ75" s="76">
        <v>17.310000000000002</v>
      </c>
      <c r="AK75" s="76">
        <v>18.310000000000002</v>
      </c>
      <c r="AL75" s="76">
        <v>19.310000000000002</v>
      </c>
      <c r="AM75" s="76">
        <v>20.310000000000002</v>
      </c>
      <c r="AN75" s="76">
        <v>21.310000000000002</v>
      </c>
      <c r="AO75" s="76">
        <v>22.310000000000002</v>
      </c>
      <c r="AP75" s="76">
        <v>23.310000000000002</v>
      </c>
      <c r="AQ75" s="76">
        <v>23.790000000000003</v>
      </c>
      <c r="AR75" s="76"/>
      <c r="AS75" s="81"/>
    </row>
    <row r="76" spans="1:45" x14ac:dyDescent="0.2">
      <c r="A76" s="93"/>
      <c r="B76" s="2" t="s">
        <v>2</v>
      </c>
      <c r="C76" s="6">
        <v>0.91</v>
      </c>
      <c r="D76" s="6">
        <v>0.55000000000000004</v>
      </c>
      <c r="E76" s="6">
        <f t="shared" si="5"/>
        <v>0.50050000000000006</v>
      </c>
      <c r="F76" s="6">
        <v>0.93</v>
      </c>
      <c r="G76" s="6">
        <v>0.49</v>
      </c>
      <c r="H76" s="6">
        <f t="shared" si="6"/>
        <v>0.45569999999999999</v>
      </c>
      <c r="I76" s="6">
        <v>0.88</v>
      </c>
      <c r="J76" s="6">
        <v>0.51</v>
      </c>
      <c r="K76" s="6">
        <f t="shared" si="7"/>
        <v>0.44880000000000003</v>
      </c>
      <c r="L76" s="6">
        <v>0.92</v>
      </c>
      <c r="M76" s="6">
        <v>0.54</v>
      </c>
      <c r="N76" s="6">
        <f t="shared" si="4"/>
        <v>0.49680000000000007</v>
      </c>
      <c r="O76" s="6"/>
      <c r="P76" s="93"/>
      <c r="Q76" s="75" t="s">
        <v>14</v>
      </c>
      <c r="R76" s="76">
        <v>0</v>
      </c>
      <c r="S76" s="76">
        <v>0.36</v>
      </c>
      <c r="T76" s="76">
        <v>0.51</v>
      </c>
      <c r="U76" s="76">
        <v>0.6</v>
      </c>
      <c r="V76" s="76">
        <v>0.72</v>
      </c>
      <c r="W76" s="76">
        <v>0.71</v>
      </c>
      <c r="X76" s="76">
        <v>0.72</v>
      </c>
      <c r="Y76" s="76">
        <v>0.88</v>
      </c>
      <c r="Z76" s="76">
        <v>0.9</v>
      </c>
      <c r="AA76" s="76">
        <v>0.89</v>
      </c>
      <c r="AB76" s="76">
        <v>0.87</v>
      </c>
      <c r="AC76" s="76">
        <v>0.85</v>
      </c>
      <c r="AD76" s="76">
        <v>0.82</v>
      </c>
      <c r="AE76" s="76">
        <v>0.78</v>
      </c>
      <c r="AF76" s="76">
        <v>0.71</v>
      </c>
      <c r="AG76" s="76">
        <v>0.77</v>
      </c>
      <c r="AH76" s="76">
        <v>0.77</v>
      </c>
      <c r="AI76" s="76">
        <v>0.72</v>
      </c>
      <c r="AJ76" s="76">
        <v>0.69</v>
      </c>
      <c r="AK76" s="76">
        <v>0.65</v>
      </c>
      <c r="AL76" s="76">
        <v>0.66</v>
      </c>
      <c r="AM76" s="76">
        <v>0.65</v>
      </c>
      <c r="AN76" s="76">
        <v>0.62</v>
      </c>
      <c r="AO76" s="76">
        <v>0.5</v>
      </c>
      <c r="AP76" s="76">
        <v>0.18</v>
      </c>
      <c r="AQ76" s="76">
        <v>0</v>
      </c>
      <c r="AR76" s="76"/>
      <c r="AS76" s="76"/>
    </row>
    <row r="77" spans="1:45" x14ac:dyDescent="0.2">
      <c r="A77" s="93"/>
      <c r="B77" s="2" t="s">
        <v>3</v>
      </c>
      <c r="C77" s="6">
        <v>1.06</v>
      </c>
      <c r="D77" s="6">
        <v>0.61</v>
      </c>
      <c r="E77" s="6">
        <f t="shared" si="5"/>
        <v>0.64660000000000006</v>
      </c>
      <c r="F77" s="6">
        <v>1.01</v>
      </c>
      <c r="G77" s="6">
        <v>0.53</v>
      </c>
      <c r="H77" s="6">
        <f t="shared" si="6"/>
        <v>0.5353</v>
      </c>
      <c r="I77" s="6">
        <v>0.99</v>
      </c>
      <c r="J77" s="6">
        <v>0.52</v>
      </c>
      <c r="K77" s="6">
        <f t="shared" si="7"/>
        <v>0.51480000000000004</v>
      </c>
      <c r="L77" s="6">
        <v>1</v>
      </c>
      <c r="M77" s="6">
        <v>0.56999999999999995</v>
      </c>
      <c r="N77" s="6">
        <f t="shared" si="4"/>
        <v>0.56999999999999995</v>
      </c>
      <c r="O77" s="6"/>
      <c r="P77" s="93"/>
      <c r="Q77" s="75" t="s">
        <v>36</v>
      </c>
      <c r="R77" s="76">
        <v>0</v>
      </c>
      <c r="S77" s="76">
        <v>0.15</v>
      </c>
      <c r="T77" s="76">
        <v>0.16</v>
      </c>
      <c r="U77" s="76">
        <v>0.4</v>
      </c>
      <c r="V77" s="76">
        <v>0.37</v>
      </c>
      <c r="W77" s="76">
        <v>0.4</v>
      </c>
      <c r="X77" s="76">
        <v>0.39</v>
      </c>
      <c r="Y77" s="76">
        <v>0.36</v>
      </c>
      <c r="Z77" s="76">
        <v>0.35</v>
      </c>
      <c r="AA77" s="76">
        <v>0.35</v>
      </c>
      <c r="AB77" s="76">
        <v>0.38</v>
      </c>
      <c r="AC77" s="76">
        <v>0.44</v>
      </c>
      <c r="AD77" s="76">
        <v>0.54</v>
      </c>
      <c r="AE77" s="76">
        <v>0.44</v>
      </c>
      <c r="AF77" s="76">
        <v>0.59</v>
      </c>
      <c r="AG77" s="76">
        <v>0.53</v>
      </c>
      <c r="AH77" s="76">
        <v>0.43</v>
      </c>
      <c r="AI77" s="76">
        <v>0.54</v>
      </c>
      <c r="AJ77" s="76">
        <v>0.61</v>
      </c>
      <c r="AK77" s="76">
        <v>0.38</v>
      </c>
      <c r="AL77" s="76">
        <v>0.5</v>
      </c>
      <c r="AM77" s="76">
        <v>0.13</v>
      </c>
      <c r="AN77" s="76">
        <v>0.15</v>
      </c>
      <c r="AO77" s="76">
        <v>0</v>
      </c>
      <c r="AP77" s="76">
        <v>0</v>
      </c>
      <c r="AQ77" s="76">
        <v>0</v>
      </c>
      <c r="AR77" s="76"/>
      <c r="AS77" s="81"/>
    </row>
    <row r="78" spans="1:45" x14ac:dyDescent="0.2">
      <c r="A78" s="93"/>
      <c r="B78" s="2" t="s">
        <v>4</v>
      </c>
      <c r="C78" s="6">
        <v>1.1100000000000001</v>
      </c>
      <c r="D78" s="6">
        <v>0.3</v>
      </c>
      <c r="E78" s="6">
        <f t="shared" si="5"/>
        <v>0.33300000000000002</v>
      </c>
      <c r="F78" s="6">
        <v>1.06</v>
      </c>
      <c r="G78" s="6">
        <v>0.34</v>
      </c>
      <c r="H78" s="6">
        <f t="shared" si="6"/>
        <v>0.36040000000000005</v>
      </c>
      <c r="I78" s="6">
        <v>1.03</v>
      </c>
      <c r="J78" s="6">
        <v>0.39</v>
      </c>
      <c r="K78" s="6">
        <f t="shared" si="7"/>
        <v>0.4017</v>
      </c>
      <c r="L78" s="6">
        <v>1.02</v>
      </c>
      <c r="M78" s="6">
        <v>0.49</v>
      </c>
      <c r="N78" s="6">
        <f t="shared" si="4"/>
        <v>0.49980000000000002</v>
      </c>
      <c r="O78" s="6"/>
      <c r="P78" s="93"/>
      <c r="Q78" s="77" t="s">
        <v>37</v>
      </c>
      <c r="R78" s="76">
        <v>4.1849999999999995E-3</v>
      </c>
      <c r="S78" s="76">
        <v>6.7424999999999999E-2</v>
      </c>
      <c r="T78" s="76">
        <v>0.15540000000000001</v>
      </c>
      <c r="U78" s="76">
        <v>0.25409999999999999</v>
      </c>
      <c r="V78" s="76">
        <v>0.2752750000000001</v>
      </c>
      <c r="W78" s="76">
        <v>0.28242499999999998</v>
      </c>
      <c r="X78" s="76">
        <v>0.30000000000000004</v>
      </c>
      <c r="Y78" s="76">
        <v>0.31595000000000001</v>
      </c>
      <c r="Z78" s="76">
        <v>0.31324999999999997</v>
      </c>
      <c r="AA78" s="76">
        <v>0.32119999999999999</v>
      </c>
      <c r="AB78" s="76">
        <v>0.35260000000000002</v>
      </c>
      <c r="AC78" s="76">
        <v>0.40914999999999996</v>
      </c>
      <c r="AD78" s="76">
        <v>0.39200000000000002</v>
      </c>
      <c r="AE78" s="76">
        <v>0.38367499999999999</v>
      </c>
      <c r="AF78" s="76">
        <v>0.41440000000000005</v>
      </c>
      <c r="AG78" s="76">
        <v>0.36959999999999998</v>
      </c>
      <c r="AH78" s="76">
        <v>0.36132500000000062</v>
      </c>
      <c r="AI78" s="76">
        <v>0.40537499999999993</v>
      </c>
      <c r="AJ78" s="76">
        <v>0.33164999999999994</v>
      </c>
      <c r="AK78" s="76">
        <v>0.28820000000000001</v>
      </c>
      <c r="AL78" s="76">
        <v>0.20632500000000001</v>
      </c>
      <c r="AM78" s="76">
        <v>8.8900000000000007E-2</v>
      </c>
      <c r="AN78" s="76">
        <v>4.2000000000000003E-2</v>
      </c>
      <c r="AO78" s="76">
        <v>0</v>
      </c>
      <c r="AP78" s="76">
        <v>0</v>
      </c>
      <c r="AQ78" s="76">
        <v>0</v>
      </c>
      <c r="AR78" s="76"/>
      <c r="AS78" s="81"/>
    </row>
    <row r="79" spans="1:45" x14ac:dyDescent="0.2">
      <c r="A79" s="93"/>
      <c r="B79" s="2" t="s">
        <v>5</v>
      </c>
      <c r="C79" s="6">
        <v>0.95</v>
      </c>
      <c r="D79" s="6">
        <v>0.24</v>
      </c>
      <c r="E79" s="6">
        <f t="shared" si="5"/>
        <v>0.22799999999999998</v>
      </c>
      <c r="F79" s="6">
        <v>0.96</v>
      </c>
      <c r="G79" s="6">
        <v>0.25</v>
      </c>
      <c r="H79" s="6">
        <f t="shared" si="6"/>
        <v>0.24</v>
      </c>
      <c r="I79" s="6">
        <v>10.4</v>
      </c>
      <c r="J79" s="6">
        <v>0.26</v>
      </c>
      <c r="K79" s="6">
        <f t="shared" si="7"/>
        <v>2.7040000000000002</v>
      </c>
      <c r="L79" s="6">
        <v>1.06</v>
      </c>
      <c r="M79" s="6">
        <v>0.33</v>
      </c>
      <c r="N79" s="6">
        <f t="shared" si="4"/>
        <v>0.34980000000000006</v>
      </c>
      <c r="O79" s="6"/>
      <c r="P79" s="93"/>
      <c r="Q79" s="80" t="s">
        <v>38</v>
      </c>
      <c r="R79" s="79">
        <v>0.44</v>
      </c>
      <c r="S79" s="76"/>
      <c r="T79" s="76"/>
      <c r="U79" s="78" t="s">
        <v>46</v>
      </c>
      <c r="V79" s="79">
        <v>6.3344100000000001</v>
      </c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81"/>
      <c r="AS79" s="81"/>
    </row>
    <row r="80" spans="1:45" x14ac:dyDescent="0.2">
      <c r="A80" s="93">
        <v>41437</v>
      </c>
      <c r="B80" s="2" t="s">
        <v>1</v>
      </c>
      <c r="C80" s="6">
        <v>0.88</v>
      </c>
      <c r="D80" s="6">
        <v>0.45</v>
      </c>
      <c r="E80" s="6">
        <f t="shared" si="5"/>
        <v>0.39600000000000002</v>
      </c>
      <c r="F80" s="6">
        <v>0.85</v>
      </c>
      <c r="G80" s="6">
        <v>0.46</v>
      </c>
      <c r="H80" s="6">
        <f t="shared" si="6"/>
        <v>0.39100000000000001</v>
      </c>
      <c r="I80" s="6">
        <v>0.81</v>
      </c>
      <c r="J80" s="6">
        <v>0.46</v>
      </c>
      <c r="K80" s="6">
        <f t="shared" si="7"/>
        <v>0.37260000000000004</v>
      </c>
      <c r="L80" s="6">
        <v>0.75</v>
      </c>
      <c r="M80" s="6">
        <v>0.5</v>
      </c>
      <c r="N80" s="6">
        <f t="shared" si="4"/>
        <v>0.375</v>
      </c>
      <c r="O80" s="6"/>
      <c r="P80" s="93">
        <v>41437</v>
      </c>
      <c r="Q80" s="75" t="s">
        <v>35</v>
      </c>
      <c r="R80" s="76">
        <v>0</v>
      </c>
      <c r="S80" s="76">
        <v>0.33</v>
      </c>
      <c r="T80" s="76">
        <v>1.33</v>
      </c>
      <c r="U80" s="76">
        <v>2.33</v>
      </c>
      <c r="V80" s="76">
        <v>3.33</v>
      </c>
      <c r="W80" s="76">
        <v>4.33</v>
      </c>
      <c r="X80" s="76">
        <v>5.33</v>
      </c>
      <c r="Y80" s="76">
        <v>6.33</v>
      </c>
      <c r="Z80" s="76">
        <v>7.33</v>
      </c>
      <c r="AA80" s="76">
        <v>8.33</v>
      </c>
      <c r="AB80" s="76">
        <v>9.33</v>
      </c>
      <c r="AC80" s="76">
        <v>10.33</v>
      </c>
      <c r="AD80" s="76">
        <v>11.33</v>
      </c>
      <c r="AE80" s="76">
        <v>12.33</v>
      </c>
      <c r="AF80" s="76">
        <v>13.33</v>
      </c>
      <c r="AG80" s="76">
        <v>14.33</v>
      </c>
      <c r="AH80" s="76">
        <v>15.33</v>
      </c>
      <c r="AI80" s="76">
        <v>16.329999999999998</v>
      </c>
      <c r="AJ80" s="76">
        <v>17.329999999999998</v>
      </c>
      <c r="AK80" s="76">
        <v>18.329999999999998</v>
      </c>
      <c r="AL80" s="76">
        <v>19.329999999999998</v>
      </c>
      <c r="AM80" s="76">
        <v>20.329999999999998</v>
      </c>
      <c r="AN80" s="76">
        <v>21.33</v>
      </c>
      <c r="AO80" s="76">
        <v>22.33</v>
      </c>
      <c r="AP80" s="76">
        <v>23.33</v>
      </c>
      <c r="AQ80" s="76">
        <v>23.939999999999998</v>
      </c>
      <c r="AR80" s="76"/>
      <c r="AS80" s="81"/>
    </row>
    <row r="81" spans="1:45" x14ac:dyDescent="0.2">
      <c r="A81" s="93"/>
      <c r="B81" s="2" t="s">
        <v>2</v>
      </c>
      <c r="C81" s="6">
        <v>0.97</v>
      </c>
      <c r="D81" s="6">
        <v>0.5</v>
      </c>
      <c r="E81" s="6">
        <f t="shared" si="5"/>
        <v>0.48499999999999999</v>
      </c>
      <c r="F81" s="6">
        <v>0.99</v>
      </c>
      <c r="G81" s="6">
        <v>0.51</v>
      </c>
      <c r="H81" s="6">
        <f t="shared" si="6"/>
        <v>0.50490000000000002</v>
      </c>
      <c r="I81" s="6">
        <v>0.94</v>
      </c>
      <c r="J81" s="6">
        <v>0.56999999999999995</v>
      </c>
      <c r="K81" s="6">
        <f>J81*I81</f>
        <v>0.53579999999999994</v>
      </c>
      <c r="L81" s="6">
        <v>0.96</v>
      </c>
      <c r="M81" s="6">
        <v>0.55000000000000004</v>
      </c>
      <c r="N81" s="6">
        <f t="shared" si="4"/>
        <v>0.52800000000000002</v>
      </c>
      <c r="O81" s="6"/>
      <c r="P81" s="93"/>
      <c r="Q81" s="75" t="s">
        <v>14</v>
      </c>
      <c r="R81" s="76">
        <v>0</v>
      </c>
      <c r="S81" s="76">
        <v>0.4</v>
      </c>
      <c r="T81" s="76">
        <v>0.56000000000000005</v>
      </c>
      <c r="U81" s="76">
        <v>0.68</v>
      </c>
      <c r="V81" s="76">
        <v>0.77</v>
      </c>
      <c r="W81" s="76">
        <v>0.76</v>
      </c>
      <c r="X81" s="76">
        <v>0.88</v>
      </c>
      <c r="Y81" s="76">
        <v>0.93</v>
      </c>
      <c r="Z81" s="76">
        <v>0.96</v>
      </c>
      <c r="AA81" s="76">
        <v>0.91</v>
      </c>
      <c r="AB81" s="76">
        <v>0.91</v>
      </c>
      <c r="AC81" s="76">
        <v>0.9</v>
      </c>
      <c r="AD81" s="76">
        <v>0.87</v>
      </c>
      <c r="AE81" s="76">
        <v>0.83</v>
      </c>
      <c r="AF81" s="76">
        <v>0.75</v>
      </c>
      <c r="AG81" s="76">
        <v>0.83</v>
      </c>
      <c r="AH81" s="76">
        <v>0.82</v>
      </c>
      <c r="AI81" s="76">
        <v>0.78</v>
      </c>
      <c r="AJ81" s="76">
        <v>0.75</v>
      </c>
      <c r="AK81" s="76">
        <v>0.7</v>
      </c>
      <c r="AL81" s="76">
        <v>0.69</v>
      </c>
      <c r="AM81" s="76">
        <v>0.7</v>
      </c>
      <c r="AN81" s="76">
        <v>0.67</v>
      </c>
      <c r="AO81" s="76">
        <v>0.54</v>
      </c>
      <c r="AP81" s="76">
        <v>0.22</v>
      </c>
      <c r="AQ81" s="76">
        <v>0</v>
      </c>
      <c r="AR81" s="76"/>
      <c r="AS81" s="81"/>
    </row>
    <row r="82" spans="1:45" x14ac:dyDescent="0.2">
      <c r="A82" s="93"/>
      <c r="B82" s="2" t="s">
        <v>3</v>
      </c>
      <c r="C82" s="6">
        <v>1.1000000000000001</v>
      </c>
      <c r="D82" s="6">
        <v>0.48</v>
      </c>
      <c r="E82" s="6">
        <f t="shared" si="5"/>
        <v>0.52800000000000002</v>
      </c>
      <c r="F82" s="6">
        <v>1.01</v>
      </c>
      <c r="G82" s="6">
        <v>0.63</v>
      </c>
      <c r="H82" s="6">
        <f t="shared" si="6"/>
        <v>0.63629999999999998</v>
      </c>
      <c r="I82" s="6">
        <v>1.04</v>
      </c>
      <c r="J82" s="6">
        <v>0.56000000000000005</v>
      </c>
      <c r="K82" s="6">
        <f t="shared" ref="K82:K89" si="8">J82*I82</f>
        <v>0.58240000000000003</v>
      </c>
      <c r="L82" s="6">
        <v>1.02</v>
      </c>
      <c r="M82" s="6">
        <v>0.43</v>
      </c>
      <c r="N82" s="6">
        <f t="shared" si="4"/>
        <v>0.43859999999999999</v>
      </c>
      <c r="O82" s="6"/>
      <c r="P82" s="93"/>
      <c r="Q82" s="75" t="s">
        <v>36</v>
      </c>
      <c r="R82" s="76">
        <v>0</v>
      </c>
      <c r="S82" s="76">
        <v>0.18</v>
      </c>
      <c r="T82" s="76">
        <v>0.21</v>
      </c>
      <c r="U82" s="76">
        <v>0.37</v>
      </c>
      <c r="V82" s="76">
        <v>0.44</v>
      </c>
      <c r="W82" s="76">
        <v>0.42</v>
      </c>
      <c r="X82" s="76">
        <v>0.44</v>
      </c>
      <c r="Y82" s="76">
        <v>0.4</v>
      </c>
      <c r="Z82" s="76">
        <v>0.37</v>
      </c>
      <c r="AA82" s="76">
        <v>0.34</v>
      </c>
      <c r="AB82" s="76">
        <v>0.28999999999999998</v>
      </c>
      <c r="AC82" s="76">
        <v>0.44</v>
      </c>
      <c r="AD82" s="76">
        <v>0.63</v>
      </c>
      <c r="AE82" s="76">
        <v>0.4</v>
      </c>
      <c r="AF82" s="76">
        <v>0.7</v>
      </c>
      <c r="AG82" s="76">
        <v>0.56000000000000005</v>
      </c>
      <c r="AH82" s="76">
        <v>0.51</v>
      </c>
      <c r="AI82" s="76">
        <v>0.44</v>
      </c>
      <c r="AJ82" s="76">
        <v>0.54</v>
      </c>
      <c r="AK82" s="76">
        <v>0.33</v>
      </c>
      <c r="AL82" s="76">
        <v>0.47</v>
      </c>
      <c r="AM82" s="76">
        <v>0.34</v>
      </c>
      <c r="AN82" s="76">
        <v>0.26</v>
      </c>
      <c r="AO82" s="76">
        <v>0</v>
      </c>
      <c r="AP82" s="76">
        <v>0</v>
      </c>
      <c r="AQ82" s="76">
        <v>0</v>
      </c>
      <c r="AR82" s="76"/>
      <c r="AS82" s="81"/>
    </row>
    <row r="83" spans="1:45" x14ac:dyDescent="0.2">
      <c r="A83" s="93"/>
      <c r="B83" s="2" t="s">
        <v>4</v>
      </c>
      <c r="C83" s="6">
        <v>1.1599999999999999</v>
      </c>
      <c r="D83" s="6">
        <v>0.4</v>
      </c>
      <c r="E83" s="6">
        <f t="shared" si="5"/>
        <v>0.46399999999999997</v>
      </c>
      <c r="F83" s="6">
        <v>1.1399999999999999</v>
      </c>
      <c r="G83" s="6">
        <v>0.32</v>
      </c>
      <c r="H83" s="6">
        <f t="shared" si="6"/>
        <v>0.36479999999999996</v>
      </c>
      <c r="I83" s="6">
        <v>1.1299999999999999</v>
      </c>
      <c r="J83" s="6">
        <v>0.33</v>
      </c>
      <c r="K83" s="6">
        <f t="shared" si="8"/>
        <v>0.37290000000000001</v>
      </c>
      <c r="L83" s="6">
        <v>1.1000000000000001</v>
      </c>
      <c r="M83" s="6">
        <v>0.42</v>
      </c>
      <c r="N83" s="6">
        <f t="shared" si="4"/>
        <v>0.46200000000000002</v>
      </c>
      <c r="O83" s="6"/>
      <c r="P83" s="93"/>
      <c r="Q83" s="77" t="s">
        <v>37</v>
      </c>
      <c r="R83" s="76">
        <v>5.94E-3</v>
      </c>
      <c r="S83" s="76">
        <v>9.3600000000000017E-2</v>
      </c>
      <c r="T83" s="76">
        <v>0.17980000000000002</v>
      </c>
      <c r="U83" s="76">
        <v>0.29362500000000008</v>
      </c>
      <c r="V83" s="76">
        <v>0.32895000000000002</v>
      </c>
      <c r="W83" s="76">
        <v>0.35260000000000002</v>
      </c>
      <c r="X83" s="76">
        <v>0.38010000000000005</v>
      </c>
      <c r="Y83" s="76">
        <v>0.36382500000000001</v>
      </c>
      <c r="Z83" s="76">
        <v>0.33192500000000003</v>
      </c>
      <c r="AA83" s="76">
        <v>0.28665000000000002</v>
      </c>
      <c r="AB83" s="76">
        <v>0.33032499999999998</v>
      </c>
      <c r="AC83" s="76">
        <v>0.47347500000000003</v>
      </c>
      <c r="AD83" s="76">
        <v>0.43774999999999997</v>
      </c>
      <c r="AE83" s="76">
        <v>0.43450000000000005</v>
      </c>
      <c r="AF83" s="76">
        <v>0.49770000000000003</v>
      </c>
      <c r="AG83" s="76">
        <v>0.44137500000000002</v>
      </c>
      <c r="AH83" s="76">
        <v>0.37999999999999934</v>
      </c>
      <c r="AI83" s="76">
        <v>0.37485000000000002</v>
      </c>
      <c r="AJ83" s="76">
        <v>0.31537500000000002</v>
      </c>
      <c r="AK83" s="76">
        <v>0.27799999999999997</v>
      </c>
      <c r="AL83" s="76">
        <v>0.28147499999999998</v>
      </c>
      <c r="AM83" s="76">
        <v>0.20550000000000004</v>
      </c>
      <c r="AN83" s="76">
        <v>7.8649999999999998E-2</v>
      </c>
      <c r="AO83" s="76">
        <v>0</v>
      </c>
      <c r="AP83" s="76">
        <v>0</v>
      </c>
      <c r="AQ83" s="76">
        <v>0</v>
      </c>
      <c r="AR83" s="76"/>
      <c r="AS83" s="81"/>
    </row>
    <row r="84" spans="1:45" x14ac:dyDescent="0.2">
      <c r="A84" s="93"/>
      <c r="B84" s="2" t="s">
        <v>5</v>
      </c>
      <c r="C84" s="6">
        <v>1</v>
      </c>
      <c r="D84" s="6">
        <v>0.2</v>
      </c>
      <c r="E84" s="6">
        <f t="shared" si="5"/>
        <v>0.2</v>
      </c>
      <c r="F84" s="6">
        <v>1.0900000000000001</v>
      </c>
      <c r="G84" s="6">
        <v>0.28999999999999998</v>
      </c>
      <c r="H84" s="6">
        <f t="shared" si="6"/>
        <v>0.31609999999999999</v>
      </c>
      <c r="I84" s="6">
        <v>1.0900000000000001</v>
      </c>
      <c r="J84" s="6">
        <v>0.3</v>
      </c>
      <c r="K84" s="6">
        <f t="shared" si="8"/>
        <v>0.32700000000000001</v>
      </c>
      <c r="L84" s="6">
        <v>1.1000000000000001</v>
      </c>
      <c r="M84" s="6">
        <v>0.33</v>
      </c>
      <c r="N84" s="6">
        <f t="shared" si="4"/>
        <v>0.36300000000000004</v>
      </c>
      <c r="O84" s="6"/>
      <c r="P84" s="93"/>
      <c r="Q84" s="80" t="s">
        <v>38</v>
      </c>
      <c r="R84" s="79">
        <v>0.5</v>
      </c>
      <c r="S84" s="76"/>
      <c r="T84" s="76"/>
      <c r="U84" s="78" t="s">
        <v>46</v>
      </c>
      <c r="V84" s="79">
        <v>7.1459899999999994</v>
      </c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81"/>
      <c r="AS84" s="81"/>
    </row>
    <row r="85" spans="1:45" x14ac:dyDescent="0.2">
      <c r="A85" s="93">
        <v>41438</v>
      </c>
      <c r="B85" s="2" t="s">
        <v>1</v>
      </c>
      <c r="C85" s="6">
        <v>0.9</v>
      </c>
      <c r="D85" s="6">
        <v>0.54</v>
      </c>
      <c r="E85" s="6">
        <f t="shared" si="5"/>
        <v>0.48600000000000004</v>
      </c>
      <c r="F85" s="6">
        <v>0.84</v>
      </c>
      <c r="G85" s="6">
        <v>0.62</v>
      </c>
      <c r="H85" s="6">
        <f t="shared" si="6"/>
        <v>0.52079999999999993</v>
      </c>
      <c r="I85" s="6">
        <v>0.81</v>
      </c>
      <c r="J85" s="6">
        <v>0.47</v>
      </c>
      <c r="K85" s="6">
        <f t="shared" si="8"/>
        <v>0.38069999999999998</v>
      </c>
      <c r="L85" s="6">
        <v>0.76</v>
      </c>
      <c r="M85" s="6">
        <v>0.46</v>
      </c>
      <c r="N85" s="6">
        <f t="shared" si="4"/>
        <v>0.34960000000000002</v>
      </c>
      <c r="O85" s="6"/>
      <c r="P85" s="93">
        <v>41438</v>
      </c>
      <c r="Q85" s="75" t="s">
        <v>35</v>
      </c>
      <c r="R85" s="76">
        <v>0</v>
      </c>
      <c r="S85" s="76">
        <v>1.43</v>
      </c>
      <c r="T85" s="76">
        <v>2.4299999999999997</v>
      </c>
      <c r="U85" s="76">
        <v>3.4299999999999997</v>
      </c>
      <c r="V85" s="76">
        <v>4.43</v>
      </c>
      <c r="W85" s="76">
        <v>5.43</v>
      </c>
      <c r="X85" s="76">
        <v>6.43</v>
      </c>
      <c r="Y85" s="76">
        <v>7.43</v>
      </c>
      <c r="Z85" s="76">
        <v>8.43</v>
      </c>
      <c r="AA85" s="76">
        <v>9.43</v>
      </c>
      <c r="AB85" s="76">
        <v>10.43</v>
      </c>
      <c r="AC85" s="76">
        <v>11.43</v>
      </c>
      <c r="AD85" s="76">
        <v>12.43</v>
      </c>
      <c r="AE85" s="76">
        <v>13.43</v>
      </c>
      <c r="AF85" s="76">
        <v>14.43</v>
      </c>
      <c r="AG85" s="76">
        <v>15.43</v>
      </c>
      <c r="AH85" s="76">
        <v>16.43</v>
      </c>
      <c r="AI85" s="76">
        <v>17.43</v>
      </c>
      <c r="AJ85" s="76">
        <v>18.43</v>
      </c>
      <c r="AK85" s="76">
        <v>19.43</v>
      </c>
      <c r="AL85" s="76">
        <v>20.43</v>
      </c>
      <c r="AM85" s="76">
        <v>21.43</v>
      </c>
      <c r="AN85" s="76">
        <v>22.43</v>
      </c>
      <c r="AO85" s="76">
        <v>23.43</v>
      </c>
      <c r="AP85" s="76">
        <v>24</v>
      </c>
      <c r="AQ85" s="76"/>
      <c r="AR85" s="76"/>
      <c r="AS85" s="81"/>
    </row>
    <row r="86" spans="1:45" x14ac:dyDescent="0.2">
      <c r="A86" s="93"/>
      <c r="B86" s="2" t="s">
        <v>2</v>
      </c>
      <c r="C86" s="6">
        <v>0.98</v>
      </c>
      <c r="D86" s="6">
        <v>0.55000000000000004</v>
      </c>
      <c r="E86" s="6">
        <f t="shared" si="5"/>
        <v>0.53900000000000003</v>
      </c>
      <c r="F86" s="6">
        <v>1</v>
      </c>
      <c r="G86" s="6">
        <v>0.53</v>
      </c>
      <c r="H86" s="6">
        <f t="shared" si="6"/>
        <v>0.53</v>
      </c>
      <c r="I86" s="6">
        <v>1.02</v>
      </c>
      <c r="J86" s="6">
        <v>0.51</v>
      </c>
      <c r="K86" s="6">
        <f t="shared" si="8"/>
        <v>0.5202</v>
      </c>
      <c r="L86" s="6">
        <v>1</v>
      </c>
      <c r="M86" s="6">
        <v>0.59</v>
      </c>
      <c r="N86" s="6">
        <f t="shared" si="4"/>
        <v>0.59</v>
      </c>
      <c r="O86" s="6"/>
      <c r="P86" s="93"/>
      <c r="Q86" s="75" t="s">
        <v>14</v>
      </c>
      <c r="R86" s="76">
        <v>0</v>
      </c>
      <c r="S86" s="76">
        <v>0.57999999999999996</v>
      </c>
      <c r="T86" s="76">
        <v>0.7</v>
      </c>
      <c r="U86" s="76">
        <v>0.78</v>
      </c>
      <c r="V86" s="76">
        <v>0.76</v>
      </c>
      <c r="W86" s="76">
        <v>0.88</v>
      </c>
      <c r="X86" s="76">
        <v>0.94</v>
      </c>
      <c r="Y86" s="76">
        <v>0.96</v>
      </c>
      <c r="Z86" s="76">
        <v>0.94</v>
      </c>
      <c r="AA86" s="76">
        <v>0.94</v>
      </c>
      <c r="AB86" s="76">
        <v>0.92</v>
      </c>
      <c r="AC86" s="76">
        <v>0.88</v>
      </c>
      <c r="AD86" s="76">
        <v>0.85</v>
      </c>
      <c r="AE86" s="76">
        <v>0.79</v>
      </c>
      <c r="AF86" s="76">
        <v>0.84</v>
      </c>
      <c r="AG86" s="76">
        <v>0.86</v>
      </c>
      <c r="AH86" s="76">
        <v>0.78</v>
      </c>
      <c r="AI86" s="76">
        <v>0.74</v>
      </c>
      <c r="AJ86" s="76">
        <v>0.7</v>
      </c>
      <c r="AK86" s="76">
        <v>0.7</v>
      </c>
      <c r="AL86" s="76">
        <v>0.72</v>
      </c>
      <c r="AM86" s="76">
        <v>0.67</v>
      </c>
      <c r="AN86" s="76">
        <v>0.56000000000000005</v>
      </c>
      <c r="AO86" s="76">
        <v>0.22</v>
      </c>
      <c r="AP86" s="76">
        <v>0</v>
      </c>
      <c r="AQ86" s="76"/>
      <c r="AR86" s="76"/>
      <c r="AS86" s="81"/>
    </row>
    <row r="87" spans="1:45" x14ac:dyDescent="0.2">
      <c r="A87" s="93"/>
      <c r="B87" s="2" t="s">
        <v>3</v>
      </c>
      <c r="C87" s="6">
        <v>1.1299999999999999</v>
      </c>
      <c r="D87" s="6">
        <v>0.57999999999999996</v>
      </c>
      <c r="E87" s="6">
        <f t="shared" si="5"/>
        <v>0.65539999999999987</v>
      </c>
      <c r="F87" s="6">
        <v>1.06</v>
      </c>
      <c r="G87" s="6">
        <v>0.55000000000000004</v>
      </c>
      <c r="H87" s="6">
        <f t="shared" si="6"/>
        <v>0.58300000000000007</v>
      </c>
      <c r="I87" s="6">
        <v>1.05</v>
      </c>
      <c r="J87" s="6">
        <v>0.57999999999999996</v>
      </c>
      <c r="K87" s="6">
        <f t="shared" si="8"/>
        <v>0.60899999999999999</v>
      </c>
      <c r="L87" s="6">
        <v>1.08</v>
      </c>
      <c r="M87" s="6">
        <v>0.56999999999999995</v>
      </c>
      <c r="N87" s="6">
        <f t="shared" si="4"/>
        <v>0.61560000000000004</v>
      </c>
      <c r="O87" s="6"/>
      <c r="P87" s="93"/>
      <c r="Q87" s="75" t="s">
        <v>36</v>
      </c>
      <c r="R87" s="76">
        <v>0</v>
      </c>
      <c r="S87" s="76">
        <v>0.24</v>
      </c>
      <c r="T87" s="76">
        <v>0.38</v>
      </c>
      <c r="U87" s="76">
        <v>0.47</v>
      </c>
      <c r="V87" s="76">
        <v>0.41</v>
      </c>
      <c r="W87" s="76">
        <v>0.41</v>
      </c>
      <c r="X87" s="76">
        <v>0.33</v>
      </c>
      <c r="Y87" s="76">
        <v>0.32</v>
      </c>
      <c r="Z87" s="76">
        <v>0.37</v>
      </c>
      <c r="AA87" s="76">
        <v>0.32</v>
      </c>
      <c r="AB87" s="76">
        <v>0.49</v>
      </c>
      <c r="AC87" s="76">
        <v>0.62</v>
      </c>
      <c r="AD87" s="76">
        <v>0.52</v>
      </c>
      <c r="AE87" s="76">
        <v>0.53</v>
      </c>
      <c r="AF87" s="76">
        <v>0.62</v>
      </c>
      <c r="AG87" s="76">
        <v>0.46</v>
      </c>
      <c r="AH87" s="76">
        <v>0.55000000000000004</v>
      </c>
      <c r="AI87" s="76">
        <v>0.59</v>
      </c>
      <c r="AJ87" s="76">
        <v>0.44</v>
      </c>
      <c r="AK87" s="76">
        <v>0.53</v>
      </c>
      <c r="AL87" s="76">
        <v>0.35</v>
      </c>
      <c r="AM87" s="76">
        <v>0.13</v>
      </c>
      <c r="AN87" s="76">
        <v>0</v>
      </c>
      <c r="AO87" s="76">
        <v>0</v>
      </c>
      <c r="AP87" s="76">
        <v>0</v>
      </c>
      <c r="AQ87" s="76"/>
      <c r="AR87" s="76"/>
      <c r="AS87" s="76"/>
    </row>
    <row r="88" spans="1:45" x14ac:dyDescent="0.2">
      <c r="A88" s="93"/>
      <c r="B88" s="2" t="s">
        <v>4</v>
      </c>
      <c r="C88" s="6">
        <v>1.1599999999999999</v>
      </c>
      <c r="D88" s="6">
        <v>0.34</v>
      </c>
      <c r="E88" s="6">
        <f t="shared" si="5"/>
        <v>0.39440000000000003</v>
      </c>
      <c r="F88" s="6">
        <v>1.18</v>
      </c>
      <c r="G88" s="6">
        <v>0.32</v>
      </c>
      <c r="H88" s="6">
        <f t="shared" si="6"/>
        <v>0.37759999999999999</v>
      </c>
      <c r="I88" s="6">
        <v>1.1299999999999999</v>
      </c>
      <c r="J88" s="6">
        <v>0.34</v>
      </c>
      <c r="K88" s="6">
        <f t="shared" si="8"/>
        <v>0.38419999999999999</v>
      </c>
      <c r="L88" s="6">
        <v>1.1200000000000001</v>
      </c>
      <c r="M88" s="6">
        <v>0.46</v>
      </c>
      <c r="N88" s="6">
        <f t="shared" si="4"/>
        <v>0.5152000000000001</v>
      </c>
      <c r="O88" s="6"/>
      <c r="P88" s="93"/>
      <c r="Q88" s="77" t="s">
        <v>37</v>
      </c>
      <c r="R88" s="76">
        <v>4.9763999999999996E-2</v>
      </c>
      <c r="S88" s="76">
        <v>0.19839999999999994</v>
      </c>
      <c r="T88" s="76">
        <v>0.3145</v>
      </c>
      <c r="U88" s="76">
        <v>0.33879999999999999</v>
      </c>
      <c r="V88" s="76">
        <v>0.3362</v>
      </c>
      <c r="W88" s="76">
        <v>0.33669999999999994</v>
      </c>
      <c r="X88" s="76">
        <v>0.30874999999999997</v>
      </c>
      <c r="Y88" s="76">
        <v>0.32774999999999999</v>
      </c>
      <c r="Z88" s="76">
        <v>0.32429999999999998</v>
      </c>
      <c r="AA88" s="76">
        <v>0.37664999999999998</v>
      </c>
      <c r="AB88" s="76">
        <v>0.49949999999999994</v>
      </c>
      <c r="AC88" s="76">
        <v>0.49305000000000004</v>
      </c>
      <c r="AD88" s="76">
        <v>0.43050000000000005</v>
      </c>
      <c r="AE88" s="76">
        <v>0.46862499999999996</v>
      </c>
      <c r="AF88" s="76">
        <v>0.45900000000000002</v>
      </c>
      <c r="AG88" s="76">
        <v>0.41410000000000002</v>
      </c>
      <c r="AH88" s="76">
        <v>0.43320000000000003</v>
      </c>
      <c r="AI88" s="76">
        <v>0.37080000000000002</v>
      </c>
      <c r="AJ88" s="76">
        <v>0.33949999999999997</v>
      </c>
      <c r="AK88" s="76">
        <v>0.31240000000000001</v>
      </c>
      <c r="AL88" s="76">
        <v>0.1668</v>
      </c>
      <c r="AM88" s="76">
        <v>3.9975000000000004E-2</v>
      </c>
      <c r="AN88" s="76">
        <v>0</v>
      </c>
      <c r="AO88" s="76">
        <v>0</v>
      </c>
      <c r="AP88" s="76">
        <v>0</v>
      </c>
      <c r="AQ88" s="76">
        <v>0</v>
      </c>
      <c r="AR88" s="76"/>
      <c r="AS88" s="81"/>
    </row>
    <row r="89" spans="1:45" x14ac:dyDescent="0.2">
      <c r="A89" s="93"/>
      <c r="B89" s="2" t="s">
        <v>5</v>
      </c>
      <c r="C89" s="6">
        <v>1.02</v>
      </c>
      <c r="D89" s="6">
        <v>0.28999999999999998</v>
      </c>
      <c r="E89" s="6">
        <f t="shared" si="5"/>
        <v>0.29580000000000001</v>
      </c>
      <c r="F89" s="6">
        <v>1.01</v>
      </c>
      <c r="G89" s="6">
        <v>0.27</v>
      </c>
      <c r="H89" s="6">
        <f t="shared" si="6"/>
        <v>0.2727</v>
      </c>
      <c r="I89" s="6">
        <v>1.08</v>
      </c>
      <c r="J89" s="6">
        <v>0.28999999999999998</v>
      </c>
      <c r="K89" s="6">
        <f t="shared" si="8"/>
        <v>0.31319999999999998</v>
      </c>
      <c r="L89" s="6">
        <v>1.1100000000000001</v>
      </c>
      <c r="M89" s="6">
        <v>0.31</v>
      </c>
      <c r="N89" s="6">
        <f t="shared" si="4"/>
        <v>0.34410000000000002</v>
      </c>
      <c r="O89" s="6"/>
      <c r="P89" s="93"/>
      <c r="Q89" s="80" t="s">
        <v>38</v>
      </c>
      <c r="R89" s="79">
        <v>0.5</v>
      </c>
      <c r="S89" s="76"/>
      <c r="T89" s="76"/>
      <c r="U89" s="78" t="s">
        <v>46</v>
      </c>
      <c r="V89" s="79">
        <v>7.3392640000000018</v>
      </c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81"/>
      <c r="AS89" s="81"/>
    </row>
    <row r="90" spans="1:45" x14ac:dyDescent="0.2">
      <c r="A90" s="93">
        <v>41439</v>
      </c>
      <c r="B90" s="2" t="s">
        <v>1</v>
      </c>
      <c r="C90" s="6">
        <v>0.9</v>
      </c>
      <c r="D90" s="6">
        <v>0.2</v>
      </c>
      <c r="E90" s="6">
        <f t="shared" si="5"/>
        <v>0.18000000000000002</v>
      </c>
      <c r="F90" s="6">
        <v>0.95</v>
      </c>
      <c r="G90" s="6">
        <v>0.22</v>
      </c>
      <c r="H90" s="6">
        <f t="shared" si="6"/>
        <v>0.20899999999999999</v>
      </c>
      <c r="I90" s="6">
        <v>0.97</v>
      </c>
      <c r="J90" s="6">
        <v>0.25</v>
      </c>
      <c r="K90" s="6">
        <f>J90*I90</f>
        <v>0.24249999999999999</v>
      </c>
      <c r="L90" s="6">
        <v>1</v>
      </c>
      <c r="M90" s="6">
        <v>0.26</v>
      </c>
      <c r="N90" s="6">
        <f t="shared" si="4"/>
        <v>0.26</v>
      </c>
      <c r="O90" s="6"/>
      <c r="P90" s="93">
        <v>41439</v>
      </c>
      <c r="Q90" s="75" t="s">
        <v>35</v>
      </c>
      <c r="R90" s="76">
        <v>0</v>
      </c>
      <c r="S90" s="76">
        <v>1.2</v>
      </c>
      <c r="T90" s="76">
        <v>2.2000000000000002</v>
      </c>
      <c r="U90" s="76">
        <v>3.2</v>
      </c>
      <c r="V90" s="76">
        <v>4.2</v>
      </c>
      <c r="W90" s="76">
        <v>5.2</v>
      </c>
      <c r="X90" s="76">
        <v>6.2</v>
      </c>
      <c r="Y90" s="76">
        <v>7.2</v>
      </c>
      <c r="Z90" s="76">
        <v>8.1999999999999993</v>
      </c>
      <c r="AA90" s="76">
        <v>9.1999999999999993</v>
      </c>
      <c r="AB90" s="76">
        <v>10.199999999999999</v>
      </c>
      <c r="AC90" s="76">
        <v>11.2</v>
      </c>
      <c r="AD90" s="76">
        <v>12.2</v>
      </c>
      <c r="AE90" s="76">
        <v>13.2</v>
      </c>
      <c r="AF90" s="76">
        <v>14.2</v>
      </c>
      <c r="AG90" s="76">
        <v>15.2</v>
      </c>
      <c r="AH90" s="76">
        <v>16.2</v>
      </c>
      <c r="AI90" s="76">
        <v>17.2</v>
      </c>
      <c r="AJ90" s="76">
        <v>18.2</v>
      </c>
      <c r="AK90" s="76">
        <v>19.2</v>
      </c>
      <c r="AL90" s="76">
        <v>20.2</v>
      </c>
      <c r="AM90" s="76">
        <v>21.2</v>
      </c>
      <c r="AN90" s="76">
        <v>22.2</v>
      </c>
      <c r="AO90" s="76">
        <v>23.23</v>
      </c>
      <c r="AP90" s="76"/>
      <c r="AQ90" s="76"/>
      <c r="AR90" s="76"/>
      <c r="AS90" s="81"/>
    </row>
    <row r="91" spans="1:45" x14ac:dyDescent="0.2">
      <c r="A91" s="93"/>
      <c r="B91" s="2" t="s">
        <v>2</v>
      </c>
      <c r="C91" s="6">
        <v>1.05</v>
      </c>
      <c r="D91" s="6">
        <v>0.33</v>
      </c>
      <c r="E91" s="6">
        <f t="shared" si="5"/>
        <v>0.34650000000000003</v>
      </c>
      <c r="F91" s="6">
        <v>1.01</v>
      </c>
      <c r="G91" s="6">
        <v>0.31</v>
      </c>
      <c r="H91" s="6">
        <f t="shared" si="6"/>
        <v>0.31309999999999999</v>
      </c>
      <c r="I91" s="6">
        <v>1</v>
      </c>
      <c r="J91" s="6">
        <v>0.38</v>
      </c>
      <c r="K91" s="6">
        <f t="shared" ref="K91:K111" si="9">J91*I91</f>
        <v>0.38</v>
      </c>
      <c r="L91" s="6">
        <v>0.98</v>
      </c>
      <c r="M91" s="6">
        <v>0.41</v>
      </c>
      <c r="N91" s="6">
        <f t="shared" si="4"/>
        <v>0.40179999999999999</v>
      </c>
      <c r="O91" s="6"/>
      <c r="P91" s="93"/>
      <c r="Q91" s="75" t="s">
        <v>14</v>
      </c>
      <c r="R91" s="76">
        <v>0</v>
      </c>
      <c r="S91" s="76">
        <v>0.48</v>
      </c>
      <c r="T91" s="76">
        <v>0.56999999999999995</v>
      </c>
      <c r="U91" s="76">
        <v>0.71</v>
      </c>
      <c r="V91" s="76">
        <v>0.65</v>
      </c>
      <c r="W91" s="76">
        <v>0.87</v>
      </c>
      <c r="X91" s="76">
        <v>0.81</v>
      </c>
      <c r="Y91" s="76">
        <v>0.85</v>
      </c>
      <c r="Z91" s="76">
        <v>0.83</v>
      </c>
      <c r="AA91" s="76">
        <v>0.83</v>
      </c>
      <c r="AB91" s="76">
        <v>0.79</v>
      </c>
      <c r="AC91" s="76">
        <v>0.75</v>
      </c>
      <c r="AD91" s="76">
        <v>0.73</v>
      </c>
      <c r="AE91" s="76">
        <v>0.67</v>
      </c>
      <c r="AF91" s="76">
        <v>0.73</v>
      </c>
      <c r="AG91" s="76">
        <v>0.74</v>
      </c>
      <c r="AH91" s="76">
        <v>0.67</v>
      </c>
      <c r="AI91" s="76">
        <v>0.63</v>
      </c>
      <c r="AJ91" s="76">
        <v>0.69</v>
      </c>
      <c r="AK91" s="76">
        <v>0.69</v>
      </c>
      <c r="AL91" s="76">
        <v>0.69</v>
      </c>
      <c r="AM91" s="76">
        <v>0.46</v>
      </c>
      <c r="AN91" s="76">
        <v>0.46</v>
      </c>
      <c r="AO91" s="76">
        <v>0</v>
      </c>
      <c r="AP91" s="76"/>
      <c r="AQ91" s="76"/>
      <c r="AR91" s="76"/>
      <c r="AS91" s="81"/>
    </row>
    <row r="92" spans="1:45" x14ac:dyDescent="0.2">
      <c r="A92" s="93"/>
      <c r="B92" s="2" t="s">
        <v>3</v>
      </c>
      <c r="C92" s="6">
        <v>0.99</v>
      </c>
      <c r="D92" s="6">
        <v>0.55000000000000004</v>
      </c>
      <c r="E92" s="6">
        <f t="shared" si="5"/>
        <v>0.54449999999999998</v>
      </c>
      <c r="F92" s="6">
        <v>0.97</v>
      </c>
      <c r="G92" s="6">
        <v>0.55000000000000004</v>
      </c>
      <c r="H92" s="6">
        <f t="shared" si="6"/>
        <v>0.53349999999999997</v>
      </c>
      <c r="I92" s="6">
        <v>0.96</v>
      </c>
      <c r="J92" s="6">
        <v>0.48</v>
      </c>
      <c r="K92" s="6">
        <f t="shared" si="9"/>
        <v>0.46079999999999999</v>
      </c>
      <c r="L92" s="6">
        <v>0.99</v>
      </c>
      <c r="M92" s="6">
        <v>0.56000000000000005</v>
      </c>
      <c r="N92" s="6">
        <f t="shared" si="4"/>
        <v>0.5544</v>
      </c>
      <c r="O92" s="6"/>
      <c r="P92" s="93"/>
      <c r="Q92" s="75" t="s">
        <v>36</v>
      </c>
      <c r="R92" s="76">
        <v>0</v>
      </c>
      <c r="S92" s="76">
        <v>0.11</v>
      </c>
      <c r="T92" s="76">
        <v>0.3</v>
      </c>
      <c r="U92" s="76">
        <v>0.43</v>
      </c>
      <c r="V92" s="76">
        <v>0.34</v>
      </c>
      <c r="W92" s="76">
        <v>0.37</v>
      </c>
      <c r="X92" s="76">
        <v>0.23</v>
      </c>
      <c r="Y92" s="76">
        <v>0.28999999999999998</v>
      </c>
      <c r="Z92" s="76">
        <v>0.32</v>
      </c>
      <c r="AA92" s="76">
        <v>0.27</v>
      </c>
      <c r="AB92" s="76">
        <v>0.4</v>
      </c>
      <c r="AC92" s="76">
        <v>0.48</v>
      </c>
      <c r="AD92" s="76">
        <v>0.38</v>
      </c>
      <c r="AE92" s="76">
        <v>0.45</v>
      </c>
      <c r="AF92" s="76">
        <v>0.55000000000000004</v>
      </c>
      <c r="AG92" s="76">
        <v>0.47</v>
      </c>
      <c r="AH92" s="76">
        <v>0.46</v>
      </c>
      <c r="AI92" s="76">
        <v>0.47</v>
      </c>
      <c r="AJ92" s="76">
        <v>0.39</v>
      </c>
      <c r="AK92" s="76">
        <v>0.5</v>
      </c>
      <c r="AL92" s="76">
        <v>0.23</v>
      </c>
      <c r="AM92" s="76">
        <v>7.0000000000000007E-2</v>
      </c>
      <c r="AN92" s="76">
        <v>0</v>
      </c>
      <c r="AO92" s="76">
        <v>0</v>
      </c>
      <c r="AP92" s="76"/>
      <c r="AQ92" s="76"/>
      <c r="AR92" s="76"/>
      <c r="AS92" s="81"/>
    </row>
    <row r="93" spans="1:45" x14ac:dyDescent="0.2">
      <c r="A93" s="93"/>
      <c r="B93" s="2" t="s">
        <v>4</v>
      </c>
      <c r="C93" s="6">
        <v>0.87</v>
      </c>
      <c r="D93" s="6">
        <v>0.53</v>
      </c>
      <c r="E93" s="6">
        <f t="shared" si="5"/>
        <v>0.46110000000000001</v>
      </c>
      <c r="F93" s="6">
        <v>0.89</v>
      </c>
      <c r="G93" s="6">
        <v>0.54</v>
      </c>
      <c r="H93" s="6">
        <f t="shared" si="6"/>
        <v>0.48060000000000003</v>
      </c>
      <c r="I93" s="6">
        <v>0.89</v>
      </c>
      <c r="J93" s="6">
        <v>0.45</v>
      </c>
      <c r="K93" s="6">
        <f t="shared" si="9"/>
        <v>0.40050000000000002</v>
      </c>
      <c r="L93" s="6">
        <v>0.85</v>
      </c>
      <c r="M93" s="6">
        <v>0.59</v>
      </c>
      <c r="N93" s="6">
        <f t="shared" si="4"/>
        <v>0.50149999999999995</v>
      </c>
      <c r="O93" s="6"/>
      <c r="P93" s="93"/>
      <c r="Q93" s="77" t="s">
        <v>37</v>
      </c>
      <c r="R93" s="76">
        <v>1.584E-2</v>
      </c>
      <c r="S93" s="76">
        <v>0.107625</v>
      </c>
      <c r="T93" s="76">
        <v>0.23359999999999995</v>
      </c>
      <c r="U93" s="76">
        <v>0.26179999999999998</v>
      </c>
      <c r="V93" s="76">
        <v>0.26979999999999998</v>
      </c>
      <c r="W93" s="76">
        <v>0.252</v>
      </c>
      <c r="X93" s="76">
        <v>0.21580000000000002</v>
      </c>
      <c r="Y93" s="76">
        <v>0.25619999999999976</v>
      </c>
      <c r="Z93" s="76">
        <v>0.24485000000000001</v>
      </c>
      <c r="AA93" s="76">
        <v>0.27135000000000004</v>
      </c>
      <c r="AB93" s="76">
        <v>0.33879999999999999</v>
      </c>
      <c r="AC93" s="76">
        <v>0.31819999999999998</v>
      </c>
      <c r="AD93" s="76">
        <v>0.29049999999999998</v>
      </c>
      <c r="AE93" s="76">
        <v>0.35</v>
      </c>
      <c r="AF93" s="76">
        <v>0.37485000000000002</v>
      </c>
      <c r="AG93" s="76">
        <v>0.32782500000000003</v>
      </c>
      <c r="AH93" s="76">
        <v>0.30224999999999996</v>
      </c>
      <c r="AI93" s="76">
        <v>0.28379999999999994</v>
      </c>
      <c r="AJ93" s="76">
        <v>0.30704999999999999</v>
      </c>
      <c r="AK93" s="76">
        <v>0.25184999999999996</v>
      </c>
      <c r="AL93" s="76">
        <v>8.6250000000000007E-2</v>
      </c>
      <c r="AM93" s="76">
        <v>1.6100000000000003E-2</v>
      </c>
      <c r="AN93" s="76">
        <v>0</v>
      </c>
      <c r="AO93" s="76">
        <v>0</v>
      </c>
      <c r="AP93" s="76">
        <v>0</v>
      </c>
      <c r="AQ93" s="76">
        <v>0</v>
      </c>
      <c r="AR93" s="76"/>
      <c r="AS93" s="81"/>
    </row>
    <row r="94" spans="1:45" x14ac:dyDescent="0.2">
      <c r="A94" s="93"/>
      <c r="B94" s="2" t="s">
        <v>5</v>
      </c>
      <c r="C94" s="6">
        <v>0.79</v>
      </c>
      <c r="D94" s="6">
        <v>0.46</v>
      </c>
      <c r="E94" s="6">
        <f t="shared" si="5"/>
        <v>0.36340000000000006</v>
      </c>
      <c r="F94" s="6">
        <v>0.74</v>
      </c>
      <c r="G94" s="6">
        <v>0.54</v>
      </c>
      <c r="H94" s="6">
        <f t="shared" si="6"/>
        <v>0.39960000000000001</v>
      </c>
      <c r="I94" s="6">
        <v>0.71</v>
      </c>
      <c r="J94" s="6">
        <v>0.52</v>
      </c>
      <c r="K94" s="6">
        <f t="shared" si="9"/>
        <v>0.36919999999999997</v>
      </c>
      <c r="L94" s="6">
        <v>0.68</v>
      </c>
      <c r="M94" s="6">
        <v>0.47</v>
      </c>
      <c r="N94" s="6">
        <f t="shared" si="4"/>
        <v>0.3196</v>
      </c>
      <c r="O94" s="6"/>
      <c r="P94" s="93"/>
      <c r="Q94" s="80" t="s">
        <v>38</v>
      </c>
      <c r="R94" s="79">
        <v>0.4</v>
      </c>
      <c r="S94" s="76"/>
      <c r="T94" s="76"/>
      <c r="U94" s="78" t="s">
        <v>46</v>
      </c>
      <c r="V94" s="79">
        <v>5.3763399999999999</v>
      </c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81"/>
      <c r="AS94" s="81"/>
    </row>
    <row r="95" spans="1:45" x14ac:dyDescent="0.2">
      <c r="A95" s="93">
        <v>41440</v>
      </c>
      <c r="B95" s="2" t="s">
        <v>1</v>
      </c>
      <c r="C95" s="6">
        <v>0.84</v>
      </c>
      <c r="D95" s="6">
        <v>0.44</v>
      </c>
      <c r="E95" s="6">
        <f t="shared" si="5"/>
        <v>0.36959999999999998</v>
      </c>
      <c r="F95" s="6">
        <v>0.82</v>
      </c>
      <c r="G95" s="6">
        <v>0.55000000000000004</v>
      </c>
      <c r="H95" s="6">
        <f t="shared" si="6"/>
        <v>0.45100000000000001</v>
      </c>
      <c r="I95" s="6">
        <v>0.77</v>
      </c>
      <c r="J95" s="6">
        <v>0.37</v>
      </c>
      <c r="K95" s="6">
        <f t="shared" si="9"/>
        <v>0.28489999999999999</v>
      </c>
      <c r="L95" s="6">
        <v>0.72</v>
      </c>
      <c r="M95" s="6">
        <v>0.49</v>
      </c>
      <c r="N95" s="6">
        <f t="shared" si="4"/>
        <v>0.3528</v>
      </c>
      <c r="O95" s="6"/>
      <c r="P95" s="93">
        <v>41440</v>
      </c>
      <c r="Q95" s="75" t="s">
        <v>35</v>
      </c>
      <c r="R95" s="76">
        <v>0</v>
      </c>
      <c r="S95" s="76">
        <v>1.1499999999999999</v>
      </c>
      <c r="T95" s="76">
        <v>2.15</v>
      </c>
      <c r="U95" s="76">
        <v>3.15</v>
      </c>
      <c r="V95" s="76">
        <v>4.1500000000000004</v>
      </c>
      <c r="W95" s="76">
        <v>5.15</v>
      </c>
      <c r="X95" s="76">
        <v>6.15</v>
      </c>
      <c r="Y95" s="76">
        <v>7.15</v>
      </c>
      <c r="Z95" s="76">
        <v>8.15</v>
      </c>
      <c r="AA95" s="76">
        <v>9.15</v>
      </c>
      <c r="AB95" s="76">
        <v>10.15</v>
      </c>
      <c r="AC95" s="76">
        <v>11.15</v>
      </c>
      <c r="AD95" s="76">
        <v>12.15</v>
      </c>
      <c r="AE95" s="76">
        <v>13.15</v>
      </c>
      <c r="AF95" s="76">
        <v>14.15</v>
      </c>
      <c r="AG95" s="76">
        <v>15.15</v>
      </c>
      <c r="AH95" s="76">
        <v>16.149999999999999</v>
      </c>
      <c r="AI95" s="76">
        <v>17.149999999999999</v>
      </c>
      <c r="AJ95" s="76">
        <v>18.149999999999999</v>
      </c>
      <c r="AK95" s="76">
        <v>19.149999999999999</v>
      </c>
      <c r="AL95" s="76">
        <v>20.149999999999999</v>
      </c>
      <c r="AM95" s="76">
        <v>21.15</v>
      </c>
      <c r="AN95" s="76">
        <v>22.15</v>
      </c>
      <c r="AO95" s="76">
        <v>23.689999999999998</v>
      </c>
      <c r="AP95" s="76"/>
      <c r="AQ95" s="76"/>
      <c r="AR95" s="76"/>
      <c r="AS95" s="81"/>
    </row>
    <row r="96" spans="1:45" x14ac:dyDescent="0.2">
      <c r="A96" s="93"/>
      <c r="B96" s="2" t="s">
        <v>2</v>
      </c>
      <c r="C96" s="6">
        <v>0.9</v>
      </c>
      <c r="D96" s="6">
        <v>0.5</v>
      </c>
      <c r="E96" s="6">
        <f t="shared" si="5"/>
        <v>0.45</v>
      </c>
      <c r="F96" s="6">
        <v>0.92</v>
      </c>
      <c r="G96" s="6">
        <v>0.49</v>
      </c>
      <c r="H96" s="6">
        <f t="shared" si="6"/>
        <v>0.45080000000000003</v>
      </c>
      <c r="I96" s="6">
        <v>0.9</v>
      </c>
      <c r="J96" s="6">
        <v>0.52</v>
      </c>
      <c r="K96" s="6">
        <f t="shared" si="9"/>
        <v>0.46800000000000003</v>
      </c>
      <c r="L96" s="6">
        <v>0.88</v>
      </c>
      <c r="M96" s="6">
        <v>0.57999999999999996</v>
      </c>
      <c r="N96" s="6">
        <f t="shared" si="4"/>
        <v>0.51039999999999996</v>
      </c>
      <c r="O96" s="6"/>
      <c r="P96" s="93"/>
      <c r="Q96" s="75" t="s">
        <v>14</v>
      </c>
      <c r="R96" s="76">
        <v>0</v>
      </c>
      <c r="S96" s="76">
        <v>0.5</v>
      </c>
      <c r="T96" s="76">
        <v>0.62</v>
      </c>
      <c r="U96" s="76">
        <v>0.75</v>
      </c>
      <c r="V96" s="76">
        <v>0.7</v>
      </c>
      <c r="W96" s="76">
        <v>0.81</v>
      </c>
      <c r="X96" s="76">
        <v>0.87</v>
      </c>
      <c r="Y96" s="76">
        <v>0.9</v>
      </c>
      <c r="Z96" s="76">
        <v>0.88</v>
      </c>
      <c r="AA96" s="76">
        <v>0.88</v>
      </c>
      <c r="AB96" s="76">
        <v>0.86</v>
      </c>
      <c r="AC96" s="76">
        <v>0.8</v>
      </c>
      <c r="AD96" s="76">
        <v>0.78</v>
      </c>
      <c r="AE96" s="76">
        <v>0.72</v>
      </c>
      <c r="AF96" s="76">
        <v>0.76</v>
      </c>
      <c r="AG96" s="76">
        <v>0.78</v>
      </c>
      <c r="AH96" s="76">
        <v>0.71</v>
      </c>
      <c r="AI96" s="76">
        <v>0.68</v>
      </c>
      <c r="AJ96" s="76">
        <v>0.62</v>
      </c>
      <c r="AK96" s="76">
        <v>0.62</v>
      </c>
      <c r="AL96" s="76">
        <v>0.64</v>
      </c>
      <c r="AM96" s="76">
        <v>0.6</v>
      </c>
      <c r="AN96" s="76">
        <v>0.5</v>
      </c>
      <c r="AO96" s="76">
        <v>0</v>
      </c>
      <c r="AP96" s="76"/>
      <c r="AQ96" s="76"/>
      <c r="AR96" s="76"/>
      <c r="AS96" s="81"/>
    </row>
    <row r="97" spans="1:45" x14ac:dyDescent="0.2">
      <c r="A97" s="93"/>
      <c r="B97" s="2" t="s">
        <v>3</v>
      </c>
      <c r="C97" s="6">
        <v>1.05</v>
      </c>
      <c r="D97" s="6">
        <v>0.57999999999999996</v>
      </c>
      <c r="E97" s="6">
        <f t="shared" si="5"/>
        <v>0.60899999999999999</v>
      </c>
      <c r="F97" s="6">
        <v>1</v>
      </c>
      <c r="G97" s="6">
        <v>0.51</v>
      </c>
      <c r="H97" s="6">
        <f t="shared" si="6"/>
        <v>0.51</v>
      </c>
      <c r="I97" s="6">
        <v>1</v>
      </c>
      <c r="J97" s="6">
        <v>0.56999999999999995</v>
      </c>
      <c r="K97" s="6">
        <f t="shared" si="9"/>
        <v>0.56999999999999995</v>
      </c>
      <c r="L97" s="6">
        <v>1</v>
      </c>
      <c r="M97" s="6">
        <v>0.56999999999999995</v>
      </c>
      <c r="N97" s="6">
        <f t="shared" si="4"/>
        <v>0.56999999999999995</v>
      </c>
      <c r="O97" s="6"/>
      <c r="P97" s="93"/>
      <c r="Q97" s="75" t="s">
        <v>36</v>
      </c>
      <c r="R97" s="76">
        <v>0</v>
      </c>
      <c r="S97" s="76">
        <v>0.15</v>
      </c>
      <c r="T97" s="76">
        <v>0.28999999999999998</v>
      </c>
      <c r="U97" s="76">
        <v>0.46</v>
      </c>
      <c r="V97" s="76">
        <v>0.43</v>
      </c>
      <c r="W97" s="76">
        <v>0.45</v>
      </c>
      <c r="X97" s="76">
        <v>0.37</v>
      </c>
      <c r="Y97" s="76">
        <v>0.33</v>
      </c>
      <c r="Z97" s="76">
        <v>0.37</v>
      </c>
      <c r="AA97" s="76">
        <v>0.31</v>
      </c>
      <c r="AB97" s="76">
        <v>0.45</v>
      </c>
      <c r="AC97" s="76">
        <v>0.56999999999999995</v>
      </c>
      <c r="AD97" s="76">
        <v>0.54</v>
      </c>
      <c r="AE97" s="76">
        <v>0.47</v>
      </c>
      <c r="AF97" s="76">
        <v>0.53</v>
      </c>
      <c r="AG97" s="76">
        <v>0.47</v>
      </c>
      <c r="AH97" s="76">
        <v>0.53</v>
      </c>
      <c r="AI97" s="76">
        <v>0.57999999999999996</v>
      </c>
      <c r="AJ97" s="76">
        <v>0.31</v>
      </c>
      <c r="AK97" s="76">
        <v>0.45</v>
      </c>
      <c r="AL97" s="76">
        <v>0.23</v>
      </c>
      <c r="AM97" s="76">
        <v>0.13</v>
      </c>
      <c r="AN97" s="76">
        <v>0</v>
      </c>
      <c r="AO97" s="76">
        <v>0</v>
      </c>
      <c r="AP97" s="76"/>
      <c r="AQ97" s="76"/>
      <c r="AR97" s="76"/>
      <c r="AS97" s="81"/>
    </row>
    <row r="98" spans="1:45" x14ac:dyDescent="0.2">
      <c r="A98" s="93"/>
      <c r="B98" s="2" t="s">
        <v>4</v>
      </c>
      <c r="C98" s="6">
        <v>1.1000000000000001</v>
      </c>
      <c r="D98" s="6">
        <v>0.34</v>
      </c>
      <c r="E98" s="6">
        <f t="shared" si="5"/>
        <v>0.37400000000000005</v>
      </c>
      <c r="F98" s="6">
        <v>1.08</v>
      </c>
      <c r="G98" s="6">
        <v>0.32</v>
      </c>
      <c r="H98" s="6">
        <f t="shared" si="6"/>
        <v>0.34560000000000002</v>
      </c>
      <c r="I98" s="6">
        <v>1.06</v>
      </c>
      <c r="J98" s="6">
        <v>0.34</v>
      </c>
      <c r="K98" s="6">
        <f t="shared" si="9"/>
        <v>0.36040000000000005</v>
      </c>
      <c r="L98" s="6">
        <v>1.06</v>
      </c>
      <c r="M98" s="6">
        <v>0.38</v>
      </c>
      <c r="N98" s="6">
        <f t="shared" si="4"/>
        <v>0.40280000000000005</v>
      </c>
      <c r="O98" s="6"/>
      <c r="P98" s="93"/>
      <c r="Q98" s="77" t="s">
        <v>37</v>
      </c>
      <c r="R98" s="76">
        <v>2.1562499999999998E-2</v>
      </c>
      <c r="S98" s="76">
        <v>0.12319999999999999</v>
      </c>
      <c r="T98" s="76">
        <v>0.25687500000000002</v>
      </c>
      <c r="U98" s="76">
        <v>0.32262500000000016</v>
      </c>
      <c r="V98" s="76">
        <v>0.3322</v>
      </c>
      <c r="W98" s="76">
        <v>0.34440000000000004</v>
      </c>
      <c r="X98" s="76">
        <v>0.30974999999999997</v>
      </c>
      <c r="Y98" s="76">
        <v>0.3115</v>
      </c>
      <c r="Z98" s="76">
        <v>0.29919999999999997</v>
      </c>
      <c r="AA98" s="76">
        <v>0.3306</v>
      </c>
      <c r="AB98" s="76">
        <v>0.42330000000000007</v>
      </c>
      <c r="AC98" s="76">
        <v>0.43844999999999995</v>
      </c>
      <c r="AD98" s="76">
        <v>0.37875000000000003</v>
      </c>
      <c r="AE98" s="76">
        <v>0.37</v>
      </c>
      <c r="AF98" s="76">
        <v>0.38500000000000001</v>
      </c>
      <c r="AG98" s="76">
        <v>0.37249999999999933</v>
      </c>
      <c r="AH98" s="76">
        <v>0.38572499999999998</v>
      </c>
      <c r="AI98" s="76">
        <v>0.28924999999999995</v>
      </c>
      <c r="AJ98" s="76">
        <v>0.2356</v>
      </c>
      <c r="AK98" s="76">
        <v>0.21420000000000003</v>
      </c>
      <c r="AL98" s="76">
        <v>0.11159999999999999</v>
      </c>
      <c r="AM98" s="76">
        <v>3.5750000000000004E-2</v>
      </c>
      <c r="AN98" s="76">
        <v>0</v>
      </c>
      <c r="AO98" s="76">
        <v>0</v>
      </c>
      <c r="AP98" s="76">
        <v>0</v>
      </c>
      <c r="AQ98" s="76">
        <v>0</v>
      </c>
      <c r="AR98" s="76"/>
      <c r="AS98" s="81"/>
    </row>
    <row r="99" spans="1:45" x14ac:dyDescent="0.2">
      <c r="A99" s="93"/>
      <c r="B99" s="2" t="s">
        <v>5</v>
      </c>
      <c r="C99" s="6">
        <v>0.93</v>
      </c>
      <c r="D99" s="6">
        <v>0.23</v>
      </c>
      <c r="E99" s="6">
        <f t="shared" si="5"/>
        <v>0.21390000000000001</v>
      </c>
      <c r="F99" s="6">
        <v>1.02</v>
      </c>
      <c r="G99" s="6">
        <v>0.28999999999999998</v>
      </c>
      <c r="H99" s="6">
        <f t="shared" si="6"/>
        <v>0.29580000000000001</v>
      </c>
      <c r="I99" s="6">
        <v>1.03</v>
      </c>
      <c r="J99" s="6">
        <v>0.3</v>
      </c>
      <c r="K99" s="6">
        <f t="shared" si="9"/>
        <v>0.309</v>
      </c>
      <c r="L99" s="6">
        <v>1.04</v>
      </c>
      <c r="M99" s="6">
        <v>0.33</v>
      </c>
      <c r="N99" s="6">
        <f t="shared" si="4"/>
        <v>0.34320000000000001</v>
      </c>
      <c r="O99" s="6"/>
      <c r="P99" s="93"/>
      <c r="Q99" s="80" t="s">
        <v>38</v>
      </c>
      <c r="R99" s="79">
        <v>0.43</v>
      </c>
      <c r="S99" s="76"/>
      <c r="T99" s="76"/>
      <c r="U99" s="78" t="s">
        <v>46</v>
      </c>
      <c r="V99" s="79">
        <v>6.2920374999999993</v>
      </c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81"/>
      <c r="AS99" s="81"/>
    </row>
    <row r="100" spans="1:45" x14ac:dyDescent="0.2">
      <c r="A100" s="93">
        <v>41441</v>
      </c>
      <c r="B100" s="2" t="s">
        <v>1</v>
      </c>
      <c r="C100" s="6">
        <v>0.82</v>
      </c>
      <c r="D100" s="6">
        <v>0.53</v>
      </c>
      <c r="E100" s="6">
        <f t="shared" si="5"/>
        <v>0.43459999999999999</v>
      </c>
      <c r="F100" s="6">
        <v>0.8</v>
      </c>
      <c r="G100" s="6">
        <v>0.55000000000000004</v>
      </c>
      <c r="H100" s="6">
        <f t="shared" si="6"/>
        <v>0.44000000000000006</v>
      </c>
      <c r="I100" s="6">
        <v>0.76</v>
      </c>
      <c r="J100" s="6">
        <v>0.48</v>
      </c>
      <c r="K100" s="6">
        <f t="shared" si="9"/>
        <v>0.36480000000000001</v>
      </c>
      <c r="L100" s="6">
        <v>0.73</v>
      </c>
      <c r="M100" s="6">
        <v>0.44</v>
      </c>
      <c r="N100" s="6">
        <f t="shared" si="4"/>
        <v>0.32119999999999999</v>
      </c>
      <c r="O100" s="6"/>
      <c r="P100" s="93">
        <v>41441</v>
      </c>
      <c r="Q100" s="75" t="s">
        <v>35</v>
      </c>
      <c r="R100" s="76">
        <v>0</v>
      </c>
      <c r="S100" s="76">
        <v>0.28000000000000003</v>
      </c>
      <c r="T100" s="76">
        <v>1.28</v>
      </c>
      <c r="U100" s="76">
        <v>2.2800000000000002</v>
      </c>
      <c r="V100" s="76">
        <v>3.2800000000000002</v>
      </c>
      <c r="W100" s="76">
        <v>4.28</v>
      </c>
      <c r="X100" s="76">
        <v>5.28</v>
      </c>
      <c r="Y100" s="76">
        <v>6.28</v>
      </c>
      <c r="Z100" s="76">
        <v>7.28</v>
      </c>
      <c r="AA100" s="76">
        <v>8.2800000000000011</v>
      </c>
      <c r="AB100" s="76">
        <v>9.2800000000000011</v>
      </c>
      <c r="AC100" s="76">
        <v>10.280000000000001</v>
      </c>
      <c r="AD100" s="76">
        <v>11.280000000000001</v>
      </c>
      <c r="AE100" s="76">
        <v>12.280000000000001</v>
      </c>
      <c r="AF100" s="76">
        <v>13.280000000000001</v>
      </c>
      <c r="AG100" s="76">
        <v>14.280000000000001</v>
      </c>
      <c r="AH100" s="76">
        <v>15.280000000000001</v>
      </c>
      <c r="AI100" s="76">
        <v>16.28</v>
      </c>
      <c r="AJ100" s="76">
        <v>17.28</v>
      </c>
      <c r="AK100" s="76">
        <v>18.28</v>
      </c>
      <c r="AL100" s="76">
        <v>19.28</v>
      </c>
      <c r="AM100" s="76">
        <v>20.28</v>
      </c>
      <c r="AN100" s="76">
        <v>21.28</v>
      </c>
      <c r="AO100" s="76">
        <v>22.28</v>
      </c>
      <c r="AP100" s="76">
        <v>23.28</v>
      </c>
      <c r="AQ100" s="76">
        <v>23.84</v>
      </c>
      <c r="AR100" s="76"/>
      <c r="AS100" s="81"/>
    </row>
    <row r="101" spans="1:45" x14ac:dyDescent="0.2">
      <c r="A101" s="104"/>
      <c r="B101" s="2" t="s">
        <v>2</v>
      </c>
      <c r="C101" s="6">
        <v>0.89</v>
      </c>
      <c r="D101" s="6">
        <v>0.48</v>
      </c>
      <c r="E101" s="6">
        <f t="shared" si="5"/>
        <v>0.42719999999999997</v>
      </c>
      <c r="F101" s="6">
        <v>0.96</v>
      </c>
      <c r="G101" s="6">
        <v>0.5</v>
      </c>
      <c r="H101" s="6">
        <f t="shared" si="6"/>
        <v>0.48</v>
      </c>
      <c r="I101" s="6">
        <v>0.94</v>
      </c>
      <c r="J101" s="6">
        <v>0.44</v>
      </c>
      <c r="K101" s="6">
        <f t="shared" si="9"/>
        <v>0.41359999999999997</v>
      </c>
      <c r="L101" s="6">
        <v>0.94</v>
      </c>
      <c r="M101" s="6">
        <v>0.5</v>
      </c>
      <c r="N101" s="6">
        <f t="shared" si="4"/>
        <v>0.47</v>
      </c>
      <c r="O101" s="6"/>
      <c r="P101" s="104"/>
      <c r="Q101" s="75" t="s">
        <v>14</v>
      </c>
      <c r="R101" s="76">
        <v>0</v>
      </c>
      <c r="S101" s="76">
        <v>0.36</v>
      </c>
      <c r="T101" s="76">
        <v>0.52</v>
      </c>
      <c r="U101" s="76">
        <v>0.68</v>
      </c>
      <c r="V101" s="76">
        <v>0.69</v>
      </c>
      <c r="W101" s="76">
        <v>0.69</v>
      </c>
      <c r="X101" s="76">
        <v>0.81</v>
      </c>
      <c r="Y101" s="76">
        <v>0.87</v>
      </c>
      <c r="Z101" s="76">
        <v>0.9</v>
      </c>
      <c r="AA101" s="76">
        <v>0.87</v>
      </c>
      <c r="AB101" s="76">
        <v>0.87</v>
      </c>
      <c r="AC101" s="76">
        <v>0.84</v>
      </c>
      <c r="AD101" s="76">
        <v>0.81</v>
      </c>
      <c r="AE101" s="76">
        <v>0.78</v>
      </c>
      <c r="AF101" s="76">
        <v>0.72</v>
      </c>
      <c r="AG101" s="76">
        <v>0.77</v>
      </c>
      <c r="AH101" s="76">
        <v>0.79</v>
      </c>
      <c r="AI101" s="76">
        <v>0.71</v>
      </c>
      <c r="AJ101" s="76">
        <v>0.69</v>
      </c>
      <c r="AK101" s="76">
        <v>0.62</v>
      </c>
      <c r="AL101" s="76">
        <v>0.64</v>
      </c>
      <c r="AM101" s="76">
        <v>0.64</v>
      </c>
      <c r="AN101" s="76">
        <v>0.61</v>
      </c>
      <c r="AO101" s="76">
        <v>0.5</v>
      </c>
      <c r="AP101" s="76">
        <v>0.19</v>
      </c>
      <c r="AQ101" s="76">
        <v>0</v>
      </c>
      <c r="AR101" s="76"/>
      <c r="AS101" s="81"/>
    </row>
    <row r="102" spans="1:45" x14ac:dyDescent="0.2">
      <c r="A102" s="104"/>
      <c r="B102" s="2" t="s">
        <v>3</v>
      </c>
      <c r="C102" s="6">
        <v>1.05</v>
      </c>
      <c r="D102" s="6">
        <v>0.61</v>
      </c>
      <c r="E102" s="6">
        <f>D102*C102</f>
        <v>0.64049999999999996</v>
      </c>
      <c r="F102" s="6">
        <v>0.99</v>
      </c>
      <c r="G102" s="6">
        <v>0.54</v>
      </c>
      <c r="H102" s="6">
        <f t="shared" si="6"/>
        <v>0.53460000000000008</v>
      </c>
      <c r="I102" s="6">
        <v>1</v>
      </c>
      <c r="J102" s="6">
        <v>0.44</v>
      </c>
      <c r="K102" s="6">
        <f t="shared" si="9"/>
        <v>0.44</v>
      </c>
      <c r="L102" s="6">
        <v>1</v>
      </c>
      <c r="M102" s="6">
        <v>0.5</v>
      </c>
      <c r="N102" s="6">
        <f t="shared" si="4"/>
        <v>0.5</v>
      </c>
      <c r="O102" s="6"/>
      <c r="P102" s="104"/>
      <c r="Q102" s="75" t="s">
        <v>36</v>
      </c>
      <c r="R102" s="76">
        <v>0</v>
      </c>
      <c r="S102" s="76">
        <v>0</v>
      </c>
      <c r="T102" s="76">
        <v>0.18</v>
      </c>
      <c r="U102" s="76">
        <v>0.32</v>
      </c>
      <c r="V102" s="76">
        <v>0.41</v>
      </c>
      <c r="W102" s="76">
        <v>0.41</v>
      </c>
      <c r="X102" s="76">
        <v>0.44</v>
      </c>
      <c r="Y102" s="76">
        <v>0.35</v>
      </c>
      <c r="Z102" s="76">
        <v>0.36</v>
      </c>
      <c r="AA102" s="76">
        <v>0.37</v>
      </c>
      <c r="AB102" s="76">
        <v>0.3</v>
      </c>
      <c r="AC102" s="76">
        <v>0.46</v>
      </c>
      <c r="AD102" s="76">
        <v>0.52</v>
      </c>
      <c r="AE102" s="76">
        <v>0.41</v>
      </c>
      <c r="AF102" s="76">
        <v>0.56000000000000005</v>
      </c>
      <c r="AG102" s="76">
        <v>0.55000000000000004</v>
      </c>
      <c r="AH102" s="76">
        <v>0.34</v>
      </c>
      <c r="AI102" s="76">
        <v>0.55000000000000004</v>
      </c>
      <c r="AJ102" s="76">
        <v>0.61</v>
      </c>
      <c r="AK102" s="76">
        <v>0.44</v>
      </c>
      <c r="AL102" s="76">
        <v>0.56999999999999995</v>
      </c>
      <c r="AM102" s="76">
        <v>0.24</v>
      </c>
      <c r="AN102" s="76">
        <v>0.14000000000000001</v>
      </c>
      <c r="AO102" s="76">
        <v>0</v>
      </c>
      <c r="AP102" s="76">
        <v>0</v>
      </c>
      <c r="AQ102" s="76">
        <v>0</v>
      </c>
      <c r="AR102" s="76"/>
      <c r="AS102" s="81"/>
    </row>
    <row r="103" spans="1:45" x14ac:dyDescent="0.2">
      <c r="A103" s="104"/>
      <c r="B103" s="2" t="s">
        <v>4</v>
      </c>
      <c r="C103" s="6">
        <v>1.1100000000000001</v>
      </c>
      <c r="D103" s="6">
        <v>0.42</v>
      </c>
      <c r="E103" s="6">
        <f t="shared" si="5"/>
        <v>0.4662</v>
      </c>
      <c r="F103" s="6">
        <v>1.08</v>
      </c>
      <c r="G103" s="6">
        <v>0.35</v>
      </c>
      <c r="H103" s="6">
        <f t="shared" si="6"/>
        <v>0.378</v>
      </c>
      <c r="I103" s="6">
        <v>1.06</v>
      </c>
      <c r="J103" s="6">
        <v>0.37</v>
      </c>
      <c r="K103" s="6">
        <f t="shared" si="9"/>
        <v>0.39219999999999999</v>
      </c>
      <c r="L103" s="6">
        <v>1.05</v>
      </c>
      <c r="M103" s="6">
        <v>0.37</v>
      </c>
      <c r="N103" s="6">
        <f t="shared" si="4"/>
        <v>0.38850000000000001</v>
      </c>
      <c r="O103" s="6"/>
      <c r="P103" s="104"/>
      <c r="Q103" s="77" t="s">
        <v>37</v>
      </c>
      <c r="R103" s="76">
        <v>0</v>
      </c>
      <c r="S103" s="76">
        <v>3.9599999999999996E-2</v>
      </c>
      <c r="T103" s="76">
        <v>0.15000000000000005</v>
      </c>
      <c r="U103" s="76">
        <v>0.250025</v>
      </c>
      <c r="V103" s="76">
        <v>0.28289999999999998</v>
      </c>
      <c r="W103" s="76">
        <v>0.31874999999999998</v>
      </c>
      <c r="X103" s="76">
        <v>0.33180000000000004</v>
      </c>
      <c r="Y103" s="76">
        <v>0.31417499999999998</v>
      </c>
      <c r="Z103" s="76">
        <v>0.32302500000000028</v>
      </c>
      <c r="AA103" s="76">
        <v>0.29144999999999999</v>
      </c>
      <c r="AB103" s="76">
        <v>0.32490000000000002</v>
      </c>
      <c r="AC103" s="76">
        <v>0.40425</v>
      </c>
      <c r="AD103" s="76">
        <v>0.36967499999999998</v>
      </c>
      <c r="AE103" s="76">
        <v>0.36375000000000002</v>
      </c>
      <c r="AF103" s="76">
        <v>0.41347500000000004</v>
      </c>
      <c r="AG103" s="76">
        <v>0.34710000000000008</v>
      </c>
      <c r="AH103" s="76">
        <v>0.33375000000000005</v>
      </c>
      <c r="AI103" s="76">
        <v>0.40600000000000003</v>
      </c>
      <c r="AJ103" s="76">
        <v>0.34387500000000004</v>
      </c>
      <c r="AK103" s="76">
        <v>0.31814999999999999</v>
      </c>
      <c r="AL103" s="76">
        <v>0.25919999999999999</v>
      </c>
      <c r="AM103" s="76">
        <v>0.11874999999999999</v>
      </c>
      <c r="AN103" s="76">
        <v>3.8850000000000003E-2</v>
      </c>
      <c r="AO103" s="76">
        <v>0</v>
      </c>
      <c r="AP103" s="76">
        <v>0</v>
      </c>
      <c r="AQ103" s="76">
        <v>0</v>
      </c>
      <c r="AR103" s="76"/>
      <c r="AS103" s="81"/>
    </row>
    <row r="104" spans="1:45" x14ac:dyDescent="0.2">
      <c r="A104" s="104"/>
      <c r="B104" s="2" t="s">
        <v>5</v>
      </c>
      <c r="C104" s="6">
        <v>0.96</v>
      </c>
      <c r="D104" s="6">
        <v>0.25</v>
      </c>
      <c r="E104" s="6">
        <f t="shared" si="5"/>
        <v>0.24</v>
      </c>
      <c r="F104" s="6">
        <v>0.98</v>
      </c>
      <c r="G104" s="6">
        <v>0.23</v>
      </c>
      <c r="H104" s="6">
        <f t="shared" si="6"/>
        <v>0.22540000000000002</v>
      </c>
      <c r="I104" s="6">
        <v>1.02</v>
      </c>
      <c r="J104" s="6">
        <v>0.22</v>
      </c>
      <c r="K104" s="6">
        <f t="shared" si="9"/>
        <v>0.22440000000000002</v>
      </c>
      <c r="L104" s="6">
        <v>1.07</v>
      </c>
      <c r="M104" s="6">
        <v>0.28999999999999998</v>
      </c>
      <c r="N104" s="6">
        <f t="shared" si="4"/>
        <v>0.31030000000000002</v>
      </c>
      <c r="O104" s="6"/>
      <c r="P104" s="104"/>
      <c r="Q104" s="80" t="s">
        <v>38</v>
      </c>
      <c r="R104" s="79">
        <v>0.44</v>
      </c>
      <c r="S104" s="76"/>
      <c r="T104" s="76"/>
      <c r="U104" s="78" t="s">
        <v>46</v>
      </c>
      <c r="V104" s="79">
        <v>6.3434500000000007</v>
      </c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81"/>
      <c r="AS104" s="81"/>
    </row>
    <row r="105" spans="1:45" x14ac:dyDescent="0.2">
      <c r="A105" s="93">
        <v>41442</v>
      </c>
      <c r="B105" s="2" t="s">
        <v>1</v>
      </c>
      <c r="C105" s="6">
        <v>0.94</v>
      </c>
      <c r="D105" s="6">
        <v>0.54</v>
      </c>
      <c r="E105" s="6">
        <f t="shared" si="5"/>
        <v>0.50760000000000005</v>
      </c>
      <c r="F105" s="6">
        <v>0.93</v>
      </c>
      <c r="G105" s="6">
        <v>0.56999999999999995</v>
      </c>
      <c r="H105" s="6">
        <f t="shared" si="6"/>
        <v>0.53010000000000002</v>
      </c>
      <c r="I105" s="6">
        <v>0.89</v>
      </c>
      <c r="J105" s="6">
        <v>0.56999999999999995</v>
      </c>
      <c r="K105" s="6">
        <f t="shared" si="9"/>
        <v>0.50729999999999997</v>
      </c>
      <c r="L105" s="6">
        <v>0.85</v>
      </c>
      <c r="M105" s="6">
        <v>0.55000000000000004</v>
      </c>
      <c r="N105" s="6">
        <f t="shared" si="4"/>
        <v>0.46750000000000003</v>
      </c>
      <c r="O105" s="6"/>
      <c r="P105" s="93">
        <v>41442</v>
      </c>
      <c r="Q105" s="75" t="s">
        <v>35</v>
      </c>
      <c r="R105" s="76">
        <v>0</v>
      </c>
      <c r="S105" s="76">
        <v>0.22</v>
      </c>
      <c r="T105" s="76">
        <v>1.22</v>
      </c>
      <c r="U105" s="76">
        <v>2.2199999999999998</v>
      </c>
      <c r="V105" s="76">
        <v>3.2199999999999998</v>
      </c>
      <c r="W105" s="76">
        <v>4.22</v>
      </c>
      <c r="X105" s="76">
        <v>5.22</v>
      </c>
      <c r="Y105" s="76">
        <v>6.22</v>
      </c>
      <c r="Z105" s="76">
        <v>7.22</v>
      </c>
      <c r="AA105" s="76">
        <v>8.2199999999999989</v>
      </c>
      <c r="AB105" s="76">
        <v>9.2199999999999989</v>
      </c>
      <c r="AC105" s="76">
        <v>10.219999999999999</v>
      </c>
      <c r="AD105" s="76">
        <v>11.219999999999999</v>
      </c>
      <c r="AE105" s="76">
        <v>12.219999999999999</v>
      </c>
      <c r="AF105" s="76">
        <v>13.219999999999999</v>
      </c>
      <c r="AG105" s="76">
        <v>14.219999999999999</v>
      </c>
      <c r="AH105" s="76">
        <v>15.219999999999999</v>
      </c>
      <c r="AI105" s="76">
        <v>16.22</v>
      </c>
      <c r="AJ105" s="76">
        <v>17.22</v>
      </c>
      <c r="AK105" s="76">
        <v>18.22</v>
      </c>
      <c r="AL105" s="76">
        <v>19.22</v>
      </c>
      <c r="AM105" s="76">
        <v>20.22</v>
      </c>
      <c r="AN105" s="76">
        <v>21.22</v>
      </c>
      <c r="AO105" s="76">
        <v>22.22</v>
      </c>
      <c r="AP105" s="76">
        <v>23.22</v>
      </c>
      <c r="AQ105" s="76">
        <v>23.82</v>
      </c>
      <c r="AR105" s="76"/>
      <c r="AS105" s="81"/>
    </row>
    <row r="106" spans="1:45" x14ac:dyDescent="0.2">
      <c r="A106" s="93"/>
      <c r="B106" s="2" t="s">
        <v>2</v>
      </c>
      <c r="C106" s="6">
        <v>1.02</v>
      </c>
      <c r="D106" s="6">
        <v>0.59</v>
      </c>
      <c r="E106" s="6">
        <f t="shared" si="5"/>
        <v>0.6018</v>
      </c>
      <c r="F106" s="6">
        <v>1.06</v>
      </c>
      <c r="G106" s="6">
        <v>0.64</v>
      </c>
      <c r="H106" s="6">
        <f t="shared" si="6"/>
        <v>0.6784</v>
      </c>
      <c r="I106" s="6">
        <v>1.04</v>
      </c>
      <c r="J106" s="6">
        <v>0.57999999999999996</v>
      </c>
      <c r="K106" s="6">
        <f t="shared" si="9"/>
        <v>0.60319999999999996</v>
      </c>
      <c r="L106" s="6">
        <v>1</v>
      </c>
      <c r="M106" s="6">
        <v>0.55000000000000004</v>
      </c>
      <c r="N106" s="6">
        <f t="shared" si="4"/>
        <v>0.55000000000000004</v>
      </c>
      <c r="O106" s="6"/>
      <c r="P106" s="93"/>
      <c r="Q106" s="75" t="s">
        <v>14</v>
      </c>
      <c r="R106" s="76">
        <v>0</v>
      </c>
      <c r="S106" s="76">
        <v>0.48</v>
      </c>
      <c r="T106" s="76">
        <v>0.52</v>
      </c>
      <c r="U106" s="76">
        <v>0.79</v>
      </c>
      <c r="V106" s="76">
        <v>0.84</v>
      </c>
      <c r="W106" s="76">
        <v>0.8</v>
      </c>
      <c r="X106" s="76">
        <v>0.92</v>
      </c>
      <c r="Y106" s="76">
        <v>0.99</v>
      </c>
      <c r="Z106" s="76">
        <v>1</v>
      </c>
      <c r="AA106" s="76">
        <v>0.99</v>
      </c>
      <c r="AB106" s="76">
        <v>0.98</v>
      </c>
      <c r="AC106" s="76">
        <v>0.95</v>
      </c>
      <c r="AD106" s="76">
        <v>0.91</v>
      </c>
      <c r="AE106" s="76">
        <v>0.87</v>
      </c>
      <c r="AF106" s="76">
        <v>0.83</v>
      </c>
      <c r="AG106" s="76">
        <v>0.89</v>
      </c>
      <c r="AH106" s="76">
        <v>0.9</v>
      </c>
      <c r="AI106" s="76">
        <v>0.84</v>
      </c>
      <c r="AJ106" s="76">
        <v>0.78</v>
      </c>
      <c r="AK106" s="76">
        <v>0.75</v>
      </c>
      <c r="AL106" s="76">
        <v>0.74</v>
      </c>
      <c r="AM106" s="76">
        <v>0.75</v>
      </c>
      <c r="AN106" s="76">
        <v>0.72</v>
      </c>
      <c r="AO106" s="76">
        <v>0.62</v>
      </c>
      <c r="AP106" s="76">
        <v>0.26</v>
      </c>
      <c r="AQ106" s="76">
        <v>0</v>
      </c>
      <c r="AR106" s="76"/>
      <c r="AS106" s="81"/>
    </row>
    <row r="107" spans="1:45" x14ac:dyDescent="0.2">
      <c r="A107" s="93"/>
      <c r="B107" s="2" t="s">
        <v>3</v>
      </c>
      <c r="C107" s="6">
        <v>1.17</v>
      </c>
      <c r="D107" s="6">
        <v>0.62</v>
      </c>
      <c r="E107" s="6">
        <f>D107*C107</f>
        <v>0.72539999999999993</v>
      </c>
      <c r="F107" s="6">
        <v>1.1200000000000001</v>
      </c>
      <c r="G107" s="6">
        <v>0.55000000000000004</v>
      </c>
      <c r="H107" s="6">
        <f t="shared" si="6"/>
        <v>0.6160000000000001</v>
      </c>
      <c r="I107" s="6">
        <v>1.0900000000000001</v>
      </c>
      <c r="J107" s="6">
        <v>0.55000000000000004</v>
      </c>
      <c r="K107" s="6">
        <f t="shared" si="9"/>
        <v>0.59950000000000014</v>
      </c>
      <c r="L107" s="6">
        <v>1.1100000000000001</v>
      </c>
      <c r="M107" s="6">
        <v>0.46</v>
      </c>
      <c r="N107" s="6">
        <f t="shared" si="4"/>
        <v>0.51060000000000005</v>
      </c>
      <c r="O107" s="6"/>
      <c r="P107" s="93"/>
      <c r="Q107" s="75" t="s">
        <v>36</v>
      </c>
      <c r="R107" s="76">
        <v>0</v>
      </c>
      <c r="S107" s="76">
        <v>0.18</v>
      </c>
      <c r="T107" s="76">
        <v>0.23</v>
      </c>
      <c r="U107" s="76">
        <v>0.35</v>
      </c>
      <c r="V107" s="76">
        <v>0.48</v>
      </c>
      <c r="W107" s="76">
        <v>0.41</v>
      </c>
      <c r="X107" s="76">
        <v>0.37</v>
      </c>
      <c r="Y107" s="76">
        <v>0.34</v>
      </c>
      <c r="Z107" s="76">
        <v>0.38</v>
      </c>
      <c r="AA107" s="76">
        <v>0.36</v>
      </c>
      <c r="AB107" s="76">
        <v>0.28000000000000003</v>
      </c>
      <c r="AC107" s="76">
        <v>0.48</v>
      </c>
      <c r="AD107" s="76">
        <v>0.62</v>
      </c>
      <c r="AE107" s="76">
        <v>0.46</v>
      </c>
      <c r="AF107" s="76">
        <v>0.55000000000000004</v>
      </c>
      <c r="AG107" s="76">
        <v>0.5</v>
      </c>
      <c r="AH107" s="76">
        <v>0.49</v>
      </c>
      <c r="AI107" s="76">
        <v>0.56999999999999995</v>
      </c>
      <c r="AJ107" s="76">
        <v>0.54</v>
      </c>
      <c r="AK107" s="76">
        <v>0.51</v>
      </c>
      <c r="AL107" s="76">
        <v>0.47</v>
      </c>
      <c r="AM107" s="76">
        <v>0.42</v>
      </c>
      <c r="AN107" s="76">
        <v>0.13</v>
      </c>
      <c r="AO107" s="76">
        <v>0</v>
      </c>
      <c r="AP107" s="76">
        <v>0</v>
      </c>
      <c r="AQ107" s="76">
        <v>0</v>
      </c>
      <c r="AR107" s="76"/>
      <c r="AS107" s="81"/>
    </row>
    <row r="108" spans="1:45" x14ac:dyDescent="0.2">
      <c r="A108" s="93"/>
      <c r="B108" s="2" t="s">
        <v>4</v>
      </c>
      <c r="C108" s="6">
        <v>1.23</v>
      </c>
      <c r="D108" s="6">
        <v>0.4</v>
      </c>
      <c r="E108" s="6">
        <f>D108*C108</f>
        <v>0.49199999999999999</v>
      </c>
      <c r="F108" s="6">
        <v>1.1499999999999999</v>
      </c>
      <c r="G108" s="6">
        <v>0.39</v>
      </c>
      <c r="H108" s="6">
        <f t="shared" si="6"/>
        <v>0.44849999999999995</v>
      </c>
      <c r="I108" s="6">
        <v>1.1399999999999999</v>
      </c>
      <c r="J108" s="6">
        <v>0.45</v>
      </c>
      <c r="K108" s="6">
        <f t="shared" si="9"/>
        <v>0.51300000000000001</v>
      </c>
      <c r="L108" s="6">
        <v>1.1200000000000001</v>
      </c>
      <c r="M108" s="6">
        <v>0.44</v>
      </c>
      <c r="N108" s="6">
        <f t="shared" si="4"/>
        <v>0.49280000000000007</v>
      </c>
      <c r="O108" s="6"/>
      <c r="P108" s="93"/>
      <c r="Q108" s="77" t="s">
        <v>37</v>
      </c>
      <c r="R108" s="76">
        <v>4.7520000000000001E-3</v>
      </c>
      <c r="S108" s="76">
        <v>0.10250000000000001</v>
      </c>
      <c r="T108" s="76">
        <v>0.18994999999999995</v>
      </c>
      <c r="U108" s="76">
        <v>0.33822499999999994</v>
      </c>
      <c r="V108" s="76">
        <v>0.3649</v>
      </c>
      <c r="W108" s="76">
        <v>0.33540000000000003</v>
      </c>
      <c r="X108" s="76">
        <v>0.33902500000000002</v>
      </c>
      <c r="Y108" s="76">
        <v>0.35819999999999996</v>
      </c>
      <c r="Z108" s="76">
        <v>0.36814999999999964</v>
      </c>
      <c r="AA108" s="76">
        <v>0.31519999999999998</v>
      </c>
      <c r="AB108" s="76">
        <v>0.36669999999999997</v>
      </c>
      <c r="AC108" s="76">
        <v>0.51149999999999995</v>
      </c>
      <c r="AD108" s="76">
        <v>0.48060000000000003</v>
      </c>
      <c r="AE108" s="76">
        <v>0.42924999999999996</v>
      </c>
      <c r="AF108" s="76">
        <v>0.45150000000000001</v>
      </c>
      <c r="AG108" s="76">
        <v>0.443025</v>
      </c>
      <c r="AH108" s="76">
        <v>0.46110000000000001</v>
      </c>
      <c r="AI108" s="76">
        <v>0.44955000000000001</v>
      </c>
      <c r="AJ108" s="76">
        <v>0.40162500000000001</v>
      </c>
      <c r="AK108" s="76">
        <v>0.36504999999999999</v>
      </c>
      <c r="AL108" s="76">
        <v>0.33152499999999996</v>
      </c>
      <c r="AM108" s="76">
        <v>0.202125</v>
      </c>
      <c r="AN108" s="76">
        <v>4.3549999999999998E-2</v>
      </c>
      <c r="AO108" s="76">
        <v>0</v>
      </c>
      <c r="AP108" s="76">
        <v>0</v>
      </c>
      <c r="AQ108" s="76">
        <v>0</v>
      </c>
      <c r="AR108" s="76"/>
      <c r="AS108" s="81"/>
    </row>
    <row r="109" spans="1:45" x14ac:dyDescent="0.2">
      <c r="A109" s="93"/>
      <c r="B109" s="2" t="s">
        <v>5</v>
      </c>
      <c r="C109" s="6">
        <v>1.07</v>
      </c>
      <c r="D109" s="6">
        <v>0.28000000000000003</v>
      </c>
      <c r="E109" s="6">
        <f t="shared" si="5"/>
        <v>0.29960000000000003</v>
      </c>
      <c r="F109" s="6">
        <v>1</v>
      </c>
      <c r="G109" s="6">
        <v>0.28999999999999998</v>
      </c>
      <c r="H109" s="6">
        <f t="shared" si="6"/>
        <v>0.28999999999999998</v>
      </c>
      <c r="I109" s="6">
        <v>1.04</v>
      </c>
      <c r="J109" s="6">
        <v>0.32</v>
      </c>
      <c r="K109" s="6">
        <f t="shared" si="9"/>
        <v>0.33280000000000004</v>
      </c>
      <c r="L109" s="6">
        <v>1.07</v>
      </c>
      <c r="M109" s="6">
        <v>0.31</v>
      </c>
      <c r="N109" s="6">
        <f t="shared" si="4"/>
        <v>0.33169999999999999</v>
      </c>
      <c r="O109" s="6"/>
      <c r="P109" s="93"/>
      <c r="Q109" s="80" t="s">
        <v>38</v>
      </c>
      <c r="R109" s="79">
        <v>0.55000000000000004</v>
      </c>
      <c r="S109" s="76"/>
      <c r="T109" s="76"/>
      <c r="U109" s="78" t="s">
        <v>46</v>
      </c>
      <c r="V109" s="79">
        <v>7.6534019999999989</v>
      </c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81"/>
      <c r="AS109" s="81"/>
    </row>
    <row r="110" spans="1:45" x14ac:dyDescent="0.2">
      <c r="A110" s="93">
        <v>41443</v>
      </c>
      <c r="B110" s="2" t="s">
        <v>1</v>
      </c>
      <c r="C110" s="6">
        <v>0.9</v>
      </c>
      <c r="D110" s="6">
        <v>0.48</v>
      </c>
      <c r="E110" s="6">
        <f t="shared" si="5"/>
        <v>0.432</v>
      </c>
      <c r="F110" s="6">
        <v>0.85</v>
      </c>
      <c r="G110" s="6">
        <v>0.62</v>
      </c>
      <c r="H110" s="6">
        <f t="shared" si="6"/>
        <v>0.52700000000000002</v>
      </c>
      <c r="I110" s="6">
        <v>0.81</v>
      </c>
      <c r="J110" s="6">
        <v>0.46</v>
      </c>
      <c r="K110" s="6">
        <f t="shared" si="9"/>
        <v>0.37260000000000004</v>
      </c>
      <c r="L110" s="6">
        <v>0.76</v>
      </c>
      <c r="M110" s="6">
        <v>0.65</v>
      </c>
      <c r="N110" s="6">
        <f t="shared" si="4"/>
        <v>0.49400000000000005</v>
      </c>
      <c r="O110" s="6"/>
      <c r="P110" s="93">
        <v>41443</v>
      </c>
      <c r="Q110" s="75" t="s">
        <v>35</v>
      </c>
      <c r="R110" s="76">
        <v>0</v>
      </c>
      <c r="S110" s="76">
        <v>1.1000000000000001</v>
      </c>
      <c r="T110" s="76">
        <v>2.1</v>
      </c>
      <c r="U110" s="76">
        <v>3.1</v>
      </c>
      <c r="V110" s="76">
        <v>4.0999999999999996</v>
      </c>
      <c r="W110" s="76">
        <v>5.0999999999999996</v>
      </c>
      <c r="X110" s="76">
        <v>6.1</v>
      </c>
      <c r="Y110" s="76">
        <v>7.1</v>
      </c>
      <c r="Z110" s="76">
        <v>8.1</v>
      </c>
      <c r="AA110" s="76">
        <v>9.1</v>
      </c>
      <c r="AB110" s="76">
        <v>10.1</v>
      </c>
      <c r="AC110" s="76">
        <v>11.1</v>
      </c>
      <c r="AD110" s="76">
        <v>12.1</v>
      </c>
      <c r="AE110" s="76">
        <v>13.1</v>
      </c>
      <c r="AF110" s="76">
        <v>14.1</v>
      </c>
      <c r="AG110" s="76">
        <v>15.1</v>
      </c>
      <c r="AH110" s="76">
        <v>16.100000000000001</v>
      </c>
      <c r="AI110" s="76">
        <v>17.100000000000001</v>
      </c>
      <c r="AJ110" s="76">
        <v>18.100000000000001</v>
      </c>
      <c r="AK110" s="76">
        <v>19.100000000000001</v>
      </c>
      <c r="AL110" s="76">
        <v>20.100000000000001</v>
      </c>
      <c r="AM110" s="76">
        <v>21.1</v>
      </c>
      <c r="AN110" s="76">
        <v>22.1</v>
      </c>
      <c r="AO110" s="76">
        <v>23.1</v>
      </c>
      <c r="AP110" s="76">
        <v>23.89</v>
      </c>
      <c r="AQ110" s="76"/>
      <c r="AR110" s="76"/>
      <c r="AS110" s="81"/>
    </row>
    <row r="111" spans="1:45" x14ac:dyDescent="0.2">
      <c r="A111" s="93"/>
      <c r="B111" s="2" t="s">
        <v>2</v>
      </c>
      <c r="C111" s="6">
        <v>0.98</v>
      </c>
      <c r="D111" s="6">
        <v>0.52</v>
      </c>
      <c r="E111" s="6">
        <f t="shared" si="5"/>
        <v>0.50960000000000005</v>
      </c>
      <c r="F111" s="6">
        <v>1.01</v>
      </c>
      <c r="G111" s="6">
        <v>0.52</v>
      </c>
      <c r="H111" s="6">
        <f t="shared" si="6"/>
        <v>0.5252</v>
      </c>
      <c r="I111" s="6">
        <v>0.99</v>
      </c>
      <c r="J111" s="6">
        <v>0.49</v>
      </c>
      <c r="K111" s="6">
        <f t="shared" si="9"/>
        <v>0.48509999999999998</v>
      </c>
      <c r="L111" s="6">
        <v>0.99</v>
      </c>
      <c r="M111" s="6">
        <v>0.55000000000000004</v>
      </c>
      <c r="N111" s="6">
        <f t="shared" si="4"/>
        <v>0.54449999999999998</v>
      </c>
      <c r="O111" s="6"/>
      <c r="P111" s="93"/>
      <c r="Q111" s="75" t="s">
        <v>14</v>
      </c>
      <c r="R111" s="76">
        <v>0</v>
      </c>
      <c r="S111" s="76">
        <v>0.54</v>
      </c>
      <c r="T111" s="76">
        <v>0.69</v>
      </c>
      <c r="U111" s="76">
        <v>0.83</v>
      </c>
      <c r="V111" s="76">
        <v>0.76</v>
      </c>
      <c r="W111" s="76">
        <v>0.88</v>
      </c>
      <c r="X111" s="76">
        <v>0.92</v>
      </c>
      <c r="Y111" s="76">
        <v>0.94</v>
      </c>
      <c r="Z111" s="76">
        <v>0.93</v>
      </c>
      <c r="AA111" s="76">
        <v>0.94</v>
      </c>
      <c r="AB111" s="76">
        <v>0.91</v>
      </c>
      <c r="AC111" s="76">
        <v>0.89</v>
      </c>
      <c r="AD111" s="76">
        <v>0.85</v>
      </c>
      <c r="AE111" s="76">
        <v>0.88</v>
      </c>
      <c r="AF111" s="76">
        <v>0.83</v>
      </c>
      <c r="AG111" s="76">
        <v>0.84</v>
      </c>
      <c r="AH111" s="76">
        <v>0.81</v>
      </c>
      <c r="AI111" s="76">
        <v>0.76</v>
      </c>
      <c r="AJ111" s="76">
        <v>0.71</v>
      </c>
      <c r="AK111" s="76">
        <v>0.7</v>
      </c>
      <c r="AL111" s="76">
        <v>0.72</v>
      </c>
      <c r="AM111" s="76">
        <v>0.7</v>
      </c>
      <c r="AN111" s="76">
        <v>0.62</v>
      </c>
      <c r="AO111" s="76">
        <v>0.34</v>
      </c>
      <c r="AP111" s="76">
        <v>0</v>
      </c>
      <c r="AQ111" s="76"/>
      <c r="AR111" s="76"/>
      <c r="AS111" s="81"/>
    </row>
    <row r="112" spans="1:45" x14ac:dyDescent="0.2">
      <c r="A112" s="93"/>
      <c r="B112" s="2" t="s">
        <v>3</v>
      </c>
      <c r="C112" s="6">
        <v>1.1200000000000001</v>
      </c>
      <c r="D112" s="6">
        <v>0.62</v>
      </c>
      <c r="E112" s="6">
        <f t="shared" si="5"/>
        <v>0.69440000000000002</v>
      </c>
      <c r="F112" s="6">
        <v>1.06</v>
      </c>
      <c r="G112" s="6">
        <v>0.6</v>
      </c>
      <c r="H112" s="6">
        <f t="shared" si="6"/>
        <v>0.63600000000000001</v>
      </c>
      <c r="I112" s="6">
        <v>1.05</v>
      </c>
      <c r="J112" s="6">
        <v>0.53</v>
      </c>
      <c r="K112" s="6">
        <f>J112*I112</f>
        <v>0.55650000000000011</v>
      </c>
      <c r="L112" s="6">
        <v>1.06</v>
      </c>
      <c r="M112" s="6">
        <v>0.53</v>
      </c>
      <c r="N112" s="6">
        <f t="shared" si="4"/>
        <v>0.56180000000000008</v>
      </c>
      <c r="O112" s="6"/>
      <c r="P112" s="93"/>
      <c r="Q112" s="75" t="s">
        <v>36</v>
      </c>
      <c r="R112" s="76">
        <v>0</v>
      </c>
      <c r="S112" s="76">
        <v>0.23</v>
      </c>
      <c r="T112" s="76">
        <v>0.33</v>
      </c>
      <c r="U112" s="76">
        <v>0.42</v>
      </c>
      <c r="V112" s="76">
        <v>0.39</v>
      </c>
      <c r="W112" s="76">
        <v>0.37</v>
      </c>
      <c r="X112" s="76">
        <v>0.32</v>
      </c>
      <c r="Y112" s="76">
        <v>0.35</v>
      </c>
      <c r="Z112" s="76">
        <v>0.38</v>
      </c>
      <c r="AA112" s="76">
        <v>0.41</v>
      </c>
      <c r="AB112" s="76">
        <v>0.41</v>
      </c>
      <c r="AC112" s="76">
        <v>0.59</v>
      </c>
      <c r="AD112" s="76">
        <v>0.33</v>
      </c>
      <c r="AE112" s="76">
        <v>0.6</v>
      </c>
      <c r="AF112" s="76">
        <v>0.64</v>
      </c>
      <c r="AG112" s="76">
        <v>0.43</v>
      </c>
      <c r="AH112" s="76">
        <v>0.43</v>
      </c>
      <c r="AI112" s="76">
        <v>0.5</v>
      </c>
      <c r="AJ112" s="76">
        <v>0.55000000000000004</v>
      </c>
      <c r="AK112" s="76">
        <v>0.5</v>
      </c>
      <c r="AL112" s="76">
        <v>0.26</v>
      </c>
      <c r="AM112" s="76">
        <v>0.25</v>
      </c>
      <c r="AN112" s="76">
        <v>0</v>
      </c>
      <c r="AO112" s="76">
        <v>0</v>
      </c>
      <c r="AP112" s="76">
        <v>0</v>
      </c>
      <c r="AQ112" s="76"/>
      <c r="AR112" s="76"/>
      <c r="AS112" s="81"/>
    </row>
    <row r="113" spans="1:45" x14ac:dyDescent="0.2">
      <c r="A113" s="93"/>
      <c r="B113" s="2" t="s">
        <v>4</v>
      </c>
      <c r="C113" s="6">
        <v>1.17</v>
      </c>
      <c r="D113" s="6">
        <v>0.31</v>
      </c>
      <c r="E113" s="6">
        <f t="shared" si="5"/>
        <v>0.36269999999999997</v>
      </c>
      <c r="F113" s="6">
        <v>1.0900000000000001</v>
      </c>
      <c r="G113" s="6">
        <v>0.3</v>
      </c>
      <c r="H113" s="6">
        <f t="shared" si="6"/>
        <v>0.32700000000000001</v>
      </c>
      <c r="I113" s="6">
        <v>1.1000000000000001</v>
      </c>
      <c r="J113" s="6">
        <v>0.38</v>
      </c>
      <c r="K113" s="6">
        <f t="shared" ref="K113:K144" si="10">J113*I113</f>
        <v>0.41800000000000004</v>
      </c>
      <c r="L113" s="6">
        <v>1.08</v>
      </c>
      <c r="M113" s="6">
        <v>0.48</v>
      </c>
      <c r="N113" s="6">
        <f t="shared" si="4"/>
        <v>0.51839999999999997</v>
      </c>
      <c r="O113" s="6"/>
      <c r="P113" s="93"/>
      <c r="Q113" s="77" t="s">
        <v>37</v>
      </c>
      <c r="R113" s="76">
        <v>3.4155000000000005E-2</v>
      </c>
      <c r="S113" s="76">
        <v>0.17220000000000002</v>
      </c>
      <c r="T113" s="76">
        <v>0.28500000000000003</v>
      </c>
      <c r="U113" s="76">
        <v>0.32197499999999984</v>
      </c>
      <c r="V113" s="76">
        <v>0.31160000000000004</v>
      </c>
      <c r="W113" s="76">
        <v>0.3105</v>
      </c>
      <c r="X113" s="76">
        <v>0.31154999999999994</v>
      </c>
      <c r="Y113" s="76">
        <v>0.341275</v>
      </c>
      <c r="Z113" s="76">
        <v>0.36932500000000001</v>
      </c>
      <c r="AA113" s="76">
        <v>0.37924999999999998</v>
      </c>
      <c r="AB113" s="76">
        <v>0.45</v>
      </c>
      <c r="AC113" s="76">
        <v>0.40019999999999994</v>
      </c>
      <c r="AD113" s="76">
        <v>0.40222499999999994</v>
      </c>
      <c r="AE113" s="76">
        <v>0.53010000000000002</v>
      </c>
      <c r="AF113" s="76">
        <v>0.44672499999999998</v>
      </c>
      <c r="AG113" s="76">
        <v>0.35475000000000062</v>
      </c>
      <c r="AH113" s="76">
        <v>0.36502499999999999</v>
      </c>
      <c r="AI113" s="76">
        <v>0.38587500000000002</v>
      </c>
      <c r="AJ113" s="76">
        <v>0.37012499999999998</v>
      </c>
      <c r="AK113" s="76">
        <v>0.26979999999999998</v>
      </c>
      <c r="AL113" s="76">
        <v>0.18104999999999999</v>
      </c>
      <c r="AM113" s="76">
        <v>8.249999999999999E-2</v>
      </c>
      <c r="AN113" s="76">
        <v>0</v>
      </c>
      <c r="AO113" s="76">
        <v>0</v>
      </c>
      <c r="AP113" s="76">
        <v>0</v>
      </c>
      <c r="AQ113" s="76">
        <v>0</v>
      </c>
      <c r="AR113" s="76"/>
      <c r="AS113" s="81"/>
    </row>
    <row r="114" spans="1:45" x14ac:dyDescent="0.2">
      <c r="A114" s="93"/>
      <c r="B114" s="2" t="s">
        <v>5</v>
      </c>
      <c r="C114" s="6">
        <v>1.01</v>
      </c>
      <c r="D114" s="6">
        <v>0.23</v>
      </c>
      <c r="E114" s="6">
        <f t="shared" si="5"/>
        <v>0.23230000000000001</v>
      </c>
      <c r="F114" s="6">
        <v>1.04</v>
      </c>
      <c r="G114" s="6">
        <v>0.25</v>
      </c>
      <c r="H114" s="6">
        <f t="shared" si="6"/>
        <v>0.26</v>
      </c>
      <c r="I114" s="6">
        <v>1.1000000000000001</v>
      </c>
      <c r="J114" s="6">
        <v>0.28999999999999998</v>
      </c>
      <c r="K114" s="6">
        <f t="shared" si="10"/>
        <v>0.31900000000000001</v>
      </c>
      <c r="L114" s="6">
        <v>1.1200000000000001</v>
      </c>
      <c r="M114" s="6">
        <v>0.32</v>
      </c>
      <c r="N114" s="6">
        <f t="shared" si="4"/>
        <v>0.35840000000000005</v>
      </c>
      <c r="O114" s="6"/>
      <c r="P114" s="93"/>
      <c r="Q114" s="80" t="s">
        <v>38</v>
      </c>
      <c r="R114" s="79">
        <v>0.5</v>
      </c>
      <c r="S114" s="76"/>
      <c r="T114" s="76"/>
      <c r="U114" s="78" t="s">
        <v>46</v>
      </c>
      <c r="V114" s="79">
        <v>7.0752050000000004</v>
      </c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81"/>
      <c r="AR114" s="81"/>
      <c r="AS114" s="81"/>
    </row>
    <row r="115" spans="1:45" x14ac:dyDescent="0.2">
      <c r="A115" s="93">
        <v>41444</v>
      </c>
      <c r="B115" s="2" t="s">
        <v>1</v>
      </c>
      <c r="C115" s="6">
        <v>0.89</v>
      </c>
      <c r="D115" s="6">
        <v>0.53</v>
      </c>
      <c r="E115" s="6">
        <f t="shared" si="5"/>
        <v>0.47170000000000001</v>
      </c>
      <c r="F115" s="6">
        <v>0.84</v>
      </c>
      <c r="G115" s="6">
        <v>0.6</v>
      </c>
      <c r="H115" s="6">
        <f t="shared" si="6"/>
        <v>0.504</v>
      </c>
      <c r="I115" s="6">
        <v>0.85</v>
      </c>
      <c r="J115" s="6">
        <v>0.55000000000000004</v>
      </c>
      <c r="K115" s="6">
        <f t="shared" si="10"/>
        <v>0.46750000000000003</v>
      </c>
      <c r="L115" s="6">
        <v>0.8</v>
      </c>
      <c r="M115" s="6">
        <v>0.5</v>
      </c>
      <c r="N115" s="6">
        <f t="shared" si="4"/>
        <v>0.4</v>
      </c>
      <c r="O115" s="6"/>
      <c r="P115" s="93">
        <v>41444</v>
      </c>
      <c r="Q115" s="75" t="s">
        <v>35</v>
      </c>
      <c r="R115" s="76">
        <v>0</v>
      </c>
      <c r="S115" s="76">
        <v>1.1100000000000001</v>
      </c>
      <c r="T115" s="76">
        <v>2.1100000000000003</v>
      </c>
      <c r="U115" s="76">
        <v>3.1100000000000003</v>
      </c>
      <c r="V115" s="76">
        <v>4.1100000000000003</v>
      </c>
      <c r="W115" s="76">
        <v>5.1100000000000003</v>
      </c>
      <c r="X115" s="76">
        <v>6.11</v>
      </c>
      <c r="Y115" s="76">
        <v>7.11</v>
      </c>
      <c r="Z115" s="76">
        <v>8.11</v>
      </c>
      <c r="AA115" s="76">
        <v>9.11</v>
      </c>
      <c r="AB115" s="76">
        <v>10.11</v>
      </c>
      <c r="AC115" s="76">
        <v>11.11</v>
      </c>
      <c r="AD115" s="76">
        <v>12.11</v>
      </c>
      <c r="AE115" s="76">
        <v>13.11</v>
      </c>
      <c r="AF115" s="76">
        <v>14.11</v>
      </c>
      <c r="AG115" s="76">
        <v>15.11</v>
      </c>
      <c r="AH115" s="76">
        <v>16.11</v>
      </c>
      <c r="AI115" s="76">
        <v>17.11</v>
      </c>
      <c r="AJ115" s="76">
        <v>18.11</v>
      </c>
      <c r="AK115" s="76">
        <v>19.11</v>
      </c>
      <c r="AL115" s="76">
        <v>20.11</v>
      </c>
      <c r="AM115" s="76">
        <v>21.11</v>
      </c>
      <c r="AN115" s="76">
        <v>22.11</v>
      </c>
      <c r="AO115" s="76">
        <v>23.11</v>
      </c>
      <c r="AP115" s="76">
        <v>23.9</v>
      </c>
      <c r="AQ115" s="76"/>
      <c r="AR115" s="76"/>
      <c r="AS115" s="81"/>
    </row>
    <row r="116" spans="1:45" x14ac:dyDescent="0.2">
      <c r="A116" s="93"/>
      <c r="B116" s="2" t="s">
        <v>2</v>
      </c>
      <c r="C116" s="6">
        <v>0.96</v>
      </c>
      <c r="D116" s="6">
        <v>0.56000000000000005</v>
      </c>
      <c r="E116" s="6">
        <f t="shared" si="5"/>
        <v>0.53760000000000008</v>
      </c>
      <c r="F116" s="6">
        <v>1</v>
      </c>
      <c r="G116" s="6">
        <v>0.59</v>
      </c>
      <c r="H116" s="6">
        <f t="shared" si="6"/>
        <v>0.59</v>
      </c>
      <c r="I116" s="6">
        <v>0.99</v>
      </c>
      <c r="J116" s="6">
        <v>0.53</v>
      </c>
      <c r="K116" s="6">
        <f t="shared" si="10"/>
        <v>0.52470000000000006</v>
      </c>
      <c r="L116" s="6">
        <v>0.97</v>
      </c>
      <c r="M116" s="6">
        <v>0.56999999999999995</v>
      </c>
      <c r="N116" s="6">
        <f t="shared" si="4"/>
        <v>0.55289999999999995</v>
      </c>
      <c r="O116" s="6"/>
      <c r="P116" s="93"/>
      <c r="Q116" s="75" t="s">
        <v>14</v>
      </c>
      <c r="R116" s="76">
        <v>0</v>
      </c>
      <c r="S116" s="76">
        <v>0.54</v>
      </c>
      <c r="T116" s="76">
        <v>0.7</v>
      </c>
      <c r="U116" s="76">
        <v>0.83</v>
      </c>
      <c r="V116" s="76">
        <v>0.77</v>
      </c>
      <c r="W116" s="76">
        <v>0.87</v>
      </c>
      <c r="X116" s="76">
        <v>0.91</v>
      </c>
      <c r="Y116" s="76">
        <v>0.94</v>
      </c>
      <c r="Z116" s="76">
        <v>0.93</v>
      </c>
      <c r="AA116" s="76">
        <v>0.92</v>
      </c>
      <c r="AB116" s="76">
        <v>0.9</v>
      </c>
      <c r="AC116" s="76">
        <v>0.85</v>
      </c>
      <c r="AD116" s="76">
        <v>0.83</v>
      </c>
      <c r="AE116" s="76">
        <v>0.77</v>
      </c>
      <c r="AF116" s="76">
        <v>0.83</v>
      </c>
      <c r="AG116" s="76">
        <v>0.84</v>
      </c>
      <c r="AH116" s="76">
        <v>0.8</v>
      </c>
      <c r="AI116" s="76">
        <v>0.76</v>
      </c>
      <c r="AJ116" s="76">
        <v>0.7</v>
      </c>
      <c r="AK116" s="76">
        <v>0.69</v>
      </c>
      <c r="AL116" s="76">
        <v>0.7</v>
      </c>
      <c r="AM116" s="76">
        <v>0.67</v>
      </c>
      <c r="AN116" s="76">
        <v>0.6</v>
      </c>
      <c r="AO116" s="76">
        <v>0.32</v>
      </c>
      <c r="AP116" s="76">
        <v>0</v>
      </c>
      <c r="AQ116" s="76"/>
      <c r="AR116" s="76"/>
      <c r="AS116" s="81"/>
    </row>
    <row r="117" spans="1:45" x14ac:dyDescent="0.2">
      <c r="A117" s="93"/>
      <c r="B117" s="2" t="s">
        <v>3</v>
      </c>
      <c r="C117" s="6">
        <v>1.1100000000000001</v>
      </c>
      <c r="D117" s="6">
        <v>0.56999999999999995</v>
      </c>
      <c r="E117" s="6">
        <f t="shared" si="5"/>
        <v>0.63270000000000004</v>
      </c>
      <c r="F117" s="6">
        <v>1.07</v>
      </c>
      <c r="G117" s="6">
        <v>0.61</v>
      </c>
      <c r="H117" s="6">
        <f t="shared" si="6"/>
        <v>0.65270000000000006</v>
      </c>
      <c r="I117" s="6">
        <v>1.03</v>
      </c>
      <c r="J117" s="6">
        <v>0.5</v>
      </c>
      <c r="K117" s="6">
        <f t="shared" si="10"/>
        <v>0.51500000000000001</v>
      </c>
      <c r="L117" s="6">
        <v>1.05</v>
      </c>
      <c r="M117" s="6">
        <v>0.57999999999999996</v>
      </c>
      <c r="N117" s="6">
        <f t="shared" si="4"/>
        <v>0.60899999999999999</v>
      </c>
      <c r="O117" s="6"/>
      <c r="P117" s="93"/>
      <c r="Q117" s="75" t="s">
        <v>36</v>
      </c>
      <c r="R117" s="76">
        <v>0</v>
      </c>
      <c r="S117" s="76">
        <v>0.26</v>
      </c>
      <c r="T117" s="76">
        <v>0.34</v>
      </c>
      <c r="U117" s="76">
        <v>0.45</v>
      </c>
      <c r="V117" s="76">
        <v>0.4</v>
      </c>
      <c r="W117" s="76">
        <v>0.45</v>
      </c>
      <c r="X117" s="76">
        <v>0.38</v>
      </c>
      <c r="Y117" s="76">
        <v>0.35</v>
      </c>
      <c r="Z117" s="76">
        <v>0.41</v>
      </c>
      <c r="AA117" s="76">
        <v>0.33</v>
      </c>
      <c r="AB117" s="76">
        <v>0.39</v>
      </c>
      <c r="AC117" s="76">
        <v>0.56000000000000005</v>
      </c>
      <c r="AD117" s="76">
        <v>0.41</v>
      </c>
      <c r="AE117" s="76">
        <v>0.6</v>
      </c>
      <c r="AF117" s="76">
        <v>0.5</v>
      </c>
      <c r="AG117" s="76">
        <v>0.47</v>
      </c>
      <c r="AH117" s="76">
        <v>0.59</v>
      </c>
      <c r="AI117" s="76">
        <v>0.62</v>
      </c>
      <c r="AJ117" s="76">
        <v>0.48</v>
      </c>
      <c r="AK117" s="76">
        <v>0.6</v>
      </c>
      <c r="AL117" s="76">
        <v>0.33</v>
      </c>
      <c r="AM117" s="76">
        <v>0.19</v>
      </c>
      <c r="AN117" s="76">
        <v>0.03</v>
      </c>
      <c r="AO117" s="76">
        <v>0</v>
      </c>
      <c r="AP117" s="76">
        <v>0</v>
      </c>
      <c r="AQ117" s="76"/>
      <c r="AR117" s="76"/>
      <c r="AS117" s="81"/>
    </row>
    <row r="118" spans="1:45" x14ac:dyDescent="0.2">
      <c r="A118" s="93"/>
      <c r="B118" s="2" t="s">
        <v>4</v>
      </c>
      <c r="C118" s="6">
        <v>1.17</v>
      </c>
      <c r="D118" s="6">
        <v>0.28000000000000003</v>
      </c>
      <c r="E118" s="6">
        <f t="shared" si="5"/>
        <v>0.3276</v>
      </c>
      <c r="F118" s="6">
        <v>1.1200000000000001</v>
      </c>
      <c r="G118" s="6">
        <v>0.35</v>
      </c>
      <c r="H118" s="6">
        <f t="shared" si="6"/>
        <v>0.39200000000000002</v>
      </c>
      <c r="I118" s="6">
        <v>1.1100000000000001</v>
      </c>
      <c r="J118" s="6">
        <v>0.36</v>
      </c>
      <c r="K118" s="6">
        <f t="shared" si="10"/>
        <v>0.39960000000000001</v>
      </c>
      <c r="L118" s="6">
        <v>1.1000000000000001</v>
      </c>
      <c r="M118" s="6">
        <v>0.47</v>
      </c>
      <c r="N118" s="6">
        <f t="shared" si="4"/>
        <v>0.51700000000000002</v>
      </c>
      <c r="O118" s="6"/>
      <c r="P118" s="93"/>
      <c r="Q118" s="77" t="s">
        <v>37</v>
      </c>
      <c r="R118" s="76">
        <v>3.8961000000000003E-2</v>
      </c>
      <c r="S118" s="76">
        <v>0.18600000000000005</v>
      </c>
      <c r="T118" s="76">
        <v>0.30217499999999997</v>
      </c>
      <c r="U118" s="76">
        <v>0.34000000000000008</v>
      </c>
      <c r="V118" s="76">
        <v>0.34850000000000009</v>
      </c>
      <c r="W118" s="76">
        <v>0.36935000000000001</v>
      </c>
      <c r="X118" s="76">
        <v>0.33762500000000001</v>
      </c>
      <c r="Y118" s="76">
        <v>0.35529999999999973</v>
      </c>
      <c r="Z118" s="76">
        <v>0.34225</v>
      </c>
      <c r="AA118" s="76">
        <v>0.3276</v>
      </c>
      <c r="AB118" s="76">
        <v>0.41562500000000002</v>
      </c>
      <c r="AC118" s="76">
        <v>0.40739999999999998</v>
      </c>
      <c r="AD118" s="76">
        <v>0.40400000000000003</v>
      </c>
      <c r="AE118" s="76">
        <v>0.44000000000000006</v>
      </c>
      <c r="AF118" s="76">
        <v>0.40497499999999997</v>
      </c>
      <c r="AG118" s="76">
        <v>0.43460000000000004</v>
      </c>
      <c r="AH118" s="76">
        <v>0.47189999999999999</v>
      </c>
      <c r="AI118" s="76">
        <v>0.40150000000000002</v>
      </c>
      <c r="AJ118" s="76">
        <v>0.37530000000000002</v>
      </c>
      <c r="AK118" s="76">
        <v>0.32317499999999993</v>
      </c>
      <c r="AL118" s="76">
        <v>0.17810000000000001</v>
      </c>
      <c r="AM118" s="76">
        <v>6.9849999999999995E-2</v>
      </c>
      <c r="AN118" s="76">
        <v>6.899999999999999E-3</v>
      </c>
      <c r="AO118" s="76">
        <v>0</v>
      </c>
      <c r="AP118" s="76">
        <v>0</v>
      </c>
      <c r="AQ118" s="76">
        <v>0</v>
      </c>
      <c r="AR118" s="76"/>
      <c r="AS118" s="81"/>
    </row>
    <row r="119" spans="1:45" x14ac:dyDescent="0.2">
      <c r="A119" s="93"/>
      <c r="B119" s="2" t="s">
        <v>5</v>
      </c>
      <c r="C119" s="6">
        <v>1.01</v>
      </c>
      <c r="D119" s="6">
        <v>0.23</v>
      </c>
      <c r="E119" s="6">
        <f t="shared" si="5"/>
        <v>0.23230000000000001</v>
      </c>
      <c r="F119" s="6">
        <v>1.02</v>
      </c>
      <c r="G119" s="6">
        <v>0.33</v>
      </c>
      <c r="H119" s="6">
        <f t="shared" si="6"/>
        <v>0.33660000000000001</v>
      </c>
      <c r="I119" s="6">
        <v>1.1000000000000001</v>
      </c>
      <c r="J119" s="6">
        <v>0.32</v>
      </c>
      <c r="K119" s="6">
        <f t="shared" si="10"/>
        <v>0.35200000000000004</v>
      </c>
      <c r="L119" s="6">
        <v>1.1000000000000001</v>
      </c>
      <c r="M119" s="6">
        <v>0.39</v>
      </c>
      <c r="N119" s="6">
        <f t="shared" si="4"/>
        <v>0.42900000000000005</v>
      </c>
      <c r="O119" s="6"/>
      <c r="P119" s="93"/>
      <c r="Q119" s="80" t="s">
        <v>38</v>
      </c>
      <c r="R119" s="79">
        <v>0.49</v>
      </c>
      <c r="S119" s="76"/>
      <c r="T119" s="76"/>
      <c r="U119" s="78" t="s">
        <v>46</v>
      </c>
      <c r="V119" s="79">
        <v>7.2810860000000002</v>
      </c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81"/>
      <c r="AR119" s="81"/>
      <c r="AS119" s="81"/>
    </row>
    <row r="120" spans="1:45" x14ac:dyDescent="0.2">
      <c r="A120" s="93">
        <v>41445</v>
      </c>
      <c r="B120" s="2" t="s">
        <v>1</v>
      </c>
      <c r="C120" s="6">
        <v>0.79</v>
      </c>
      <c r="D120" s="6">
        <v>0.52</v>
      </c>
      <c r="E120" s="6">
        <f t="shared" si="5"/>
        <v>0.41080000000000005</v>
      </c>
      <c r="F120" s="6">
        <v>0.77</v>
      </c>
      <c r="G120" s="6">
        <v>0.51</v>
      </c>
      <c r="H120" s="6">
        <f t="shared" si="6"/>
        <v>0.39269999999999999</v>
      </c>
      <c r="I120" s="6">
        <v>0.75</v>
      </c>
      <c r="J120" s="6">
        <v>0.44</v>
      </c>
      <c r="K120" s="6">
        <f t="shared" si="10"/>
        <v>0.33</v>
      </c>
      <c r="L120" s="6">
        <v>0.69</v>
      </c>
      <c r="M120" s="6">
        <v>0.52</v>
      </c>
      <c r="N120" s="6">
        <f t="shared" si="4"/>
        <v>0.35880000000000001</v>
      </c>
      <c r="O120" s="6"/>
      <c r="P120" s="93">
        <v>41445</v>
      </c>
      <c r="Q120" s="75" t="s">
        <v>35</v>
      </c>
      <c r="R120" s="76">
        <v>0</v>
      </c>
      <c r="S120" s="76">
        <v>1.1599999999999999</v>
      </c>
      <c r="T120" s="76">
        <v>2.16</v>
      </c>
      <c r="U120" s="76">
        <v>3.16</v>
      </c>
      <c r="V120" s="76">
        <v>4.16</v>
      </c>
      <c r="W120" s="76">
        <v>5.16</v>
      </c>
      <c r="X120" s="76">
        <v>6.16</v>
      </c>
      <c r="Y120" s="76">
        <v>7.16</v>
      </c>
      <c r="Z120" s="76">
        <v>8.16</v>
      </c>
      <c r="AA120" s="76">
        <v>9.16</v>
      </c>
      <c r="AB120" s="76">
        <v>10.16</v>
      </c>
      <c r="AC120" s="76">
        <v>11.16</v>
      </c>
      <c r="AD120" s="76">
        <v>12.16</v>
      </c>
      <c r="AE120" s="76">
        <v>13.16</v>
      </c>
      <c r="AF120" s="76">
        <v>14.16</v>
      </c>
      <c r="AG120" s="76">
        <v>15.16</v>
      </c>
      <c r="AH120" s="76">
        <v>16.16</v>
      </c>
      <c r="AI120" s="76">
        <v>17.16</v>
      </c>
      <c r="AJ120" s="76">
        <v>18.16</v>
      </c>
      <c r="AK120" s="76">
        <v>19.16</v>
      </c>
      <c r="AL120" s="76">
        <v>20.16</v>
      </c>
      <c r="AM120" s="76">
        <v>21.16</v>
      </c>
      <c r="AN120" s="76">
        <v>22.16</v>
      </c>
      <c r="AO120" s="76">
        <v>23.16</v>
      </c>
      <c r="AP120" s="76">
        <v>23.88</v>
      </c>
      <c r="AQ120" s="76"/>
      <c r="AR120" s="82"/>
      <c r="AS120" s="81"/>
    </row>
    <row r="121" spans="1:45" x14ac:dyDescent="0.2">
      <c r="A121" s="93"/>
      <c r="B121" s="2" t="s">
        <v>2</v>
      </c>
      <c r="C121" s="6">
        <v>0.87</v>
      </c>
      <c r="D121" s="6">
        <v>0.48</v>
      </c>
      <c r="E121" s="6">
        <f t="shared" si="5"/>
        <v>0.41759999999999997</v>
      </c>
      <c r="F121" s="6">
        <v>0.9</v>
      </c>
      <c r="G121" s="6">
        <v>0.47</v>
      </c>
      <c r="H121" s="6">
        <f t="shared" si="6"/>
        <v>0.42299999999999999</v>
      </c>
      <c r="I121" s="6">
        <v>0.87</v>
      </c>
      <c r="J121" s="6">
        <v>0.39</v>
      </c>
      <c r="K121" s="6">
        <f t="shared" si="10"/>
        <v>0.33929999999999999</v>
      </c>
      <c r="L121" s="6">
        <v>0.84</v>
      </c>
      <c r="M121" s="6">
        <v>0.56999999999999995</v>
      </c>
      <c r="N121" s="6">
        <f t="shared" si="4"/>
        <v>0.47879999999999995</v>
      </c>
      <c r="O121" s="6"/>
      <c r="P121" s="93"/>
      <c r="Q121" s="75" t="s">
        <v>14</v>
      </c>
      <c r="R121" s="76">
        <v>0</v>
      </c>
      <c r="S121" s="76">
        <v>0.46</v>
      </c>
      <c r="T121" s="76">
        <v>0.6</v>
      </c>
      <c r="U121" s="76">
        <v>0.74</v>
      </c>
      <c r="V121" s="76">
        <v>0.67</v>
      </c>
      <c r="W121" s="76">
        <v>0.77</v>
      </c>
      <c r="X121" s="76">
        <v>0.81</v>
      </c>
      <c r="Y121" s="76">
        <v>0.85</v>
      </c>
      <c r="Z121" s="76">
        <v>0.83</v>
      </c>
      <c r="AA121" s="76">
        <v>0.84</v>
      </c>
      <c r="AB121" s="76">
        <v>0.81</v>
      </c>
      <c r="AC121" s="76">
        <v>0.76</v>
      </c>
      <c r="AD121" s="76">
        <v>0.73</v>
      </c>
      <c r="AE121" s="76">
        <v>0.67</v>
      </c>
      <c r="AF121" s="76">
        <v>0.71</v>
      </c>
      <c r="AG121" s="76">
        <v>0.72</v>
      </c>
      <c r="AH121" s="76">
        <v>0.7</v>
      </c>
      <c r="AI121" s="76">
        <v>0.66</v>
      </c>
      <c r="AJ121" s="76">
        <v>6</v>
      </c>
      <c r="AK121" s="76">
        <v>0.59</v>
      </c>
      <c r="AL121" s="76">
        <v>0.62</v>
      </c>
      <c r="AM121" s="76">
        <v>0.57999999999999996</v>
      </c>
      <c r="AN121" s="76">
        <v>0.51</v>
      </c>
      <c r="AO121" s="76">
        <v>0.22</v>
      </c>
      <c r="AP121" s="76">
        <v>0</v>
      </c>
      <c r="AQ121" s="76"/>
      <c r="AR121" s="76"/>
      <c r="AS121" s="81"/>
    </row>
    <row r="122" spans="1:45" x14ac:dyDescent="0.2">
      <c r="A122" s="93"/>
      <c r="B122" s="2" t="s">
        <v>3</v>
      </c>
      <c r="C122" s="6">
        <v>1.01</v>
      </c>
      <c r="D122" s="6">
        <v>0.55000000000000004</v>
      </c>
      <c r="E122" s="6">
        <f t="shared" si="5"/>
        <v>0.5555000000000001</v>
      </c>
      <c r="F122" s="6">
        <v>0.94</v>
      </c>
      <c r="G122" s="6">
        <v>0.54</v>
      </c>
      <c r="H122" s="6">
        <f t="shared" si="6"/>
        <v>0.50760000000000005</v>
      </c>
      <c r="I122" s="6">
        <v>0.97</v>
      </c>
      <c r="J122" s="6">
        <v>0.56000000000000005</v>
      </c>
      <c r="K122" s="6">
        <f t="shared" si="10"/>
        <v>0.54320000000000002</v>
      </c>
      <c r="L122" s="6">
        <v>0.94</v>
      </c>
      <c r="M122" s="6">
        <v>0.56999999999999995</v>
      </c>
      <c r="N122" s="6">
        <f>M122*L122</f>
        <v>0.53579999999999994</v>
      </c>
      <c r="O122" s="6"/>
      <c r="P122" s="93"/>
      <c r="Q122" s="75" t="s">
        <v>36</v>
      </c>
      <c r="R122" s="76">
        <v>0</v>
      </c>
      <c r="S122" s="76">
        <v>0.12</v>
      </c>
      <c r="T122" s="76">
        <v>0.31</v>
      </c>
      <c r="U122" s="76">
        <v>0.44</v>
      </c>
      <c r="V122" s="76">
        <v>0.41</v>
      </c>
      <c r="W122" s="76">
        <v>0.44</v>
      </c>
      <c r="X122" s="76">
        <v>0.28000000000000003</v>
      </c>
      <c r="Y122" s="76">
        <v>0.32</v>
      </c>
      <c r="Z122" s="76">
        <v>0.3</v>
      </c>
      <c r="AA122" s="76">
        <v>0.33</v>
      </c>
      <c r="AB122" s="76">
        <v>0.38</v>
      </c>
      <c r="AC122" s="76">
        <v>0.57999999999999996</v>
      </c>
      <c r="AD122" s="76">
        <v>0.44</v>
      </c>
      <c r="AE122" s="76">
        <v>0.6</v>
      </c>
      <c r="AF122" s="76">
        <v>0.55000000000000004</v>
      </c>
      <c r="AG122" s="76">
        <v>0.38</v>
      </c>
      <c r="AH122" s="76">
        <v>0.49</v>
      </c>
      <c r="AI122" s="76">
        <v>0.59</v>
      </c>
      <c r="AJ122" s="76">
        <v>0.45</v>
      </c>
      <c r="AK122" s="76">
        <v>0.41</v>
      </c>
      <c r="AL122" s="76">
        <v>0.35</v>
      </c>
      <c r="AM122" s="76">
        <v>0.18</v>
      </c>
      <c r="AN122" s="76">
        <v>0</v>
      </c>
      <c r="AO122" s="76">
        <v>0</v>
      </c>
      <c r="AP122" s="76">
        <v>0</v>
      </c>
      <c r="AQ122" s="76"/>
      <c r="AR122" s="76"/>
      <c r="AS122" s="81"/>
    </row>
    <row r="123" spans="1:45" x14ac:dyDescent="0.2">
      <c r="A123" s="93"/>
      <c r="B123" s="2" t="s">
        <v>4</v>
      </c>
      <c r="C123" s="6">
        <v>1.07</v>
      </c>
      <c r="D123" s="6">
        <v>0.27</v>
      </c>
      <c r="E123" s="6">
        <f t="shared" si="5"/>
        <v>0.28890000000000005</v>
      </c>
      <c r="F123" s="6">
        <v>0.98</v>
      </c>
      <c r="G123" s="6">
        <v>0.32</v>
      </c>
      <c r="H123" s="6">
        <f t="shared" si="6"/>
        <v>0.31359999999999999</v>
      </c>
      <c r="I123" s="6">
        <v>0.97</v>
      </c>
      <c r="J123" s="6">
        <v>0.35</v>
      </c>
      <c r="K123" s="6">
        <f t="shared" si="10"/>
        <v>0.33949999999999997</v>
      </c>
      <c r="L123" s="6">
        <v>0.98</v>
      </c>
      <c r="M123" s="6">
        <v>0.43</v>
      </c>
      <c r="N123" s="6">
        <f t="shared" si="4"/>
        <v>0.4214</v>
      </c>
      <c r="O123" s="6"/>
      <c r="P123" s="93"/>
      <c r="Q123" s="77" t="s">
        <v>37</v>
      </c>
      <c r="R123" s="76">
        <v>1.6007999999999998E-2</v>
      </c>
      <c r="S123" s="76">
        <v>0.11395000000000002</v>
      </c>
      <c r="T123" s="76">
        <v>0.25124999999999997</v>
      </c>
      <c r="U123" s="76">
        <v>0.29962500000000003</v>
      </c>
      <c r="V123" s="76">
        <v>0.30599999999999999</v>
      </c>
      <c r="W123" s="76">
        <v>0.28439999999999999</v>
      </c>
      <c r="X123" s="76">
        <v>0.24900000000000005</v>
      </c>
      <c r="Y123" s="76">
        <v>0.26039999999999996</v>
      </c>
      <c r="Z123" s="76">
        <v>0.26302500000000001</v>
      </c>
      <c r="AA123" s="76">
        <v>0.292875</v>
      </c>
      <c r="AB123" s="76">
        <v>0.37680000000000002</v>
      </c>
      <c r="AC123" s="76">
        <v>0.37995000000000001</v>
      </c>
      <c r="AD123" s="76">
        <v>0.36399999999999999</v>
      </c>
      <c r="AE123" s="76">
        <v>0.39674999999999994</v>
      </c>
      <c r="AF123" s="76">
        <v>0.33247500000000002</v>
      </c>
      <c r="AG123" s="76">
        <v>0.30884999999999996</v>
      </c>
      <c r="AH123" s="76">
        <v>0.36719999999999997</v>
      </c>
      <c r="AI123" s="76">
        <v>1.7316</v>
      </c>
      <c r="AJ123" s="76">
        <v>1.4168499999999999</v>
      </c>
      <c r="AK123" s="76">
        <v>0.22989999999999999</v>
      </c>
      <c r="AL123" s="76">
        <v>0.159</v>
      </c>
      <c r="AM123" s="76">
        <v>4.9049999999999989E-2</v>
      </c>
      <c r="AN123" s="76">
        <v>0</v>
      </c>
      <c r="AO123" s="76">
        <v>0</v>
      </c>
      <c r="AP123" s="76">
        <v>0</v>
      </c>
      <c r="AQ123" s="76"/>
      <c r="AR123" s="76"/>
      <c r="AS123" s="81"/>
    </row>
    <row r="124" spans="1:45" x14ac:dyDescent="0.2">
      <c r="A124" s="93"/>
      <c r="B124" s="2" t="s">
        <v>5</v>
      </c>
      <c r="C124" s="6">
        <v>0.91</v>
      </c>
      <c r="D124" s="6">
        <v>0.18</v>
      </c>
      <c r="E124" s="6">
        <f t="shared" si="5"/>
        <v>0.1638</v>
      </c>
      <c r="F124" s="6">
        <v>0.92</v>
      </c>
      <c r="G124" s="6">
        <v>0.19</v>
      </c>
      <c r="H124" s="6">
        <f t="shared" si="6"/>
        <v>0.17480000000000001</v>
      </c>
      <c r="I124" s="6">
        <v>0.98</v>
      </c>
      <c r="J124" s="6">
        <v>0.25</v>
      </c>
      <c r="K124" s="6">
        <f t="shared" si="10"/>
        <v>0.245</v>
      </c>
      <c r="L124" s="6">
        <v>1.01</v>
      </c>
      <c r="M124" s="6">
        <v>0.25</v>
      </c>
      <c r="N124" s="6">
        <f t="shared" si="4"/>
        <v>0.2525</v>
      </c>
      <c r="O124" s="6"/>
      <c r="P124" s="93"/>
      <c r="Q124" s="80" t="s">
        <v>38</v>
      </c>
      <c r="R124" s="79">
        <v>0.4</v>
      </c>
      <c r="S124" s="76"/>
      <c r="T124" s="76"/>
      <c r="U124" s="78" t="s">
        <v>46</v>
      </c>
      <c r="V124" s="79">
        <v>8.4489580000000011</v>
      </c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81"/>
      <c r="AR124" s="81"/>
      <c r="AS124" s="81"/>
    </row>
    <row r="125" spans="1:45" x14ac:dyDescent="0.2">
      <c r="A125" s="93">
        <v>41446</v>
      </c>
      <c r="B125" s="2" t="s">
        <v>1</v>
      </c>
      <c r="C125" s="6">
        <v>0.78</v>
      </c>
      <c r="D125" s="6">
        <v>0.38</v>
      </c>
      <c r="E125" s="6">
        <f t="shared" si="5"/>
        <v>0.2964</v>
      </c>
      <c r="F125" s="6">
        <v>0.75</v>
      </c>
      <c r="G125" s="6">
        <v>0.53</v>
      </c>
      <c r="H125" s="6">
        <f t="shared" si="6"/>
        <v>0.39750000000000002</v>
      </c>
      <c r="I125" s="6">
        <v>0.73</v>
      </c>
      <c r="J125" s="6">
        <v>0.4</v>
      </c>
      <c r="K125" s="6">
        <f t="shared" si="10"/>
        <v>0.29199999999999998</v>
      </c>
      <c r="L125" s="6">
        <v>0.66</v>
      </c>
      <c r="M125" s="6">
        <v>0.38</v>
      </c>
      <c r="N125" s="6">
        <f t="shared" si="4"/>
        <v>0.25080000000000002</v>
      </c>
      <c r="O125" s="6"/>
      <c r="P125" s="93">
        <v>41446</v>
      </c>
      <c r="Q125" s="75" t="s">
        <v>35</v>
      </c>
      <c r="R125" s="76">
        <v>0</v>
      </c>
      <c r="S125" s="76">
        <v>1.36</v>
      </c>
      <c r="T125" s="76">
        <v>2.3600000000000003</v>
      </c>
      <c r="U125" s="76">
        <v>3.3600000000000003</v>
      </c>
      <c r="V125" s="76">
        <v>4.3600000000000003</v>
      </c>
      <c r="W125" s="76">
        <v>5.36</v>
      </c>
      <c r="X125" s="76">
        <v>6.36</v>
      </c>
      <c r="Y125" s="76">
        <v>7.36</v>
      </c>
      <c r="Z125" s="76">
        <v>8.36</v>
      </c>
      <c r="AA125" s="76">
        <v>9.36</v>
      </c>
      <c r="AB125" s="76">
        <v>10.36</v>
      </c>
      <c r="AC125" s="76">
        <v>11.36</v>
      </c>
      <c r="AD125" s="76">
        <v>12.36</v>
      </c>
      <c r="AE125" s="76">
        <v>13.36</v>
      </c>
      <c r="AF125" s="76">
        <v>14.36</v>
      </c>
      <c r="AG125" s="76">
        <v>15.36</v>
      </c>
      <c r="AH125" s="76">
        <v>16.36</v>
      </c>
      <c r="AI125" s="76">
        <v>17.36</v>
      </c>
      <c r="AJ125" s="76">
        <v>18.36</v>
      </c>
      <c r="AK125" s="76">
        <v>19.36</v>
      </c>
      <c r="AL125" s="76">
        <v>20.36</v>
      </c>
      <c r="AM125" s="76">
        <v>21.36</v>
      </c>
      <c r="AN125" s="76">
        <v>22.36</v>
      </c>
      <c r="AO125" s="76">
        <v>23.36</v>
      </c>
      <c r="AP125" s="76">
        <v>23.88</v>
      </c>
      <c r="AQ125" s="76"/>
      <c r="AR125" s="76"/>
      <c r="AS125" s="81"/>
    </row>
    <row r="126" spans="1:45" x14ac:dyDescent="0.2">
      <c r="A126" s="93"/>
      <c r="B126" s="2" t="s">
        <v>2</v>
      </c>
      <c r="C126" s="6">
        <v>0.86</v>
      </c>
      <c r="D126" s="6">
        <v>0.51</v>
      </c>
      <c r="E126" s="6">
        <f t="shared" si="5"/>
        <v>0.43859999999999999</v>
      </c>
      <c r="F126" s="6">
        <v>0.92</v>
      </c>
      <c r="G126" s="6">
        <v>0.44</v>
      </c>
      <c r="H126" s="6">
        <f t="shared" si="6"/>
        <v>0.40479999999999999</v>
      </c>
      <c r="I126" s="6">
        <v>0.89</v>
      </c>
      <c r="J126" s="6">
        <v>0.47</v>
      </c>
      <c r="K126" s="6">
        <f t="shared" si="10"/>
        <v>0.41830000000000001</v>
      </c>
      <c r="L126" s="6">
        <v>0.89</v>
      </c>
      <c r="M126" s="6">
        <v>0.53</v>
      </c>
      <c r="N126" s="6">
        <f t="shared" si="4"/>
        <v>0.47170000000000001</v>
      </c>
      <c r="O126" s="6"/>
      <c r="P126" s="93"/>
      <c r="Q126" s="75" t="s">
        <v>14</v>
      </c>
      <c r="R126" s="76">
        <v>0</v>
      </c>
      <c r="S126" s="76">
        <v>0.48</v>
      </c>
      <c r="T126" s="76">
        <v>0.54</v>
      </c>
      <c r="U126" s="76">
        <v>0.68</v>
      </c>
      <c r="V126" s="76">
        <v>0.68</v>
      </c>
      <c r="W126" s="76">
        <v>0.77</v>
      </c>
      <c r="X126" s="76">
        <v>0.83</v>
      </c>
      <c r="Y126" s="76">
        <v>0.85</v>
      </c>
      <c r="Z126" s="76">
        <v>0.83</v>
      </c>
      <c r="AA126" s="76">
        <v>0.82</v>
      </c>
      <c r="AB126" s="76">
        <v>0.8</v>
      </c>
      <c r="AC126" s="76">
        <v>0.77</v>
      </c>
      <c r="AD126" s="76">
        <v>0.73</v>
      </c>
      <c r="AE126" s="76">
        <v>0.66</v>
      </c>
      <c r="AF126" s="76">
        <v>0.72</v>
      </c>
      <c r="AG126" s="76">
        <v>0.72</v>
      </c>
      <c r="AH126" s="76">
        <v>0.67</v>
      </c>
      <c r="AI126" s="76">
        <v>0.64</v>
      </c>
      <c r="AJ126" s="76">
        <v>0.6</v>
      </c>
      <c r="AK126" s="76">
        <v>0.57999999999999996</v>
      </c>
      <c r="AL126" s="76">
        <v>0.61</v>
      </c>
      <c r="AM126" s="76">
        <v>0.56000000000000005</v>
      </c>
      <c r="AN126" s="76">
        <v>0.45</v>
      </c>
      <c r="AO126" s="76">
        <v>0.14000000000000001</v>
      </c>
      <c r="AP126" s="76">
        <v>0</v>
      </c>
      <c r="AQ126" s="76"/>
      <c r="AR126" s="76"/>
      <c r="AS126" s="81"/>
    </row>
    <row r="127" spans="1:45" x14ac:dyDescent="0.2">
      <c r="A127" s="93"/>
      <c r="B127" s="2" t="s">
        <v>3</v>
      </c>
      <c r="C127" s="6">
        <v>1</v>
      </c>
      <c r="D127" s="6">
        <v>0.51</v>
      </c>
      <c r="E127" s="6">
        <f t="shared" si="5"/>
        <v>0.51</v>
      </c>
      <c r="F127" s="6">
        <v>0.95</v>
      </c>
      <c r="G127" s="6">
        <v>0.56000000000000005</v>
      </c>
      <c r="H127" s="6">
        <f t="shared" si="6"/>
        <v>0.53200000000000003</v>
      </c>
      <c r="I127" s="6">
        <v>0.97</v>
      </c>
      <c r="J127" s="6">
        <v>0.51</v>
      </c>
      <c r="K127" s="6">
        <f t="shared" si="10"/>
        <v>0.49469999999999997</v>
      </c>
      <c r="L127" s="6">
        <v>0.92</v>
      </c>
      <c r="M127" s="6">
        <v>0.46</v>
      </c>
      <c r="N127" s="6">
        <f>M127*L127</f>
        <v>0.42320000000000002</v>
      </c>
      <c r="O127" s="6"/>
      <c r="P127" s="93"/>
      <c r="Q127" s="75" t="s">
        <v>36</v>
      </c>
      <c r="R127" s="76">
        <v>0</v>
      </c>
      <c r="S127" s="76">
        <v>0.13</v>
      </c>
      <c r="T127" s="76">
        <v>0.33</v>
      </c>
      <c r="U127" s="76">
        <v>0.41</v>
      </c>
      <c r="V127" s="76">
        <v>0.45</v>
      </c>
      <c r="W127" s="76">
        <v>0.44</v>
      </c>
      <c r="X127" s="76">
        <v>0.36</v>
      </c>
      <c r="Y127" s="76">
        <v>0.37</v>
      </c>
      <c r="Z127" s="76">
        <v>0.4</v>
      </c>
      <c r="AA127" s="76">
        <v>0.28999999999999998</v>
      </c>
      <c r="AB127" s="76">
        <v>0.49</v>
      </c>
      <c r="AC127" s="76">
        <v>0.55000000000000004</v>
      </c>
      <c r="AD127" s="76">
        <v>0.44</v>
      </c>
      <c r="AE127" s="76">
        <v>0.56999999999999995</v>
      </c>
      <c r="AF127" s="76">
        <v>0.51</v>
      </c>
      <c r="AG127" s="76">
        <v>0.39</v>
      </c>
      <c r="AH127" s="76">
        <v>0.55000000000000004</v>
      </c>
      <c r="AI127" s="76">
        <v>0.6</v>
      </c>
      <c r="AJ127" s="76">
        <v>0.34</v>
      </c>
      <c r="AK127" s="76">
        <v>0.52</v>
      </c>
      <c r="AL127" s="76">
        <v>0.25</v>
      </c>
      <c r="AM127" s="76">
        <v>0.2</v>
      </c>
      <c r="AN127" s="76">
        <v>0</v>
      </c>
      <c r="AO127" s="76">
        <v>0</v>
      </c>
      <c r="AP127" s="76">
        <v>0</v>
      </c>
      <c r="AQ127" s="76"/>
      <c r="AR127" s="76"/>
      <c r="AS127" s="81"/>
    </row>
    <row r="128" spans="1:45" x14ac:dyDescent="0.2">
      <c r="A128" s="93"/>
      <c r="B128" s="2" t="s">
        <v>4</v>
      </c>
      <c r="C128" s="6">
        <v>1.07</v>
      </c>
      <c r="D128" s="6">
        <v>0.25</v>
      </c>
      <c r="E128" s="6">
        <f t="shared" si="5"/>
        <v>0.26750000000000002</v>
      </c>
      <c r="F128" s="6">
        <v>1.03</v>
      </c>
      <c r="G128" s="6">
        <v>0.27</v>
      </c>
      <c r="H128" s="6">
        <f t="shared" si="6"/>
        <v>0.27810000000000001</v>
      </c>
      <c r="I128" s="6">
        <v>1</v>
      </c>
      <c r="J128" s="6">
        <v>0.38</v>
      </c>
      <c r="K128" s="6">
        <f t="shared" si="10"/>
        <v>0.38</v>
      </c>
      <c r="L128" s="6">
        <v>0.99</v>
      </c>
      <c r="M128" s="6">
        <v>0.45</v>
      </c>
      <c r="N128" s="6">
        <f t="shared" si="4"/>
        <v>0.44550000000000001</v>
      </c>
      <c r="O128" s="6"/>
      <c r="P128" s="93"/>
      <c r="Q128" s="77" t="s">
        <v>37</v>
      </c>
      <c r="R128" s="76">
        <v>2.1216000000000002E-2</v>
      </c>
      <c r="S128" s="76">
        <v>0.11730000000000003</v>
      </c>
      <c r="T128" s="76">
        <v>0.22570000000000004</v>
      </c>
      <c r="U128" s="76">
        <v>0.29239999999999999</v>
      </c>
      <c r="V128" s="76">
        <v>0.32262500000000005</v>
      </c>
      <c r="W128" s="76">
        <v>0.32000000000000006</v>
      </c>
      <c r="X128" s="76">
        <v>0.30659999999999998</v>
      </c>
      <c r="Y128" s="76">
        <v>0.32339999999999969</v>
      </c>
      <c r="Z128" s="76">
        <v>0.28462499999999996</v>
      </c>
      <c r="AA128" s="76">
        <v>0.31590000000000001</v>
      </c>
      <c r="AB128" s="76">
        <v>0.40820000000000001</v>
      </c>
      <c r="AC128" s="76">
        <v>0.37124999999999997</v>
      </c>
      <c r="AD128" s="76">
        <v>0.35097500000000004</v>
      </c>
      <c r="AE128" s="76">
        <v>0.37259999999999999</v>
      </c>
      <c r="AF128" s="76">
        <v>0.32400000000000001</v>
      </c>
      <c r="AG128" s="76">
        <v>0.32665000000000005</v>
      </c>
      <c r="AH128" s="76">
        <v>0.37662499999999999</v>
      </c>
      <c r="AI128" s="76">
        <v>0.29139999999999999</v>
      </c>
      <c r="AJ128" s="76">
        <v>0.25370000000000004</v>
      </c>
      <c r="AK128" s="76">
        <v>0.229075</v>
      </c>
      <c r="AL128" s="76">
        <v>0.13162499999999999</v>
      </c>
      <c r="AM128" s="76">
        <v>5.0500000000000003E-2</v>
      </c>
      <c r="AN128" s="76">
        <v>0</v>
      </c>
      <c r="AO128" s="76">
        <v>0</v>
      </c>
      <c r="AP128" s="76">
        <v>0</v>
      </c>
      <c r="AQ128" s="76">
        <v>0</v>
      </c>
      <c r="AR128" s="76"/>
      <c r="AS128" s="81"/>
    </row>
    <row r="129" spans="1:45" x14ac:dyDescent="0.2">
      <c r="A129" s="93"/>
      <c r="B129" s="2" t="s">
        <v>5</v>
      </c>
      <c r="C129" s="6">
        <v>0.91</v>
      </c>
      <c r="D129" s="6">
        <v>0.16</v>
      </c>
      <c r="E129" s="6">
        <f t="shared" si="5"/>
        <v>0.14560000000000001</v>
      </c>
      <c r="F129" s="6">
        <v>0.98</v>
      </c>
      <c r="G129" s="6">
        <v>0.3</v>
      </c>
      <c r="H129" s="6">
        <f t="shared" si="6"/>
        <v>0.29399999999999998</v>
      </c>
      <c r="I129" s="6">
        <v>1</v>
      </c>
      <c r="J129" s="6">
        <v>0.3</v>
      </c>
      <c r="K129" s="6">
        <f t="shared" si="10"/>
        <v>0.3</v>
      </c>
      <c r="L129" s="6">
        <v>0.99</v>
      </c>
      <c r="M129" s="6">
        <v>0.3</v>
      </c>
      <c r="N129" s="6">
        <f t="shared" si="4"/>
        <v>0.29699999999999999</v>
      </c>
      <c r="O129" s="6"/>
      <c r="P129" s="93"/>
      <c r="Q129" s="80" t="s">
        <v>38</v>
      </c>
      <c r="R129" s="79">
        <v>0.4</v>
      </c>
      <c r="S129" s="76"/>
      <c r="T129" s="76"/>
      <c r="U129" s="78" t="s">
        <v>46</v>
      </c>
      <c r="V129" s="79">
        <v>6.0163659999999997</v>
      </c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81"/>
      <c r="AS129" s="81"/>
    </row>
    <row r="130" spans="1:45" x14ac:dyDescent="0.2">
      <c r="A130" s="93">
        <v>41447</v>
      </c>
      <c r="B130" s="2" t="s">
        <v>1</v>
      </c>
      <c r="C130" s="6">
        <v>0.8</v>
      </c>
      <c r="D130" s="6">
        <v>0.49</v>
      </c>
      <c r="E130" s="6">
        <f t="shared" si="5"/>
        <v>0.39200000000000002</v>
      </c>
      <c r="F130" s="6">
        <v>0.77</v>
      </c>
      <c r="G130" s="6">
        <v>0.48</v>
      </c>
      <c r="H130" s="6">
        <f t="shared" si="6"/>
        <v>0.36959999999999998</v>
      </c>
      <c r="I130" s="6">
        <v>0.77</v>
      </c>
      <c r="J130" s="6">
        <v>0.4</v>
      </c>
      <c r="K130" s="6">
        <f t="shared" si="10"/>
        <v>0.30800000000000005</v>
      </c>
      <c r="L130" s="6">
        <v>0.72</v>
      </c>
      <c r="M130" s="6">
        <v>0.4</v>
      </c>
      <c r="N130" s="6">
        <f t="shared" si="4"/>
        <v>0.28799999999999998</v>
      </c>
      <c r="O130" s="6"/>
      <c r="P130" s="93">
        <v>41447</v>
      </c>
      <c r="Q130" s="75" t="s">
        <v>35</v>
      </c>
      <c r="R130" s="76">
        <v>0</v>
      </c>
      <c r="S130" s="76">
        <v>0.34</v>
      </c>
      <c r="T130" s="76">
        <v>1.34</v>
      </c>
      <c r="U130" s="76">
        <v>2.34</v>
      </c>
      <c r="V130" s="76">
        <v>3.34</v>
      </c>
      <c r="W130" s="76">
        <v>4.34</v>
      </c>
      <c r="X130" s="76">
        <v>5.34</v>
      </c>
      <c r="Y130" s="76">
        <v>6.34</v>
      </c>
      <c r="Z130" s="76">
        <v>7.34</v>
      </c>
      <c r="AA130" s="76">
        <v>8.34</v>
      </c>
      <c r="AB130" s="76">
        <v>9.34</v>
      </c>
      <c r="AC130" s="76">
        <v>10.34</v>
      </c>
      <c r="AD130" s="76">
        <v>11.34</v>
      </c>
      <c r="AE130" s="76">
        <v>12.34</v>
      </c>
      <c r="AF130" s="76">
        <v>13.34</v>
      </c>
      <c r="AG130" s="76">
        <v>14.34</v>
      </c>
      <c r="AH130" s="76">
        <v>15.34</v>
      </c>
      <c r="AI130" s="76">
        <v>16.34</v>
      </c>
      <c r="AJ130" s="76">
        <v>17.34</v>
      </c>
      <c r="AK130" s="76">
        <v>18.34</v>
      </c>
      <c r="AL130" s="76">
        <v>19.34</v>
      </c>
      <c r="AM130" s="76">
        <v>20.34</v>
      </c>
      <c r="AN130" s="76">
        <v>21.34</v>
      </c>
      <c r="AO130" s="76">
        <v>22.34</v>
      </c>
      <c r="AP130" s="76">
        <v>23.34</v>
      </c>
      <c r="AQ130" s="76">
        <v>23.95</v>
      </c>
      <c r="AR130" s="76"/>
      <c r="AS130" s="81"/>
    </row>
    <row r="131" spans="1:45" x14ac:dyDescent="0.2">
      <c r="A131" s="93"/>
      <c r="B131" s="2" t="s">
        <v>2</v>
      </c>
      <c r="C131" s="6">
        <v>0.9</v>
      </c>
      <c r="D131" s="6">
        <v>0.48</v>
      </c>
      <c r="E131" s="6">
        <f t="shared" si="5"/>
        <v>0.432</v>
      </c>
      <c r="F131" s="6">
        <v>0.94</v>
      </c>
      <c r="G131" s="6">
        <v>0.51</v>
      </c>
      <c r="H131" s="6">
        <f t="shared" si="6"/>
        <v>0.47939999999999999</v>
      </c>
      <c r="I131" s="6">
        <v>0.91</v>
      </c>
      <c r="J131" s="6">
        <v>0.41</v>
      </c>
      <c r="K131" s="6">
        <f t="shared" si="10"/>
        <v>0.37309999999999999</v>
      </c>
      <c r="L131" s="6">
        <v>0.91</v>
      </c>
      <c r="M131" s="6">
        <v>0.54</v>
      </c>
      <c r="N131" s="6">
        <f t="shared" si="4"/>
        <v>0.49140000000000006</v>
      </c>
      <c r="O131" s="6"/>
      <c r="P131" s="93"/>
      <c r="Q131" s="75" t="s">
        <v>14</v>
      </c>
      <c r="R131" s="76">
        <v>0</v>
      </c>
      <c r="S131" s="76">
        <v>0.35</v>
      </c>
      <c r="T131" s="76">
        <v>0.49</v>
      </c>
      <c r="U131" s="76">
        <v>0.4</v>
      </c>
      <c r="V131" s="76">
        <v>0.73</v>
      </c>
      <c r="W131" s="76">
        <v>0.7</v>
      </c>
      <c r="X131" s="76">
        <v>0.8</v>
      </c>
      <c r="Y131" s="76">
        <v>0.86</v>
      </c>
      <c r="Z131" s="76">
        <v>0.87</v>
      </c>
      <c r="AA131" s="76">
        <v>0.86</v>
      </c>
      <c r="AB131" s="76">
        <v>0.85</v>
      </c>
      <c r="AC131" s="76">
        <v>0.81</v>
      </c>
      <c r="AD131" s="76">
        <v>0.8</v>
      </c>
      <c r="AE131" s="76">
        <v>0.75</v>
      </c>
      <c r="AF131" s="76">
        <v>0.7</v>
      </c>
      <c r="AG131" s="76">
        <v>0.77</v>
      </c>
      <c r="AH131" s="76">
        <v>0.75</v>
      </c>
      <c r="AI131" s="76">
        <v>0.7</v>
      </c>
      <c r="AJ131" s="76">
        <v>0.68</v>
      </c>
      <c r="AK131" s="76">
        <v>0.62</v>
      </c>
      <c r="AL131" s="76">
        <v>0.61</v>
      </c>
      <c r="AM131" s="76">
        <v>0.63</v>
      </c>
      <c r="AN131" s="76">
        <v>0.6</v>
      </c>
      <c r="AO131" s="76">
        <v>0.48</v>
      </c>
      <c r="AP131" s="76">
        <v>0.17</v>
      </c>
      <c r="AQ131" s="76">
        <v>0</v>
      </c>
      <c r="AR131" s="76"/>
      <c r="AS131" s="81"/>
    </row>
    <row r="132" spans="1:45" x14ac:dyDescent="0.2">
      <c r="A132" s="93"/>
      <c r="B132" s="2" t="s">
        <v>3</v>
      </c>
      <c r="C132" s="6">
        <v>1.03</v>
      </c>
      <c r="D132" s="6">
        <v>0.55000000000000004</v>
      </c>
      <c r="E132" s="6">
        <f t="shared" si="5"/>
        <v>0.56650000000000011</v>
      </c>
      <c r="F132" s="6">
        <v>0.99</v>
      </c>
      <c r="G132" s="6">
        <v>0.61</v>
      </c>
      <c r="H132" s="6">
        <f t="shared" si="6"/>
        <v>0.60389999999999999</v>
      </c>
      <c r="I132" s="6">
        <v>1</v>
      </c>
      <c r="J132" s="6">
        <v>0.55000000000000004</v>
      </c>
      <c r="K132" s="6">
        <f t="shared" si="10"/>
        <v>0.55000000000000004</v>
      </c>
      <c r="L132" s="6">
        <v>0.97</v>
      </c>
      <c r="M132" s="6">
        <v>0.51</v>
      </c>
      <c r="N132" s="6">
        <f t="shared" si="4"/>
        <v>0.49469999999999997</v>
      </c>
      <c r="O132" s="6"/>
      <c r="P132" s="93"/>
      <c r="Q132" s="75" t="s">
        <v>36</v>
      </c>
      <c r="R132" s="76">
        <v>0</v>
      </c>
      <c r="S132" s="76">
        <v>0.15</v>
      </c>
      <c r="T132" s="76">
        <v>0.14000000000000001</v>
      </c>
      <c r="U132" s="76">
        <v>0.3</v>
      </c>
      <c r="V132" s="76">
        <v>0.43</v>
      </c>
      <c r="W132" s="76">
        <v>0.37</v>
      </c>
      <c r="X132" s="76">
        <v>0.44</v>
      </c>
      <c r="Y132" s="76">
        <v>0.33</v>
      </c>
      <c r="Z132" s="76">
        <v>0.28999999999999998</v>
      </c>
      <c r="AA132" s="76">
        <v>0.39</v>
      </c>
      <c r="AB132" s="76">
        <v>0.28000000000000003</v>
      </c>
      <c r="AC132" s="76">
        <v>0.4</v>
      </c>
      <c r="AD132" s="76">
        <v>0.5</v>
      </c>
      <c r="AE132" s="76">
        <v>0.38</v>
      </c>
      <c r="AF132" s="76">
        <v>0.57999999999999996</v>
      </c>
      <c r="AG132" s="76">
        <v>0.44</v>
      </c>
      <c r="AH132" s="76">
        <v>0.48</v>
      </c>
      <c r="AI132" s="76">
        <v>0.56000000000000005</v>
      </c>
      <c r="AJ132" s="76">
        <v>0.56999999999999995</v>
      </c>
      <c r="AK132" s="76">
        <v>0.37</v>
      </c>
      <c r="AL132" s="76">
        <v>0.54</v>
      </c>
      <c r="AM132" s="76">
        <v>0.26</v>
      </c>
      <c r="AN132" s="76">
        <v>0.12</v>
      </c>
      <c r="AO132" s="76">
        <v>0</v>
      </c>
      <c r="AP132" s="76">
        <v>0.01</v>
      </c>
      <c r="AQ132" s="76">
        <v>0</v>
      </c>
      <c r="AR132" s="76"/>
      <c r="AS132" s="81"/>
    </row>
    <row r="133" spans="1:45" x14ac:dyDescent="0.2">
      <c r="A133" s="93"/>
      <c r="B133" s="2" t="s">
        <v>4</v>
      </c>
      <c r="C133" s="6">
        <v>1.1000000000000001</v>
      </c>
      <c r="D133" s="6">
        <v>0.28000000000000003</v>
      </c>
      <c r="E133" s="6">
        <f t="shared" si="5"/>
        <v>0.30800000000000005</v>
      </c>
      <c r="F133" s="6">
        <v>1.04</v>
      </c>
      <c r="G133" s="6">
        <v>0.3</v>
      </c>
      <c r="H133" s="6">
        <f t="shared" si="6"/>
        <v>0.312</v>
      </c>
      <c r="I133" s="6">
        <v>1.02</v>
      </c>
      <c r="J133" s="6">
        <v>0.4</v>
      </c>
      <c r="K133" s="6">
        <f t="shared" si="10"/>
        <v>0.40800000000000003</v>
      </c>
      <c r="L133" s="6">
        <v>1.01</v>
      </c>
      <c r="M133" s="6">
        <v>0.47</v>
      </c>
      <c r="N133" s="6">
        <f t="shared" si="4"/>
        <v>0.47469999999999996</v>
      </c>
      <c r="O133" s="6"/>
      <c r="P133" s="93"/>
      <c r="Q133" s="77" t="s">
        <v>37</v>
      </c>
      <c r="R133" s="76">
        <v>4.4624999999999995E-3</v>
      </c>
      <c r="S133" s="76">
        <v>6.0900000000000003E-2</v>
      </c>
      <c r="T133" s="76">
        <v>9.7899999999999973E-2</v>
      </c>
      <c r="U133" s="76">
        <v>0.20622499999999996</v>
      </c>
      <c r="V133" s="76">
        <v>0.28599999999999998</v>
      </c>
      <c r="W133" s="76">
        <v>0.30375000000000002</v>
      </c>
      <c r="X133" s="76">
        <v>0.31955000000000006</v>
      </c>
      <c r="Y133" s="76">
        <v>0.26815</v>
      </c>
      <c r="Z133" s="76">
        <v>0.29409999999999997</v>
      </c>
      <c r="AA133" s="76">
        <v>0.28642499999999999</v>
      </c>
      <c r="AB133" s="76">
        <v>0.28220000000000006</v>
      </c>
      <c r="AC133" s="76">
        <v>0.36225000000000002</v>
      </c>
      <c r="AD133" s="76">
        <v>0.34100000000000003</v>
      </c>
      <c r="AE133" s="76">
        <v>0.34799999999999998</v>
      </c>
      <c r="AF133" s="76">
        <v>0.37485000000000002</v>
      </c>
      <c r="AG133" s="76">
        <v>0.34959999999999997</v>
      </c>
      <c r="AH133" s="76">
        <v>0.377</v>
      </c>
      <c r="AI133" s="76">
        <v>0.38984999999999992</v>
      </c>
      <c r="AJ133" s="76">
        <v>0.30549999999999999</v>
      </c>
      <c r="AK133" s="76">
        <v>0.27982499999999999</v>
      </c>
      <c r="AL133" s="76">
        <v>0.248</v>
      </c>
      <c r="AM133" s="76">
        <v>0.11685</v>
      </c>
      <c r="AN133" s="76">
        <v>3.2399999999999998E-2</v>
      </c>
      <c r="AO133" s="76">
        <v>1.6250000000000001E-3</v>
      </c>
      <c r="AP133" s="76">
        <v>2.5924999999999982E-4</v>
      </c>
      <c r="AQ133" s="76">
        <v>0</v>
      </c>
      <c r="AR133" s="76"/>
      <c r="AS133" s="81"/>
    </row>
    <row r="134" spans="1:45" x14ac:dyDescent="0.2">
      <c r="A134" s="93"/>
      <c r="B134" s="2" t="s">
        <v>5</v>
      </c>
      <c r="C134" s="6">
        <v>0.94</v>
      </c>
      <c r="D134" s="6">
        <v>0.18</v>
      </c>
      <c r="E134" s="6">
        <f t="shared" si="5"/>
        <v>0.16919999999999999</v>
      </c>
      <c r="F134" s="6">
        <v>0.96</v>
      </c>
      <c r="G134" s="6">
        <v>0.24</v>
      </c>
      <c r="H134" s="6">
        <f t="shared" si="6"/>
        <v>0.23039999999999999</v>
      </c>
      <c r="I134" s="6">
        <v>1.02</v>
      </c>
      <c r="J134" s="6">
        <v>0.28000000000000003</v>
      </c>
      <c r="K134" s="6">
        <f t="shared" si="10"/>
        <v>0.28560000000000002</v>
      </c>
      <c r="L134" s="6">
        <v>1.03</v>
      </c>
      <c r="M134" s="6">
        <v>0.32</v>
      </c>
      <c r="N134" s="6">
        <f t="shared" si="4"/>
        <v>0.3296</v>
      </c>
      <c r="O134" s="6"/>
      <c r="P134" s="93"/>
      <c r="Q134" s="80" t="s">
        <v>38</v>
      </c>
      <c r="R134" s="79">
        <v>0.42</v>
      </c>
      <c r="S134" s="76"/>
      <c r="T134" s="76"/>
      <c r="U134" s="78" t="s">
        <v>46</v>
      </c>
      <c r="V134" s="79">
        <v>5.9366717500000004</v>
      </c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81"/>
      <c r="AS134" s="81"/>
    </row>
    <row r="135" spans="1:45" x14ac:dyDescent="0.2">
      <c r="A135" s="93">
        <v>41448</v>
      </c>
      <c r="B135" s="2" t="s">
        <v>1</v>
      </c>
      <c r="C135" s="6">
        <v>0.78</v>
      </c>
      <c r="D135" s="6">
        <v>0.41</v>
      </c>
      <c r="E135" s="6">
        <f t="shared" si="5"/>
        <v>0.31979999999999997</v>
      </c>
      <c r="F135" s="6">
        <v>0.72</v>
      </c>
      <c r="G135" s="6">
        <v>0.47</v>
      </c>
      <c r="H135" s="6">
        <f t="shared" si="6"/>
        <v>0.33839999999999998</v>
      </c>
      <c r="I135" s="6">
        <v>0.66</v>
      </c>
      <c r="J135" s="6">
        <v>0.39</v>
      </c>
      <c r="K135" s="6">
        <f t="shared" si="10"/>
        <v>0.25740000000000002</v>
      </c>
      <c r="L135" s="6">
        <v>0.66</v>
      </c>
      <c r="M135" s="6">
        <v>0.41</v>
      </c>
      <c r="N135" s="6">
        <f t="shared" si="4"/>
        <v>0.27060000000000001</v>
      </c>
      <c r="O135" s="6"/>
      <c r="P135" s="93">
        <v>41448</v>
      </c>
      <c r="Q135" s="75" t="s">
        <v>35</v>
      </c>
      <c r="R135" s="76">
        <v>0</v>
      </c>
      <c r="S135" s="76">
        <v>0.57999999999999996</v>
      </c>
      <c r="T135" s="76">
        <v>1.58</v>
      </c>
      <c r="U135" s="76">
        <v>2.58</v>
      </c>
      <c r="V135" s="76">
        <v>3.58</v>
      </c>
      <c r="W135" s="76">
        <v>4.58</v>
      </c>
      <c r="X135" s="76">
        <v>5.58</v>
      </c>
      <c r="Y135" s="76">
        <v>6.58</v>
      </c>
      <c r="Z135" s="76">
        <v>7.58</v>
      </c>
      <c r="AA135" s="76">
        <v>8.58</v>
      </c>
      <c r="AB135" s="76">
        <v>9.58</v>
      </c>
      <c r="AC135" s="76">
        <v>10.58</v>
      </c>
      <c r="AD135" s="76">
        <v>11.58</v>
      </c>
      <c r="AE135" s="76">
        <v>12.58</v>
      </c>
      <c r="AF135" s="76">
        <v>13.58</v>
      </c>
      <c r="AG135" s="76">
        <v>14.58</v>
      </c>
      <c r="AH135" s="76">
        <v>15.58</v>
      </c>
      <c r="AI135" s="76">
        <v>16.579999999999998</v>
      </c>
      <c r="AJ135" s="76">
        <v>17.579999999999998</v>
      </c>
      <c r="AK135" s="76">
        <v>18.579999999999998</v>
      </c>
      <c r="AL135" s="76">
        <v>19.579999999999998</v>
      </c>
      <c r="AM135" s="76">
        <v>20.58</v>
      </c>
      <c r="AN135" s="76">
        <v>21.58</v>
      </c>
      <c r="AO135" s="76">
        <v>22.58</v>
      </c>
      <c r="AP135" s="76">
        <v>23.58</v>
      </c>
      <c r="AQ135" s="76">
        <v>24.18</v>
      </c>
      <c r="AR135" s="76"/>
      <c r="AS135" s="81"/>
    </row>
    <row r="136" spans="1:45" x14ac:dyDescent="0.2">
      <c r="A136" s="93"/>
      <c r="B136" s="2" t="s">
        <v>2</v>
      </c>
      <c r="C136" s="6">
        <v>0.86</v>
      </c>
      <c r="D136" s="6">
        <v>0.51</v>
      </c>
      <c r="E136" s="6">
        <f t="shared" si="5"/>
        <v>0.43859999999999999</v>
      </c>
      <c r="F136" s="6">
        <v>0.9</v>
      </c>
      <c r="G136" s="6">
        <v>0.51</v>
      </c>
      <c r="H136" s="6">
        <f t="shared" si="6"/>
        <v>0.45900000000000002</v>
      </c>
      <c r="I136" s="6">
        <v>0.9</v>
      </c>
      <c r="J136" s="6">
        <v>0.44</v>
      </c>
      <c r="K136" s="6">
        <f t="shared" si="10"/>
        <v>0.39600000000000002</v>
      </c>
      <c r="L136" s="6">
        <v>0.9</v>
      </c>
      <c r="M136" s="6">
        <v>0.49</v>
      </c>
      <c r="N136" s="6">
        <f t="shared" si="4"/>
        <v>0.441</v>
      </c>
      <c r="O136" s="6"/>
      <c r="P136" s="93"/>
      <c r="Q136" s="75" t="s">
        <v>14</v>
      </c>
      <c r="R136" s="76">
        <v>0</v>
      </c>
      <c r="S136" s="76">
        <v>0.32</v>
      </c>
      <c r="T136" s="76">
        <v>0.46</v>
      </c>
      <c r="U136" s="76">
        <v>0.6</v>
      </c>
      <c r="V136" s="76">
        <v>0.72</v>
      </c>
      <c r="W136" s="76">
        <v>0.68</v>
      </c>
      <c r="X136" s="76">
        <v>0.78</v>
      </c>
      <c r="Y136" s="76">
        <v>0.82</v>
      </c>
      <c r="Z136" s="76">
        <v>0.86</v>
      </c>
      <c r="AA136" s="76">
        <v>0.84</v>
      </c>
      <c r="AB136" s="76">
        <v>0.82</v>
      </c>
      <c r="AC136" s="76">
        <v>0.8</v>
      </c>
      <c r="AD136" s="76">
        <v>0.78</v>
      </c>
      <c r="AE136" s="76">
        <v>0.7</v>
      </c>
      <c r="AF136" s="76">
        <v>0.68</v>
      </c>
      <c r="AG136" s="76">
        <v>0.72</v>
      </c>
      <c r="AH136" s="76">
        <v>0.74</v>
      </c>
      <c r="AI136" s="76">
        <v>0.68</v>
      </c>
      <c r="AJ136" s="76">
        <v>0.64</v>
      </c>
      <c r="AK136" s="76">
        <v>0.57999999999999996</v>
      </c>
      <c r="AL136" s="76">
        <v>0.56000000000000005</v>
      </c>
      <c r="AM136" s="76">
        <v>0.6</v>
      </c>
      <c r="AN136" s="76">
        <v>0.56000000000000005</v>
      </c>
      <c r="AO136" s="76">
        <v>0.44</v>
      </c>
      <c r="AP136" s="76">
        <v>0.16</v>
      </c>
      <c r="AQ136" s="76">
        <v>0</v>
      </c>
      <c r="AR136" s="76"/>
      <c r="AS136" s="81"/>
    </row>
    <row r="137" spans="1:45" x14ac:dyDescent="0.2">
      <c r="A137" s="93"/>
      <c r="B137" s="2" t="s">
        <v>3</v>
      </c>
      <c r="C137" s="6">
        <v>1.01</v>
      </c>
      <c r="D137" s="6">
        <v>0.52</v>
      </c>
      <c r="E137" s="6">
        <f t="shared" si="5"/>
        <v>0.5252</v>
      </c>
      <c r="F137" s="6">
        <v>0.92</v>
      </c>
      <c r="G137" s="6">
        <v>0.56999999999999995</v>
      </c>
      <c r="H137" s="6">
        <f t="shared" si="6"/>
        <v>0.52439999999999998</v>
      </c>
      <c r="I137" s="6">
        <v>0.98</v>
      </c>
      <c r="J137" s="6">
        <v>0.51</v>
      </c>
      <c r="K137" s="6">
        <f t="shared" si="10"/>
        <v>0.49980000000000002</v>
      </c>
      <c r="L137" s="6">
        <v>1</v>
      </c>
      <c r="M137" s="6">
        <v>0.48</v>
      </c>
      <c r="N137" s="6">
        <f t="shared" si="4"/>
        <v>0.48</v>
      </c>
      <c r="O137" s="6"/>
      <c r="P137" s="93"/>
      <c r="Q137" s="75" t="s">
        <v>36</v>
      </c>
      <c r="R137" s="76">
        <v>0</v>
      </c>
      <c r="S137" s="76">
        <v>0</v>
      </c>
      <c r="T137" s="76">
        <v>0.11</v>
      </c>
      <c r="U137" s="76">
        <v>0.28999999999999998</v>
      </c>
      <c r="V137" s="76">
        <v>0.4</v>
      </c>
      <c r="W137" s="76">
        <v>0.32</v>
      </c>
      <c r="X137" s="76">
        <v>0.43</v>
      </c>
      <c r="Y137" s="76">
        <v>0.26</v>
      </c>
      <c r="Z137" s="76">
        <v>0.26</v>
      </c>
      <c r="AA137" s="76">
        <v>0.3</v>
      </c>
      <c r="AB137" s="76">
        <v>0.34</v>
      </c>
      <c r="AC137" s="76">
        <v>0.26</v>
      </c>
      <c r="AD137" s="76">
        <v>0.48</v>
      </c>
      <c r="AE137" s="76">
        <v>0.41</v>
      </c>
      <c r="AF137" s="76">
        <v>0.53</v>
      </c>
      <c r="AG137" s="76">
        <v>0.48</v>
      </c>
      <c r="AH137" s="76">
        <v>0.4</v>
      </c>
      <c r="AI137" s="76">
        <v>0.51</v>
      </c>
      <c r="AJ137" s="76">
        <v>0.62</v>
      </c>
      <c r="AK137" s="76">
        <v>0.37</v>
      </c>
      <c r="AL137" s="76">
        <v>0.47</v>
      </c>
      <c r="AM137" s="76">
        <v>0.28999999999999998</v>
      </c>
      <c r="AN137" s="76">
        <v>7.0000000000000007E-2</v>
      </c>
      <c r="AO137" s="76">
        <v>0</v>
      </c>
      <c r="AP137" s="76">
        <v>0</v>
      </c>
      <c r="AQ137" s="76">
        <v>0</v>
      </c>
      <c r="AR137" s="76"/>
      <c r="AS137" s="81"/>
    </row>
    <row r="138" spans="1:45" x14ac:dyDescent="0.2">
      <c r="A138" s="93"/>
      <c r="B138" s="2" t="s">
        <v>4</v>
      </c>
      <c r="C138" s="6">
        <v>1.06</v>
      </c>
      <c r="D138" s="6">
        <v>0.3</v>
      </c>
      <c r="E138" s="6">
        <f t="shared" si="5"/>
        <v>0.318</v>
      </c>
      <c r="F138" s="6">
        <v>1</v>
      </c>
      <c r="G138" s="6">
        <v>0.4</v>
      </c>
      <c r="H138" s="6">
        <f t="shared" si="6"/>
        <v>0.4</v>
      </c>
      <c r="I138" s="6">
        <v>0.99</v>
      </c>
      <c r="J138" s="6">
        <v>0.41</v>
      </c>
      <c r="K138" s="6">
        <f t="shared" si="10"/>
        <v>0.40589999999999998</v>
      </c>
      <c r="L138" s="6">
        <v>0.98</v>
      </c>
      <c r="M138" s="6">
        <v>0.45</v>
      </c>
      <c r="N138" s="6">
        <f t="shared" si="4"/>
        <v>0.441</v>
      </c>
      <c r="O138" s="6"/>
      <c r="P138" s="93"/>
      <c r="Q138" s="77" t="s">
        <v>37</v>
      </c>
      <c r="R138" s="76">
        <v>0</v>
      </c>
      <c r="S138" s="76">
        <v>2.145E-2</v>
      </c>
      <c r="T138" s="76">
        <v>0.106</v>
      </c>
      <c r="U138" s="76">
        <v>0.22769999999999996</v>
      </c>
      <c r="V138" s="76">
        <v>0.252</v>
      </c>
      <c r="W138" s="76">
        <v>0.27374999999999999</v>
      </c>
      <c r="X138" s="76">
        <v>0.27599999999999997</v>
      </c>
      <c r="Y138" s="76">
        <v>0.21840000000000001</v>
      </c>
      <c r="Z138" s="76">
        <v>0.23800000000000002</v>
      </c>
      <c r="AA138" s="76">
        <v>0.2656</v>
      </c>
      <c r="AB138" s="76">
        <v>0.24300000000000005</v>
      </c>
      <c r="AC138" s="76">
        <v>0.2923</v>
      </c>
      <c r="AD138" s="76">
        <v>0.32929999999999998</v>
      </c>
      <c r="AE138" s="76">
        <v>0.32429999999999998</v>
      </c>
      <c r="AF138" s="76">
        <v>0.35349999999999998</v>
      </c>
      <c r="AG138" s="76">
        <v>0.32119999999999999</v>
      </c>
      <c r="AH138" s="76">
        <v>0.32304999999999945</v>
      </c>
      <c r="AI138" s="76">
        <v>0.37290000000000001</v>
      </c>
      <c r="AJ138" s="76">
        <v>0.30195</v>
      </c>
      <c r="AK138" s="76">
        <v>0.23940000000000003</v>
      </c>
      <c r="AL138" s="76">
        <v>0.22040000000000004</v>
      </c>
      <c r="AM138" s="76">
        <v>0.10440000000000001</v>
      </c>
      <c r="AN138" s="76">
        <v>1.7500000000000002E-2</v>
      </c>
      <c r="AO138" s="76">
        <v>0</v>
      </c>
      <c r="AP138" s="76">
        <v>0</v>
      </c>
      <c r="AQ138" s="76">
        <v>0</v>
      </c>
      <c r="AR138" s="76"/>
      <c r="AS138" s="81"/>
    </row>
    <row r="139" spans="1:45" x14ac:dyDescent="0.2">
      <c r="A139" s="93"/>
      <c r="B139" s="2" t="s">
        <v>5</v>
      </c>
      <c r="C139" s="6">
        <v>0.86</v>
      </c>
      <c r="D139" s="6">
        <v>0.17</v>
      </c>
      <c r="E139" s="6">
        <f t="shared" si="5"/>
        <v>0.1462</v>
      </c>
      <c r="F139" s="6">
        <v>0.96</v>
      </c>
      <c r="G139" s="6">
        <v>0.24</v>
      </c>
      <c r="H139" s="6">
        <f t="shared" si="6"/>
        <v>0.23039999999999999</v>
      </c>
      <c r="I139" s="6">
        <v>1</v>
      </c>
      <c r="J139" s="6">
        <v>0.28000000000000003</v>
      </c>
      <c r="K139" s="6">
        <f t="shared" si="10"/>
        <v>0.28000000000000003</v>
      </c>
      <c r="L139" s="6">
        <v>1.01</v>
      </c>
      <c r="M139" s="6">
        <v>0.28999999999999998</v>
      </c>
      <c r="N139" s="6">
        <f t="shared" si="4"/>
        <v>0.29289999999999999</v>
      </c>
      <c r="O139" s="6"/>
      <c r="P139" s="93"/>
      <c r="Q139" s="80" t="s">
        <v>38</v>
      </c>
      <c r="R139" s="79">
        <v>0.39</v>
      </c>
      <c r="S139" s="76"/>
      <c r="T139" s="76"/>
      <c r="U139" s="78" t="s">
        <v>46</v>
      </c>
      <c r="V139" s="79">
        <v>5.3220999999999989</v>
      </c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81"/>
      <c r="AS139" s="81"/>
    </row>
    <row r="140" spans="1:45" x14ac:dyDescent="0.2">
      <c r="A140" s="93">
        <v>41449</v>
      </c>
      <c r="B140" s="2" t="s">
        <v>1</v>
      </c>
      <c r="C140" s="6">
        <v>0.78</v>
      </c>
      <c r="D140" s="6">
        <v>0.45</v>
      </c>
      <c r="E140" s="6">
        <f t="shared" si="5"/>
        <v>0.35100000000000003</v>
      </c>
      <c r="F140" s="6">
        <v>0.74</v>
      </c>
      <c r="G140" s="6">
        <v>0.46</v>
      </c>
      <c r="H140" s="6">
        <f t="shared" si="6"/>
        <v>0.34040000000000004</v>
      </c>
      <c r="I140" s="6">
        <v>0.74</v>
      </c>
      <c r="J140" s="6">
        <v>0.44</v>
      </c>
      <c r="K140" s="6">
        <f t="shared" si="10"/>
        <v>0.3256</v>
      </c>
      <c r="L140" s="6">
        <v>0.69</v>
      </c>
      <c r="M140" s="6">
        <v>0.44</v>
      </c>
      <c r="N140" s="6">
        <f t="shared" si="4"/>
        <v>0.30359999999999998</v>
      </c>
      <c r="O140" s="6"/>
      <c r="P140" s="93">
        <v>41449</v>
      </c>
      <c r="Q140" s="75" t="s">
        <v>35</v>
      </c>
      <c r="R140" s="76">
        <v>0</v>
      </c>
      <c r="S140" s="76">
        <v>0.36</v>
      </c>
      <c r="T140" s="76">
        <v>1.3599999999999999</v>
      </c>
      <c r="U140" s="76">
        <v>2.36</v>
      </c>
      <c r="V140" s="76">
        <v>3.36</v>
      </c>
      <c r="W140" s="76">
        <v>4.3599999999999994</v>
      </c>
      <c r="X140" s="76">
        <v>5.3599999999999994</v>
      </c>
      <c r="Y140" s="76">
        <v>6.3599999999999994</v>
      </c>
      <c r="Z140" s="76">
        <v>7.3599999999999994</v>
      </c>
      <c r="AA140" s="76">
        <v>8.36</v>
      </c>
      <c r="AB140" s="76">
        <v>9.36</v>
      </c>
      <c r="AC140" s="76">
        <v>10.36</v>
      </c>
      <c r="AD140" s="76">
        <v>11.36</v>
      </c>
      <c r="AE140" s="76">
        <v>12.36</v>
      </c>
      <c r="AF140" s="76">
        <v>13.36</v>
      </c>
      <c r="AG140" s="76">
        <v>14.36</v>
      </c>
      <c r="AH140" s="76">
        <v>15.36</v>
      </c>
      <c r="AI140" s="76">
        <v>16.36</v>
      </c>
      <c r="AJ140" s="76">
        <v>17.36</v>
      </c>
      <c r="AK140" s="76">
        <v>18.36</v>
      </c>
      <c r="AL140" s="76">
        <v>19.36</v>
      </c>
      <c r="AM140" s="76">
        <v>20.36</v>
      </c>
      <c r="AN140" s="76">
        <v>21.36</v>
      </c>
      <c r="AO140" s="76">
        <v>22.36</v>
      </c>
      <c r="AP140" s="76">
        <v>23.36</v>
      </c>
      <c r="AQ140" s="76">
        <v>23.84</v>
      </c>
      <c r="AR140" s="76"/>
      <c r="AS140" s="81"/>
    </row>
    <row r="141" spans="1:45" x14ac:dyDescent="0.2">
      <c r="A141" s="93"/>
      <c r="B141" s="2" t="s">
        <v>2</v>
      </c>
      <c r="C141" s="6">
        <v>0.85</v>
      </c>
      <c r="D141" s="6">
        <v>0.49</v>
      </c>
      <c r="E141" s="6">
        <f t="shared" si="5"/>
        <v>0.41649999999999998</v>
      </c>
      <c r="F141" s="6">
        <v>0.9</v>
      </c>
      <c r="G141" s="6">
        <v>0.48</v>
      </c>
      <c r="H141" s="6">
        <f t="shared" si="6"/>
        <v>0.432</v>
      </c>
      <c r="I141" s="6">
        <v>0.88</v>
      </c>
      <c r="J141" s="6">
        <v>0.46</v>
      </c>
      <c r="K141" s="6">
        <f t="shared" si="10"/>
        <v>0.40479999999999999</v>
      </c>
      <c r="L141" s="6">
        <v>0.88</v>
      </c>
      <c r="M141" s="6">
        <v>0.51</v>
      </c>
      <c r="N141" s="6">
        <f>M141*L141</f>
        <v>0.44880000000000003</v>
      </c>
      <c r="O141" s="6"/>
      <c r="P141" s="93"/>
      <c r="Q141" s="75" t="s">
        <v>14</v>
      </c>
      <c r="R141" s="76">
        <v>0</v>
      </c>
      <c r="S141" s="76">
        <v>0.33</v>
      </c>
      <c r="T141" s="76">
        <v>0.46</v>
      </c>
      <c r="U141" s="76">
        <v>0.6</v>
      </c>
      <c r="V141" s="76">
        <v>0.68</v>
      </c>
      <c r="W141" s="76">
        <v>0.66</v>
      </c>
      <c r="X141" s="76">
        <v>0.77</v>
      </c>
      <c r="Y141" s="76">
        <v>0.82</v>
      </c>
      <c r="Z141" s="76">
        <v>0.84</v>
      </c>
      <c r="AA141" s="76">
        <v>0.82</v>
      </c>
      <c r="AB141" s="76">
        <v>0.8</v>
      </c>
      <c r="AC141" s="76">
        <v>0.8</v>
      </c>
      <c r="AD141" s="76">
        <v>0.75</v>
      </c>
      <c r="AE141" s="76">
        <v>0.71</v>
      </c>
      <c r="AF141" s="76">
        <v>0.66</v>
      </c>
      <c r="AG141" s="76">
        <v>0.72</v>
      </c>
      <c r="AH141" s="76">
        <v>0.73</v>
      </c>
      <c r="AI141" s="76">
        <v>0.66</v>
      </c>
      <c r="AJ141" s="76">
        <v>0.62</v>
      </c>
      <c r="AK141" s="76">
        <v>0.56000000000000005</v>
      </c>
      <c r="AL141" s="76">
        <v>0.56000000000000005</v>
      </c>
      <c r="AM141" s="76">
        <v>0.57999999999999996</v>
      </c>
      <c r="AN141" s="76">
        <v>0.54</v>
      </c>
      <c r="AO141" s="76">
        <v>0.42</v>
      </c>
      <c r="AP141" s="76">
        <v>0.12</v>
      </c>
      <c r="AQ141" s="76">
        <v>0</v>
      </c>
      <c r="AR141" s="76"/>
      <c r="AS141" s="81"/>
    </row>
    <row r="142" spans="1:45" x14ac:dyDescent="0.2">
      <c r="A142" s="93"/>
      <c r="B142" s="2" t="s">
        <v>3</v>
      </c>
      <c r="C142" s="6">
        <v>1</v>
      </c>
      <c r="D142" s="6">
        <v>0.55000000000000004</v>
      </c>
      <c r="E142" s="6">
        <f>D142*C142</f>
        <v>0.55000000000000004</v>
      </c>
      <c r="F142" s="6">
        <v>0.96</v>
      </c>
      <c r="G142" s="6">
        <v>0.53</v>
      </c>
      <c r="H142" s="6">
        <f t="shared" si="6"/>
        <v>0.50880000000000003</v>
      </c>
      <c r="I142" s="6">
        <v>0.97</v>
      </c>
      <c r="J142" s="6">
        <v>0.6</v>
      </c>
      <c r="K142" s="6">
        <f t="shared" si="10"/>
        <v>0.58199999999999996</v>
      </c>
      <c r="L142" s="6">
        <v>0.96</v>
      </c>
      <c r="M142" s="6">
        <v>0.54</v>
      </c>
      <c r="N142" s="6">
        <f>M142*L142</f>
        <v>0.51839999999999997</v>
      </c>
      <c r="O142" s="6"/>
      <c r="P142" s="93"/>
      <c r="Q142" s="75" t="s">
        <v>36</v>
      </c>
      <c r="R142" s="76">
        <v>0</v>
      </c>
      <c r="S142" s="76">
        <v>0</v>
      </c>
      <c r="T142" s="76">
        <v>0.15</v>
      </c>
      <c r="U142" s="76">
        <v>0.28999999999999998</v>
      </c>
      <c r="V142" s="76">
        <v>0.43</v>
      </c>
      <c r="W142" s="76">
        <v>0.36</v>
      </c>
      <c r="X142" s="76">
        <v>0.41</v>
      </c>
      <c r="Y142" s="76">
        <v>0.3</v>
      </c>
      <c r="Z142" s="76">
        <v>0.6</v>
      </c>
      <c r="AA142" s="76">
        <v>0.33</v>
      </c>
      <c r="AB142" s="76">
        <v>0.32</v>
      </c>
      <c r="AC142" s="76">
        <v>0.41</v>
      </c>
      <c r="AD142" s="76">
        <v>0.54</v>
      </c>
      <c r="AE142" s="76">
        <v>0.41</v>
      </c>
      <c r="AF142" s="76">
        <v>0.49</v>
      </c>
      <c r="AG142" s="76">
        <v>0.52</v>
      </c>
      <c r="AH142" s="76">
        <v>0.52</v>
      </c>
      <c r="AI142" s="76">
        <v>0.51</v>
      </c>
      <c r="AJ142" s="76">
        <v>0.49</v>
      </c>
      <c r="AK142" s="76">
        <v>0.34</v>
      </c>
      <c r="AL142" s="76">
        <v>0.42</v>
      </c>
      <c r="AM142" s="76">
        <v>0.19</v>
      </c>
      <c r="AN142" s="76">
        <v>0.1</v>
      </c>
      <c r="AO142" s="76">
        <v>0.01</v>
      </c>
      <c r="AP142" s="76">
        <v>0</v>
      </c>
      <c r="AQ142" s="76">
        <v>0</v>
      </c>
      <c r="AR142" s="76"/>
      <c r="AS142" s="81"/>
    </row>
    <row r="143" spans="1:45" x14ac:dyDescent="0.2">
      <c r="A143" s="93"/>
      <c r="B143" s="2" t="s">
        <v>4</v>
      </c>
      <c r="C143" s="6">
        <v>1.05</v>
      </c>
      <c r="D143" s="6">
        <v>0.33</v>
      </c>
      <c r="E143" s="6">
        <f>D143*C143</f>
        <v>0.34650000000000003</v>
      </c>
      <c r="F143" s="6">
        <v>0.98</v>
      </c>
      <c r="G143" s="6">
        <v>0.37</v>
      </c>
      <c r="H143" s="6">
        <f t="shared" si="6"/>
        <v>0.36259999999999998</v>
      </c>
      <c r="I143" s="6">
        <v>0.98</v>
      </c>
      <c r="J143" s="6">
        <v>0.39</v>
      </c>
      <c r="K143" s="6">
        <f t="shared" si="10"/>
        <v>0.38219999999999998</v>
      </c>
      <c r="L143" s="6">
        <v>0.96</v>
      </c>
      <c r="M143" s="6">
        <v>0.43</v>
      </c>
      <c r="N143" s="6">
        <f>M143*L143</f>
        <v>0.4128</v>
      </c>
      <c r="O143" s="6"/>
      <c r="P143" s="93"/>
      <c r="Q143" s="77" t="s">
        <v>37</v>
      </c>
      <c r="R143" s="76">
        <v>0</v>
      </c>
      <c r="S143" s="76">
        <v>2.9624999999999995E-2</v>
      </c>
      <c r="T143" s="76">
        <v>0.1166</v>
      </c>
      <c r="U143" s="76">
        <v>0.23039999999999999</v>
      </c>
      <c r="V143" s="76">
        <v>0.26464999999999989</v>
      </c>
      <c r="W143" s="76">
        <v>0.27527500000000005</v>
      </c>
      <c r="X143" s="76">
        <v>0.28222499999999995</v>
      </c>
      <c r="Y143" s="76">
        <v>0.37349999999999994</v>
      </c>
      <c r="Z143" s="76">
        <v>0.38594999999999996</v>
      </c>
      <c r="AA143" s="76">
        <v>0.26325000000000004</v>
      </c>
      <c r="AB143" s="76">
        <v>0.29199999999999998</v>
      </c>
      <c r="AC143" s="76">
        <v>0.36812499999999998</v>
      </c>
      <c r="AD143" s="76">
        <v>0.34675</v>
      </c>
      <c r="AE143" s="76">
        <v>0.30824999999999997</v>
      </c>
      <c r="AF143" s="76">
        <v>0.34844999999999998</v>
      </c>
      <c r="AG143" s="76">
        <v>0.377</v>
      </c>
      <c r="AH143" s="76">
        <v>0.35792500000000005</v>
      </c>
      <c r="AI143" s="76">
        <v>0.32</v>
      </c>
      <c r="AJ143" s="76">
        <v>0.24485000000000007</v>
      </c>
      <c r="AK143" s="76">
        <v>0.21280000000000002</v>
      </c>
      <c r="AL143" s="76">
        <v>0.17385</v>
      </c>
      <c r="AM143" s="76">
        <v>8.1200000000000022E-2</v>
      </c>
      <c r="AN143" s="76">
        <v>2.64E-2</v>
      </c>
      <c r="AO143" s="76">
        <v>1.3500000000000001E-3</v>
      </c>
      <c r="AP143" s="76">
        <v>0</v>
      </c>
      <c r="AQ143" s="76">
        <v>0</v>
      </c>
      <c r="AR143" s="76"/>
      <c r="AS143" s="81"/>
    </row>
    <row r="144" spans="1:45" x14ac:dyDescent="0.2">
      <c r="A144" s="93"/>
      <c r="B144" s="2" t="s">
        <v>5</v>
      </c>
      <c r="C144" s="6">
        <v>0.88</v>
      </c>
      <c r="D144" s="6">
        <v>0.22</v>
      </c>
      <c r="E144" s="6">
        <f>D144*C144</f>
        <v>0.19359999999999999</v>
      </c>
      <c r="F144" s="6">
        <v>0.95</v>
      </c>
      <c r="G144" s="6">
        <v>0.28999999999999998</v>
      </c>
      <c r="H144" s="6">
        <f>G144*F144</f>
        <v>0.27549999999999997</v>
      </c>
      <c r="I144" s="6">
        <v>0.96</v>
      </c>
      <c r="J144" s="6">
        <v>0.28999999999999998</v>
      </c>
      <c r="K144" s="6">
        <f t="shared" si="10"/>
        <v>0.27839999999999998</v>
      </c>
      <c r="L144" s="6">
        <v>0.99</v>
      </c>
      <c r="M144" s="6">
        <v>0.3</v>
      </c>
      <c r="N144" s="6">
        <f>M144*L144</f>
        <v>0.29699999999999999</v>
      </c>
      <c r="O144" s="6"/>
      <c r="P144" s="93"/>
      <c r="Q144" s="80" t="s">
        <v>38</v>
      </c>
      <c r="R144" s="79">
        <v>0.38</v>
      </c>
      <c r="S144" s="76"/>
      <c r="T144" s="76"/>
      <c r="U144" s="78" t="s">
        <v>46</v>
      </c>
      <c r="V144" s="79">
        <v>5.6804250000000005</v>
      </c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81"/>
      <c r="AS144" s="81"/>
    </row>
  </sheetData>
  <mergeCells count="81">
    <mergeCell ref="A27:A31"/>
    <mergeCell ref="P27:P31"/>
    <mergeCell ref="P32:P36"/>
    <mergeCell ref="P37:P41"/>
    <mergeCell ref="Q42:AC42"/>
    <mergeCell ref="B27:N31"/>
    <mergeCell ref="Q43:AC43"/>
    <mergeCell ref="Q44:AC44"/>
    <mergeCell ref="P125:P129"/>
    <mergeCell ref="P130:P134"/>
    <mergeCell ref="P135:P139"/>
    <mergeCell ref="P80:P84"/>
    <mergeCell ref="P85:P89"/>
    <mergeCell ref="P90:P94"/>
    <mergeCell ref="P95:P99"/>
    <mergeCell ref="P50:P54"/>
    <mergeCell ref="P55:P59"/>
    <mergeCell ref="P60:P64"/>
    <mergeCell ref="P65:P69"/>
    <mergeCell ref="P70:P74"/>
    <mergeCell ref="P140:P144"/>
    <mergeCell ref="Q18:AC18"/>
    <mergeCell ref="Q19:AC19"/>
    <mergeCell ref="Q20:AC20"/>
    <mergeCell ref="Q21:AC21"/>
    <mergeCell ref="Q22:AC22"/>
    <mergeCell ref="Q23:AC23"/>
    <mergeCell ref="Q24:AC24"/>
    <mergeCell ref="Q25:AC25"/>
    <mergeCell ref="Q26:AC26"/>
    <mergeCell ref="P100:P104"/>
    <mergeCell ref="P105:P109"/>
    <mergeCell ref="P110:P114"/>
    <mergeCell ref="P115:P119"/>
    <mergeCell ref="P120:P124"/>
    <mergeCell ref="P75:P79"/>
    <mergeCell ref="A8:A12"/>
    <mergeCell ref="A3:A7"/>
    <mergeCell ref="P3:P7"/>
    <mergeCell ref="P8:P12"/>
    <mergeCell ref="P45:P49"/>
    <mergeCell ref="B13:N17"/>
    <mergeCell ref="A13:A17"/>
    <mergeCell ref="P13:P17"/>
    <mergeCell ref="B37:N41"/>
    <mergeCell ref="A37:A41"/>
    <mergeCell ref="B32:N36"/>
    <mergeCell ref="A32:A36"/>
    <mergeCell ref="C48:O48"/>
    <mergeCell ref="B24:N24"/>
    <mergeCell ref="B25:N25"/>
    <mergeCell ref="B26:N26"/>
    <mergeCell ref="A65:A69"/>
    <mergeCell ref="A60:A64"/>
    <mergeCell ref="A55:A59"/>
    <mergeCell ref="A50:A54"/>
    <mergeCell ref="A45:A49"/>
    <mergeCell ref="A90:A94"/>
    <mergeCell ref="A85:A89"/>
    <mergeCell ref="A80:A84"/>
    <mergeCell ref="A75:A79"/>
    <mergeCell ref="A70:A74"/>
    <mergeCell ref="A115:A119"/>
    <mergeCell ref="A110:A114"/>
    <mergeCell ref="A105:A109"/>
    <mergeCell ref="A100:A104"/>
    <mergeCell ref="A95:A99"/>
    <mergeCell ref="A140:A144"/>
    <mergeCell ref="A135:A139"/>
    <mergeCell ref="A130:A134"/>
    <mergeCell ref="A125:A129"/>
    <mergeCell ref="A120:A124"/>
    <mergeCell ref="B20:N20"/>
    <mergeCell ref="B19:N19"/>
    <mergeCell ref="B18:N18"/>
    <mergeCell ref="B43:N43"/>
    <mergeCell ref="B44:N44"/>
    <mergeCell ref="B21:N21"/>
    <mergeCell ref="B42:N42"/>
    <mergeCell ref="B22:N22"/>
    <mergeCell ref="B23:N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28"/>
  <sheetViews>
    <sheetView workbookViewId="0">
      <pane ySplit="2" topLeftCell="A3" activePane="bottomLeft" state="frozen"/>
      <selection pane="bottomLeft" sqref="A1:B1048576"/>
    </sheetView>
  </sheetViews>
  <sheetFormatPr baseColWidth="10" defaultColWidth="8.6640625" defaultRowHeight="15" x14ac:dyDescent="0.2"/>
  <cols>
    <col min="1" max="1" width="9.5" style="2" bestFit="1" customWidth="1"/>
    <col min="2" max="2" width="3.83203125" style="2" bestFit="1" customWidth="1"/>
    <col min="3" max="3" width="8.6640625" style="2" bestFit="1" customWidth="1"/>
    <col min="4" max="4" width="9" style="2" bestFit="1" customWidth="1"/>
    <col min="5" max="5" width="15" style="2" bestFit="1" customWidth="1"/>
    <col min="6" max="6" width="8.6640625" style="2" bestFit="1" customWidth="1"/>
    <col min="7" max="7" width="9" style="2" bestFit="1" customWidth="1"/>
    <col min="8" max="8" width="15" style="2" bestFit="1" customWidth="1"/>
    <col min="9" max="9" width="8.6640625" style="2" bestFit="1" customWidth="1"/>
    <col min="10" max="10" width="9" style="2" bestFit="1" customWidth="1"/>
    <col min="11" max="11" width="15" style="2" bestFit="1" customWidth="1"/>
    <col min="12" max="12" width="8.6640625" style="2" bestFit="1" customWidth="1"/>
    <col min="13" max="13" width="9" style="2" bestFit="1" customWidth="1"/>
    <col min="14" max="14" width="15" style="2" bestFit="1" customWidth="1"/>
    <col min="15" max="15" width="8.6640625" style="2"/>
    <col min="16" max="16" width="9.5" style="2" bestFit="1" customWidth="1"/>
    <col min="17" max="17" width="16.33203125" style="2" bestFit="1" customWidth="1"/>
    <col min="18" max="20" width="4.6640625" style="2" bestFit="1" customWidth="1"/>
    <col min="21" max="21" width="17.33203125" style="2" bestFit="1" customWidth="1"/>
    <col min="22" max="27" width="4.6640625" style="2" bestFit="1" customWidth="1"/>
    <col min="28" max="43" width="5.6640625" style="2" bestFit="1" customWidth="1"/>
    <col min="44" max="16384" width="8.6640625" style="2"/>
  </cols>
  <sheetData>
    <row r="1" spans="1:43" s="10" customFormat="1" x14ac:dyDescent="0.2">
      <c r="C1" s="89" t="s">
        <v>7</v>
      </c>
      <c r="D1" s="89"/>
      <c r="E1" s="11"/>
      <c r="F1" s="89" t="s">
        <v>10</v>
      </c>
      <c r="G1" s="89"/>
      <c r="I1" s="89" t="s">
        <v>9</v>
      </c>
      <c r="J1" s="89"/>
      <c r="K1" s="11"/>
      <c r="L1" s="89" t="s">
        <v>8</v>
      </c>
      <c r="M1" s="89"/>
    </row>
    <row r="2" spans="1:43" s="12" customFormat="1" ht="18" thickBot="1" x14ac:dyDescent="0.25">
      <c r="A2" s="12" t="s">
        <v>0</v>
      </c>
      <c r="B2" s="12" t="s">
        <v>6</v>
      </c>
      <c r="C2" s="12" t="s">
        <v>14</v>
      </c>
      <c r="D2" s="12" t="s">
        <v>15</v>
      </c>
      <c r="E2" s="12" t="s">
        <v>16</v>
      </c>
      <c r="F2" s="12" t="s">
        <v>14</v>
      </c>
      <c r="G2" s="12" t="s">
        <v>15</v>
      </c>
      <c r="H2" s="12" t="s">
        <v>16</v>
      </c>
      <c r="I2" s="12" t="s">
        <v>14</v>
      </c>
      <c r="J2" s="12" t="s">
        <v>15</v>
      </c>
      <c r="K2" s="12" t="s">
        <v>16</v>
      </c>
      <c r="L2" s="12" t="s">
        <v>14</v>
      </c>
      <c r="M2" s="12" t="s">
        <v>15</v>
      </c>
      <c r="N2" s="12" t="s">
        <v>16</v>
      </c>
    </row>
    <row r="3" spans="1:43" ht="17" thickTop="1" x14ac:dyDescent="0.2">
      <c r="A3" s="94">
        <v>41785</v>
      </c>
      <c r="B3" s="2" t="s">
        <v>1</v>
      </c>
      <c r="C3" s="3">
        <v>0.9</v>
      </c>
      <c r="D3" s="3">
        <v>0.24</v>
      </c>
      <c r="E3" s="3">
        <f>D3*C3</f>
        <v>0.216</v>
      </c>
      <c r="F3" s="3">
        <v>0.9</v>
      </c>
      <c r="G3" s="3">
        <v>0.47</v>
      </c>
      <c r="H3" s="3">
        <f>G3*F3</f>
        <v>0.42299999999999999</v>
      </c>
      <c r="I3" s="3">
        <v>0.86</v>
      </c>
      <c r="J3" s="3">
        <v>0.47</v>
      </c>
      <c r="K3" s="3">
        <f>J3*I3</f>
        <v>0.40419999999999995</v>
      </c>
      <c r="L3" s="3">
        <v>0.84</v>
      </c>
      <c r="M3" s="3">
        <v>0.4</v>
      </c>
      <c r="N3" s="3">
        <f>M3*L3</f>
        <v>0.33600000000000002</v>
      </c>
      <c r="P3" s="94">
        <v>41785</v>
      </c>
      <c r="Q3" s="65" t="s">
        <v>35</v>
      </c>
      <c r="R3" s="65">
        <v>0</v>
      </c>
      <c r="S3" s="65">
        <v>0.5</v>
      </c>
      <c r="T3" s="65">
        <v>1.5</v>
      </c>
      <c r="U3" s="65">
        <v>2.5</v>
      </c>
      <c r="V3" s="65">
        <v>3.5</v>
      </c>
      <c r="W3" s="65">
        <v>4.5</v>
      </c>
      <c r="X3" s="65">
        <v>5.5</v>
      </c>
      <c r="Y3" s="65">
        <v>6.5</v>
      </c>
      <c r="Z3" s="65">
        <v>7.5</v>
      </c>
      <c r="AA3" s="65">
        <v>8.5</v>
      </c>
      <c r="AB3" s="65">
        <v>9.5</v>
      </c>
      <c r="AC3" s="65">
        <v>10.5</v>
      </c>
      <c r="AD3" s="65">
        <v>11.5</v>
      </c>
      <c r="AE3" s="65">
        <v>12.5</v>
      </c>
      <c r="AF3" s="65">
        <v>13.5</v>
      </c>
      <c r="AG3" s="65">
        <v>14.5</v>
      </c>
      <c r="AH3" s="65">
        <v>15.5</v>
      </c>
      <c r="AI3" s="65">
        <v>16.5</v>
      </c>
      <c r="AJ3" s="65">
        <v>17.5</v>
      </c>
      <c r="AK3" s="65">
        <v>18.5</v>
      </c>
      <c r="AL3" s="65">
        <v>19.5</v>
      </c>
      <c r="AM3" s="65">
        <v>20.5</v>
      </c>
      <c r="AN3" s="65">
        <v>21.5</v>
      </c>
      <c r="AO3" s="65">
        <v>22.5</v>
      </c>
      <c r="AP3" s="65">
        <v>23.5</v>
      </c>
      <c r="AQ3" s="65">
        <v>24.5</v>
      </c>
    </row>
    <row r="4" spans="1:43" ht="16" x14ac:dyDescent="0.2">
      <c r="A4" s="93"/>
      <c r="B4" s="2" t="s">
        <v>2</v>
      </c>
      <c r="C4" s="3">
        <v>1.08</v>
      </c>
      <c r="D4" s="3">
        <v>0.47</v>
      </c>
      <c r="E4" s="3">
        <f t="shared" ref="E4:E67" si="0">D4*C4</f>
        <v>0.50760000000000005</v>
      </c>
      <c r="F4" s="3">
        <v>1.06</v>
      </c>
      <c r="G4" s="3">
        <v>0.43</v>
      </c>
      <c r="H4" s="3">
        <f>G4*F4</f>
        <v>0.45580000000000004</v>
      </c>
      <c r="I4" s="3">
        <v>1.06</v>
      </c>
      <c r="J4" s="3">
        <v>0.5</v>
      </c>
      <c r="K4" s="3">
        <f>J4*I4</f>
        <v>0.53</v>
      </c>
      <c r="L4" s="3">
        <v>1.06</v>
      </c>
      <c r="M4" s="3">
        <v>0.48</v>
      </c>
      <c r="N4" s="3">
        <f>M4*L4</f>
        <v>0.50880000000000003</v>
      </c>
      <c r="P4" s="93"/>
      <c r="Q4" s="65" t="s">
        <v>14</v>
      </c>
      <c r="R4" s="65">
        <v>0</v>
      </c>
      <c r="S4" s="65">
        <v>0.5</v>
      </c>
      <c r="T4" s="65">
        <v>0.6</v>
      </c>
      <c r="U4" s="65">
        <v>0.88</v>
      </c>
      <c r="V4" s="65">
        <v>0.92</v>
      </c>
      <c r="W4" s="65">
        <v>0.94</v>
      </c>
      <c r="X4" s="65">
        <v>0.96</v>
      </c>
      <c r="Y4" s="65">
        <v>0.98</v>
      </c>
      <c r="Z4" s="65">
        <v>1</v>
      </c>
      <c r="AA4" s="65">
        <v>1</v>
      </c>
      <c r="AB4" s="65">
        <v>0.98</v>
      </c>
      <c r="AC4" s="65">
        <v>0.96</v>
      </c>
      <c r="AD4" s="65">
        <v>0.94</v>
      </c>
      <c r="AE4" s="65">
        <v>0.94</v>
      </c>
      <c r="AF4" s="65">
        <v>1</v>
      </c>
      <c r="AG4" s="65">
        <v>1</v>
      </c>
      <c r="AH4" s="65">
        <v>1.06</v>
      </c>
      <c r="AI4" s="65">
        <v>1.1000000000000001</v>
      </c>
      <c r="AJ4" s="65">
        <v>1.1399999999999999</v>
      </c>
      <c r="AK4" s="65">
        <v>1.1599999999999999</v>
      </c>
      <c r="AL4" s="65">
        <v>1.1200000000000001</v>
      </c>
      <c r="AM4" s="65">
        <v>1</v>
      </c>
      <c r="AN4" s="65">
        <v>0.76</v>
      </c>
      <c r="AO4" s="65">
        <v>0.55000000000000004</v>
      </c>
      <c r="AP4" s="65">
        <v>0.44</v>
      </c>
      <c r="AQ4" s="65">
        <v>0</v>
      </c>
    </row>
    <row r="5" spans="1:43" ht="16" x14ac:dyDescent="0.2">
      <c r="A5" s="93"/>
      <c r="B5" s="2" t="s">
        <v>3</v>
      </c>
      <c r="C5" s="3">
        <v>1.18</v>
      </c>
      <c r="D5" s="3">
        <v>0.57999999999999996</v>
      </c>
      <c r="E5" s="3">
        <f t="shared" si="0"/>
        <v>0.6843999999999999</v>
      </c>
      <c r="F5" s="3">
        <v>1.06</v>
      </c>
      <c r="G5" s="3">
        <v>0.66</v>
      </c>
      <c r="H5" s="3">
        <f>G5*F5</f>
        <v>0.69960000000000011</v>
      </c>
      <c r="I5" s="3">
        <v>1</v>
      </c>
      <c r="J5" s="3">
        <v>0.49</v>
      </c>
      <c r="K5" s="3">
        <f t="shared" ref="K5:K97" si="1">J5*I5</f>
        <v>0.49</v>
      </c>
      <c r="L5" s="3">
        <v>1.06</v>
      </c>
      <c r="M5" s="3">
        <v>0.49</v>
      </c>
      <c r="N5" s="3">
        <f>M5*L5</f>
        <v>0.51939999999999997</v>
      </c>
      <c r="P5" s="93"/>
      <c r="Q5" s="65" t="s">
        <v>36</v>
      </c>
      <c r="R5" s="65">
        <v>0</v>
      </c>
      <c r="S5" s="65">
        <v>0.5</v>
      </c>
      <c r="T5" s="65">
        <v>0.18</v>
      </c>
      <c r="U5" s="65">
        <v>0.26</v>
      </c>
      <c r="V5" s="65">
        <v>0.32</v>
      </c>
      <c r="W5" s="65">
        <v>0.28999999999999998</v>
      </c>
      <c r="X5" s="65">
        <v>0.28999999999999998</v>
      </c>
      <c r="Y5" s="65">
        <v>0.32</v>
      </c>
      <c r="Z5" s="65">
        <v>0.37</v>
      </c>
      <c r="AA5" s="65">
        <v>0.3</v>
      </c>
      <c r="AB5" s="65">
        <v>0.32</v>
      </c>
      <c r="AC5" s="65">
        <v>0.36</v>
      </c>
      <c r="AD5" s="65">
        <v>0.35</v>
      </c>
      <c r="AE5" s="65">
        <v>0.38</v>
      </c>
      <c r="AF5" s="65">
        <v>0.35</v>
      </c>
      <c r="AG5" s="65">
        <v>0.37</v>
      </c>
      <c r="AH5" s="65">
        <v>0.47</v>
      </c>
      <c r="AI5" s="65">
        <v>0.53</v>
      </c>
      <c r="AJ5" s="65">
        <v>0.32</v>
      </c>
      <c r="AK5" s="65">
        <v>0.4</v>
      </c>
      <c r="AL5" s="65">
        <v>0.4</v>
      </c>
      <c r="AM5" s="65">
        <v>0.14000000000000001</v>
      </c>
      <c r="AN5" s="65">
        <v>0.32</v>
      </c>
      <c r="AO5" s="65">
        <v>0.09</v>
      </c>
      <c r="AP5" s="65">
        <v>0</v>
      </c>
      <c r="AQ5" s="65">
        <v>0</v>
      </c>
    </row>
    <row r="6" spans="1:43" ht="16" x14ac:dyDescent="0.2">
      <c r="A6" s="93"/>
      <c r="B6" s="2" t="s">
        <v>4</v>
      </c>
      <c r="C6" s="3">
        <v>1.1599999999999999</v>
      </c>
      <c r="D6" s="3">
        <v>0.53</v>
      </c>
      <c r="E6" s="3">
        <f t="shared" si="0"/>
        <v>0.61480000000000001</v>
      </c>
      <c r="F6" s="3">
        <v>1.1000000000000001</v>
      </c>
      <c r="G6" s="3">
        <v>0.52</v>
      </c>
      <c r="H6" s="3">
        <f>G6*F6</f>
        <v>0.57200000000000006</v>
      </c>
      <c r="I6" s="3">
        <v>1.1000000000000001</v>
      </c>
      <c r="J6" s="3">
        <v>0.45</v>
      </c>
      <c r="K6" s="3">
        <f t="shared" si="1"/>
        <v>0.49500000000000005</v>
      </c>
      <c r="L6" s="3">
        <v>1.08</v>
      </c>
      <c r="M6" s="3">
        <v>0.53</v>
      </c>
      <c r="N6" s="3">
        <f>M6*L6</f>
        <v>0.57240000000000002</v>
      </c>
      <c r="P6" s="93"/>
      <c r="Q6" s="66" t="s">
        <v>37</v>
      </c>
      <c r="R6" s="65">
        <v>3.125E-2</v>
      </c>
      <c r="S6" s="65">
        <v>0.187</v>
      </c>
      <c r="T6" s="65">
        <v>0.1628</v>
      </c>
      <c r="U6" s="65">
        <v>0.26100000000000007</v>
      </c>
      <c r="V6" s="65">
        <v>0.28364999999999996</v>
      </c>
      <c r="W6" s="65">
        <v>0.27549999999999997</v>
      </c>
      <c r="X6" s="65">
        <v>0.29585</v>
      </c>
      <c r="Y6" s="65">
        <v>0.34154999999999996</v>
      </c>
      <c r="Z6" s="65">
        <v>0.33499999999999996</v>
      </c>
      <c r="AA6" s="65">
        <v>0.30690000000000001</v>
      </c>
      <c r="AB6" s="65">
        <v>0.32979999999999998</v>
      </c>
      <c r="AC6" s="65">
        <v>0.33724999999999999</v>
      </c>
      <c r="AD6" s="65">
        <v>0.34309999999999996</v>
      </c>
      <c r="AE6" s="65">
        <v>0.35404999999999998</v>
      </c>
      <c r="AF6" s="65">
        <v>0.36</v>
      </c>
      <c r="AG6" s="65">
        <v>0.43259999999999998</v>
      </c>
      <c r="AH6" s="65">
        <v>0.54</v>
      </c>
      <c r="AI6" s="65">
        <v>0.47600000000000009</v>
      </c>
      <c r="AJ6" s="65">
        <v>0.41399999999999998</v>
      </c>
      <c r="AK6" s="65">
        <v>0.45600000000000007</v>
      </c>
      <c r="AL6" s="65">
        <v>0.28620000000000001</v>
      </c>
      <c r="AM6" s="65">
        <v>0.2024</v>
      </c>
      <c r="AN6" s="65">
        <v>0.13427500000000001</v>
      </c>
      <c r="AO6" s="65">
        <v>2.2275E-2</v>
      </c>
      <c r="AP6" s="65">
        <v>0</v>
      </c>
      <c r="AQ6" s="65">
        <v>0</v>
      </c>
    </row>
    <row r="7" spans="1:43" ht="16" x14ac:dyDescent="0.2">
      <c r="A7" s="93"/>
      <c r="B7" s="2" t="s">
        <v>5</v>
      </c>
      <c r="C7" s="3">
        <v>1.19</v>
      </c>
      <c r="D7" s="3">
        <v>0.35</v>
      </c>
      <c r="E7" s="3">
        <f t="shared" si="0"/>
        <v>0.41649999999999998</v>
      </c>
      <c r="F7" s="3">
        <v>1.18</v>
      </c>
      <c r="G7" s="3">
        <v>0.38</v>
      </c>
      <c r="H7" s="3">
        <f>G7*F7</f>
        <v>0.44839999999999997</v>
      </c>
      <c r="I7" s="3">
        <v>1.1599999999999999</v>
      </c>
      <c r="J7" s="3">
        <v>0.36</v>
      </c>
      <c r="K7" s="3">
        <f t="shared" si="1"/>
        <v>0.41759999999999997</v>
      </c>
      <c r="L7" s="3">
        <v>1.1599999999999999</v>
      </c>
      <c r="M7" s="3">
        <v>0.37</v>
      </c>
      <c r="N7" s="3">
        <f>M7*L7</f>
        <v>0.42919999999999997</v>
      </c>
      <c r="P7" s="93"/>
      <c r="Q7" s="70" t="s">
        <v>38</v>
      </c>
      <c r="R7" s="70">
        <v>0.61</v>
      </c>
      <c r="S7" s="65"/>
      <c r="T7" s="65"/>
      <c r="U7" s="69" t="s">
        <v>46</v>
      </c>
      <c r="V7" s="70">
        <v>7.16845</v>
      </c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</row>
    <row r="8" spans="1:43" ht="16" x14ac:dyDescent="0.2">
      <c r="A8" s="93">
        <v>41786</v>
      </c>
      <c r="B8" s="2" t="s">
        <v>1</v>
      </c>
      <c r="C8" s="13">
        <v>0.92</v>
      </c>
      <c r="D8" s="13">
        <v>0.45</v>
      </c>
      <c r="E8" s="13">
        <f t="shared" si="0"/>
        <v>0.41400000000000003</v>
      </c>
      <c r="F8" s="13">
        <v>0.98</v>
      </c>
      <c r="G8" s="13">
        <v>0.27</v>
      </c>
      <c r="H8" s="3">
        <f t="shared" ref="H8:H97" si="2">G8*F8</f>
        <v>0.2646</v>
      </c>
      <c r="I8" s="13">
        <v>0.9</v>
      </c>
      <c r="J8" s="3">
        <v>0.2</v>
      </c>
      <c r="K8" s="3">
        <f t="shared" si="1"/>
        <v>0.18000000000000002</v>
      </c>
      <c r="L8" s="3">
        <v>0.84</v>
      </c>
      <c r="M8" s="3">
        <v>0.33</v>
      </c>
      <c r="N8" s="3">
        <f t="shared" ref="N8:N97" si="3">M8*L8</f>
        <v>0.2772</v>
      </c>
      <c r="P8" s="93">
        <v>41786</v>
      </c>
      <c r="Q8" s="65" t="s">
        <v>35</v>
      </c>
      <c r="R8" s="65">
        <v>0</v>
      </c>
      <c r="S8" s="65">
        <v>0.5</v>
      </c>
      <c r="T8" s="65">
        <v>1.5</v>
      </c>
      <c r="U8" s="65">
        <v>2.5</v>
      </c>
      <c r="V8" s="65">
        <v>3.5</v>
      </c>
      <c r="W8" s="65">
        <v>4.5</v>
      </c>
      <c r="X8" s="65">
        <v>5.5</v>
      </c>
      <c r="Y8" s="65">
        <v>6.5</v>
      </c>
      <c r="Z8" s="65">
        <v>7.5</v>
      </c>
      <c r="AA8" s="65">
        <v>8.5</v>
      </c>
      <c r="AB8" s="65">
        <v>9.5</v>
      </c>
      <c r="AC8" s="65">
        <v>10.5</v>
      </c>
      <c r="AD8" s="65">
        <v>11.5</v>
      </c>
      <c r="AE8" s="65">
        <v>12.5</v>
      </c>
      <c r="AF8" s="65">
        <v>13.5</v>
      </c>
      <c r="AG8" s="65">
        <v>14.5</v>
      </c>
      <c r="AH8" s="65">
        <v>15.5</v>
      </c>
      <c r="AI8" s="65">
        <v>16.5</v>
      </c>
      <c r="AJ8" s="65">
        <v>17.5</v>
      </c>
      <c r="AK8" s="65">
        <v>18.5</v>
      </c>
      <c r="AL8" s="65">
        <v>19.5</v>
      </c>
      <c r="AM8" s="65">
        <v>20.5</v>
      </c>
      <c r="AN8" s="65">
        <v>21.5</v>
      </c>
      <c r="AO8" s="65">
        <v>22.5</v>
      </c>
      <c r="AP8" s="65">
        <v>23.5</v>
      </c>
      <c r="AQ8" s="65">
        <v>24.5</v>
      </c>
    </row>
    <row r="9" spans="1:43" ht="16" x14ac:dyDescent="0.2">
      <c r="A9" s="93"/>
      <c r="B9" s="2" t="s">
        <v>2</v>
      </c>
      <c r="C9" s="13">
        <v>1.1399999999999999</v>
      </c>
      <c r="D9" s="13">
        <v>0.44</v>
      </c>
      <c r="E9" s="13">
        <f>D9*C9</f>
        <v>0.50159999999999993</v>
      </c>
      <c r="F9" s="13">
        <v>1.1399999999999999</v>
      </c>
      <c r="G9" s="13">
        <v>0.44</v>
      </c>
      <c r="H9" s="3">
        <f t="shared" si="2"/>
        <v>0.50159999999999993</v>
      </c>
      <c r="I9" s="13">
        <v>1.1000000000000001</v>
      </c>
      <c r="J9" s="3">
        <v>0.41</v>
      </c>
      <c r="K9" s="3">
        <f t="shared" si="1"/>
        <v>0.45100000000000001</v>
      </c>
      <c r="L9" s="3">
        <v>1.1000000000000001</v>
      </c>
      <c r="M9" s="3">
        <v>0.43</v>
      </c>
      <c r="N9" s="3">
        <f t="shared" si="3"/>
        <v>0.47300000000000003</v>
      </c>
      <c r="P9" s="93"/>
      <c r="Q9" s="65" t="s">
        <v>14</v>
      </c>
      <c r="R9" s="65">
        <v>0</v>
      </c>
      <c r="S9" s="65">
        <v>0.39</v>
      </c>
      <c r="T9" s="65">
        <v>0.66</v>
      </c>
      <c r="U9" s="65">
        <v>0.96</v>
      </c>
      <c r="V9" s="65">
        <v>0.98</v>
      </c>
      <c r="W9" s="65">
        <v>0.98</v>
      </c>
      <c r="X9" s="65">
        <v>1.02</v>
      </c>
      <c r="Y9" s="65">
        <v>1.03</v>
      </c>
      <c r="Z9" s="65">
        <v>1.04</v>
      </c>
      <c r="AA9" s="65">
        <v>1.04</v>
      </c>
      <c r="AB9" s="65">
        <v>1.02</v>
      </c>
      <c r="AC9" s="65">
        <v>1</v>
      </c>
      <c r="AD9" s="65">
        <v>0.99</v>
      </c>
      <c r="AE9" s="65">
        <v>1</v>
      </c>
      <c r="AF9" s="65">
        <v>1.05</v>
      </c>
      <c r="AG9" s="65">
        <v>1.04</v>
      </c>
      <c r="AH9" s="65">
        <v>1.1200000000000001</v>
      </c>
      <c r="AI9" s="65">
        <v>1.1599999999999999</v>
      </c>
      <c r="AJ9" s="65">
        <v>1.19</v>
      </c>
      <c r="AK9" s="65">
        <v>1.19</v>
      </c>
      <c r="AL9" s="65">
        <v>1.1599999999999999</v>
      </c>
      <c r="AM9" s="65">
        <v>1.02</v>
      </c>
      <c r="AN9" s="65">
        <v>0.84</v>
      </c>
      <c r="AO9" s="65">
        <v>0.74</v>
      </c>
      <c r="AP9" s="65">
        <v>0.48</v>
      </c>
      <c r="AQ9" s="65">
        <v>0</v>
      </c>
    </row>
    <row r="10" spans="1:43" ht="16" x14ac:dyDescent="0.2">
      <c r="A10" s="93"/>
      <c r="B10" s="2" t="s">
        <v>3</v>
      </c>
      <c r="C10" s="13">
        <v>1.21</v>
      </c>
      <c r="D10" s="13">
        <v>0.57999999999999996</v>
      </c>
      <c r="E10" s="13">
        <f t="shared" si="0"/>
        <v>0.70179999999999998</v>
      </c>
      <c r="F10" s="13">
        <v>1.1000000000000001</v>
      </c>
      <c r="G10" s="13">
        <v>0.53</v>
      </c>
      <c r="H10" s="3">
        <f t="shared" si="2"/>
        <v>0.58300000000000007</v>
      </c>
      <c r="I10" s="13">
        <v>1.1000000000000001</v>
      </c>
      <c r="J10" s="3">
        <v>0.36</v>
      </c>
      <c r="K10" s="3">
        <f t="shared" si="1"/>
        <v>0.39600000000000002</v>
      </c>
      <c r="L10" s="3">
        <v>1.06</v>
      </c>
      <c r="M10" s="3">
        <v>0.56999999999999995</v>
      </c>
      <c r="N10" s="3">
        <f t="shared" si="3"/>
        <v>0.60419999999999996</v>
      </c>
      <c r="P10" s="93"/>
      <c r="Q10" s="65" t="s">
        <v>36</v>
      </c>
      <c r="R10" s="65">
        <v>0</v>
      </c>
      <c r="S10" s="65">
        <v>0.3</v>
      </c>
      <c r="T10" s="65">
        <v>0.22</v>
      </c>
      <c r="U10" s="65">
        <v>0.28000000000000003</v>
      </c>
      <c r="V10" s="65">
        <v>0.32</v>
      </c>
      <c r="W10" s="65">
        <v>0.28000000000000003</v>
      </c>
      <c r="X10" s="65">
        <v>0.28000000000000003</v>
      </c>
      <c r="Y10" s="65">
        <v>0.31</v>
      </c>
      <c r="Z10" s="65">
        <v>0.31</v>
      </c>
      <c r="AA10" s="65">
        <v>0.32</v>
      </c>
      <c r="AB10" s="65">
        <v>0.37</v>
      </c>
      <c r="AC10" s="65">
        <v>0.4</v>
      </c>
      <c r="AD10" s="65">
        <v>0.45</v>
      </c>
      <c r="AE10" s="65">
        <v>0.49</v>
      </c>
      <c r="AF10" s="65">
        <v>0.27</v>
      </c>
      <c r="AG10" s="65">
        <v>0.36</v>
      </c>
      <c r="AH10" s="65">
        <v>0.41</v>
      </c>
      <c r="AI10" s="65">
        <v>0.31</v>
      </c>
      <c r="AJ10" s="65">
        <v>0.45</v>
      </c>
      <c r="AK10" s="65">
        <v>0.23</v>
      </c>
      <c r="AL10" s="65">
        <v>0.27</v>
      </c>
      <c r="AM10" s="65">
        <v>0.34</v>
      </c>
      <c r="AN10" s="65">
        <v>0.06</v>
      </c>
      <c r="AO10" s="65">
        <v>0.01</v>
      </c>
      <c r="AP10" s="65">
        <v>0</v>
      </c>
      <c r="AQ10" s="65">
        <v>0</v>
      </c>
    </row>
    <row r="11" spans="1:43" ht="16" x14ac:dyDescent="0.2">
      <c r="A11" s="93"/>
      <c r="B11" s="2" t="s">
        <v>4</v>
      </c>
      <c r="C11" s="13">
        <v>1.19</v>
      </c>
      <c r="D11" s="13">
        <v>0.52</v>
      </c>
      <c r="E11" s="13">
        <f t="shared" si="0"/>
        <v>0.61880000000000002</v>
      </c>
      <c r="F11" s="13">
        <v>1.1200000000000001</v>
      </c>
      <c r="G11" s="13">
        <v>0.4</v>
      </c>
      <c r="H11" s="3">
        <f t="shared" si="2"/>
        <v>0.44800000000000006</v>
      </c>
      <c r="I11" s="13">
        <v>1.1000000000000001</v>
      </c>
      <c r="J11" s="3">
        <v>0.45</v>
      </c>
      <c r="K11" s="3">
        <f t="shared" si="1"/>
        <v>0.49500000000000005</v>
      </c>
      <c r="L11" s="3">
        <v>1.1000000000000001</v>
      </c>
      <c r="M11" s="3">
        <v>0.47</v>
      </c>
      <c r="N11" s="3">
        <f t="shared" si="3"/>
        <v>0.51700000000000002</v>
      </c>
      <c r="P11" s="93"/>
      <c r="Q11" s="66" t="s">
        <v>37</v>
      </c>
      <c r="R11" s="65">
        <v>1.4624999999999999E-2</v>
      </c>
      <c r="S11" s="65">
        <v>0.13650000000000001</v>
      </c>
      <c r="T11" s="65">
        <v>0.20250000000000001</v>
      </c>
      <c r="U11" s="65">
        <v>0.29100000000000004</v>
      </c>
      <c r="V11" s="65">
        <v>0.29400000000000004</v>
      </c>
      <c r="W11" s="65">
        <v>0.28000000000000003</v>
      </c>
      <c r="X11" s="65">
        <v>0.302375</v>
      </c>
      <c r="Y11" s="65">
        <v>0.32085000000000002</v>
      </c>
      <c r="Z11" s="65">
        <v>0.3276</v>
      </c>
      <c r="AA11" s="65">
        <v>0.35535</v>
      </c>
      <c r="AB11" s="65">
        <v>0.38885000000000003</v>
      </c>
      <c r="AC11" s="65">
        <v>0.42287500000000006</v>
      </c>
      <c r="AD11" s="65">
        <v>0.46764999999999995</v>
      </c>
      <c r="AE11" s="65">
        <v>0.38949999999999996</v>
      </c>
      <c r="AF11" s="65">
        <v>0.329175</v>
      </c>
      <c r="AG11" s="65">
        <v>0.41580000000000006</v>
      </c>
      <c r="AH11" s="65">
        <v>0.41040000000000004</v>
      </c>
      <c r="AI11" s="65">
        <v>0.44649999999999995</v>
      </c>
      <c r="AJ11" s="65">
        <v>0.40460000000000002</v>
      </c>
      <c r="AK11" s="65">
        <v>0.29374999999999996</v>
      </c>
      <c r="AL11" s="65">
        <v>0.33245000000000002</v>
      </c>
      <c r="AM11" s="65">
        <v>0.186</v>
      </c>
      <c r="AN11" s="65">
        <v>2.7649999999999997E-2</v>
      </c>
      <c r="AO11" s="65">
        <v>3.0500000000000002E-3</v>
      </c>
      <c r="AP11" s="65">
        <v>0</v>
      </c>
      <c r="AQ11" s="65">
        <v>0</v>
      </c>
    </row>
    <row r="12" spans="1:43" ht="16" x14ac:dyDescent="0.2">
      <c r="A12" s="93"/>
      <c r="B12" s="2" t="s">
        <v>5</v>
      </c>
      <c r="C12" s="13">
        <v>1.23</v>
      </c>
      <c r="D12" s="13">
        <v>0.37</v>
      </c>
      <c r="E12" s="13">
        <f t="shared" si="0"/>
        <v>0.4551</v>
      </c>
      <c r="F12" s="13">
        <v>1.19</v>
      </c>
      <c r="G12" s="13">
        <v>0.39</v>
      </c>
      <c r="H12" s="3">
        <f t="shared" si="2"/>
        <v>0.46410000000000001</v>
      </c>
      <c r="I12" s="13">
        <v>1.21</v>
      </c>
      <c r="J12" s="3">
        <v>0.3</v>
      </c>
      <c r="K12" s="3">
        <f t="shared" si="1"/>
        <v>0.36299999999999999</v>
      </c>
      <c r="L12" s="3">
        <v>1.23</v>
      </c>
      <c r="M12" s="3">
        <v>0.28999999999999998</v>
      </c>
      <c r="N12" s="3">
        <f t="shared" si="3"/>
        <v>0.35669999999999996</v>
      </c>
      <c r="P12" s="93"/>
      <c r="Q12" s="70" t="s">
        <v>38</v>
      </c>
      <c r="R12" s="70">
        <v>0.86</v>
      </c>
      <c r="S12" s="65"/>
      <c r="T12" s="65"/>
      <c r="U12" s="69" t="s">
        <v>46</v>
      </c>
      <c r="V12" s="70">
        <v>7.0430500000000018</v>
      </c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pans="1:43" ht="16" x14ac:dyDescent="0.2">
      <c r="A13" s="93">
        <v>41787</v>
      </c>
      <c r="B13" s="2" t="s">
        <v>1</v>
      </c>
      <c r="C13" s="13">
        <v>0.9</v>
      </c>
      <c r="D13" s="13">
        <v>0.45</v>
      </c>
      <c r="E13" s="13">
        <f t="shared" si="0"/>
        <v>0.40500000000000003</v>
      </c>
      <c r="F13" s="13">
        <v>0.95</v>
      </c>
      <c r="G13" s="13">
        <v>0.42</v>
      </c>
      <c r="H13" s="3">
        <f t="shared" si="2"/>
        <v>0.39899999999999997</v>
      </c>
      <c r="I13" s="13">
        <v>0.93</v>
      </c>
      <c r="J13" s="3">
        <v>0.42</v>
      </c>
      <c r="K13" s="3">
        <f>J13*I13</f>
        <v>0.3906</v>
      </c>
      <c r="L13" s="3">
        <v>0.87</v>
      </c>
      <c r="M13" s="3">
        <v>0.43</v>
      </c>
      <c r="N13" s="3">
        <f t="shared" si="3"/>
        <v>0.37409999999999999</v>
      </c>
      <c r="P13" s="93">
        <v>41787</v>
      </c>
      <c r="Q13" s="65" t="s">
        <v>35</v>
      </c>
      <c r="R13" s="65">
        <v>0</v>
      </c>
      <c r="S13" s="65">
        <v>0.5</v>
      </c>
      <c r="T13" s="65">
        <v>1.5</v>
      </c>
      <c r="U13" s="65">
        <v>2.5</v>
      </c>
      <c r="V13" s="65">
        <v>3.5</v>
      </c>
      <c r="W13" s="65">
        <v>4.5</v>
      </c>
      <c r="X13" s="65">
        <v>5.5</v>
      </c>
      <c r="Y13" s="65">
        <v>6.5</v>
      </c>
      <c r="Z13" s="65">
        <v>7.5</v>
      </c>
      <c r="AA13" s="65">
        <v>8.5</v>
      </c>
      <c r="AB13" s="65">
        <v>9.5</v>
      </c>
      <c r="AC13" s="65">
        <v>10.5</v>
      </c>
      <c r="AD13" s="65">
        <v>11.5</v>
      </c>
      <c r="AE13" s="65">
        <v>12.5</v>
      </c>
      <c r="AF13" s="65">
        <v>13.5</v>
      </c>
      <c r="AG13" s="65">
        <v>14.5</v>
      </c>
      <c r="AH13" s="65">
        <v>15.5</v>
      </c>
      <c r="AI13" s="65">
        <v>16.5</v>
      </c>
      <c r="AJ13" s="65">
        <v>17.5</v>
      </c>
      <c r="AK13" s="65">
        <v>18.5</v>
      </c>
      <c r="AL13" s="65">
        <v>19.5</v>
      </c>
      <c r="AM13" s="65">
        <v>20.5</v>
      </c>
      <c r="AN13" s="65">
        <v>21.5</v>
      </c>
      <c r="AO13" s="65">
        <v>22.5</v>
      </c>
      <c r="AP13" s="65">
        <v>23.5</v>
      </c>
      <c r="AQ13" s="65">
        <v>24.5</v>
      </c>
    </row>
    <row r="14" spans="1:43" ht="16" x14ac:dyDescent="0.2">
      <c r="A14" s="93"/>
      <c r="B14" s="2" t="s">
        <v>2</v>
      </c>
      <c r="C14" s="13">
        <v>1.07</v>
      </c>
      <c r="D14" s="13">
        <v>0.43</v>
      </c>
      <c r="E14" s="13">
        <f t="shared" si="0"/>
        <v>0.46010000000000001</v>
      </c>
      <c r="F14" s="13">
        <v>1.08</v>
      </c>
      <c r="G14" s="13">
        <v>0.45</v>
      </c>
      <c r="H14" s="3">
        <f t="shared" si="2"/>
        <v>0.48600000000000004</v>
      </c>
      <c r="I14" s="13">
        <v>1.08</v>
      </c>
      <c r="J14" s="3">
        <v>0.5</v>
      </c>
      <c r="K14" s="3">
        <f t="shared" si="1"/>
        <v>0.54</v>
      </c>
      <c r="L14" s="3">
        <v>1.07</v>
      </c>
      <c r="M14" s="3">
        <v>0.51</v>
      </c>
      <c r="N14" s="3">
        <f t="shared" si="3"/>
        <v>0.54570000000000007</v>
      </c>
      <c r="P14" s="93"/>
      <c r="Q14" s="65" t="s">
        <v>14</v>
      </c>
      <c r="R14" s="65">
        <v>0</v>
      </c>
      <c r="S14" s="65">
        <v>0.5</v>
      </c>
      <c r="T14" s="65">
        <v>0.5</v>
      </c>
      <c r="U14" s="65">
        <v>0.86</v>
      </c>
      <c r="V14" s="65">
        <v>0.92</v>
      </c>
      <c r="W14" s="65">
        <v>0.94</v>
      </c>
      <c r="X14" s="65">
        <v>1</v>
      </c>
      <c r="Y14" s="65">
        <v>0.98</v>
      </c>
      <c r="Z14" s="65">
        <v>1</v>
      </c>
      <c r="AA14" s="65">
        <v>1</v>
      </c>
      <c r="AB14" s="65">
        <v>0.96</v>
      </c>
      <c r="AC14" s="65">
        <v>0.96</v>
      </c>
      <c r="AD14" s="65">
        <v>0.94</v>
      </c>
      <c r="AE14" s="65">
        <v>0.95</v>
      </c>
      <c r="AF14" s="65">
        <v>0.96</v>
      </c>
      <c r="AG14" s="65">
        <v>0.96</v>
      </c>
      <c r="AH14" s="65">
        <v>1.08</v>
      </c>
      <c r="AI14" s="65">
        <v>1.1000000000000001</v>
      </c>
      <c r="AJ14" s="65">
        <v>1.1200000000000001</v>
      </c>
      <c r="AK14" s="65">
        <v>1.1599999999999999</v>
      </c>
      <c r="AL14" s="65">
        <v>1.1299999999999999</v>
      </c>
      <c r="AM14" s="65">
        <v>0.97</v>
      </c>
      <c r="AN14" s="65">
        <v>0.8</v>
      </c>
      <c r="AO14" s="65">
        <v>0.68</v>
      </c>
      <c r="AP14" s="65">
        <v>0.46</v>
      </c>
      <c r="AQ14" s="65">
        <v>0</v>
      </c>
    </row>
    <row r="15" spans="1:43" ht="16" x14ac:dyDescent="0.2">
      <c r="A15" s="93"/>
      <c r="B15" s="2" t="s">
        <v>3</v>
      </c>
      <c r="C15" s="13">
        <v>1.1599999999999999</v>
      </c>
      <c r="D15" s="13">
        <v>0.51</v>
      </c>
      <c r="E15" s="13">
        <f t="shared" si="0"/>
        <v>0.59160000000000001</v>
      </c>
      <c r="F15" s="13">
        <v>1.06</v>
      </c>
      <c r="G15" s="13">
        <v>0.56999999999999995</v>
      </c>
      <c r="H15" s="3">
        <f t="shared" si="2"/>
        <v>0.60419999999999996</v>
      </c>
      <c r="I15" s="13">
        <v>1.06</v>
      </c>
      <c r="J15" s="3">
        <v>0.55000000000000004</v>
      </c>
      <c r="K15" s="3">
        <f>J15*I15</f>
        <v>0.58300000000000007</v>
      </c>
      <c r="L15" s="3">
        <v>1.07</v>
      </c>
      <c r="M15" s="3">
        <v>0.48</v>
      </c>
      <c r="N15" s="3">
        <f t="shared" si="3"/>
        <v>0.51360000000000006</v>
      </c>
      <c r="P15" s="93"/>
      <c r="Q15" s="65" t="s">
        <v>36</v>
      </c>
      <c r="R15" s="65">
        <v>0</v>
      </c>
      <c r="S15" s="65">
        <v>0</v>
      </c>
      <c r="T15" s="65">
        <v>0.18</v>
      </c>
      <c r="U15" s="65">
        <v>0.25</v>
      </c>
      <c r="V15" s="65">
        <v>0.28000000000000003</v>
      </c>
      <c r="W15" s="65">
        <v>0.27</v>
      </c>
      <c r="X15" s="65">
        <v>0.27</v>
      </c>
      <c r="Y15" s="65">
        <v>0.3</v>
      </c>
      <c r="Z15" s="65">
        <v>0.3</v>
      </c>
      <c r="AA15" s="65">
        <v>0.32</v>
      </c>
      <c r="AB15" s="65">
        <v>0.4</v>
      </c>
      <c r="AC15" s="65">
        <v>0.28999999999999998</v>
      </c>
      <c r="AD15" s="65">
        <v>0.44</v>
      </c>
      <c r="AE15" s="65">
        <v>0.51</v>
      </c>
      <c r="AF15" s="65">
        <v>0.35</v>
      </c>
      <c r="AG15" s="65">
        <v>0.47</v>
      </c>
      <c r="AH15" s="65">
        <v>0.48</v>
      </c>
      <c r="AI15" s="65">
        <v>0.33</v>
      </c>
      <c r="AJ15" s="65">
        <v>0.34</v>
      </c>
      <c r="AK15" s="65">
        <v>0.25</v>
      </c>
      <c r="AL15" s="65">
        <v>0.25</v>
      </c>
      <c r="AM15" s="65">
        <v>0.26</v>
      </c>
      <c r="AN15" s="65">
        <v>0.09</v>
      </c>
      <c r="AO15" s="65">
        <v>0.01</v>
      </c>
      <c r="AP15" s="65">
        <v>0</v>
      </c>
      <c r="AQ15" s="65">
        <v>0</v>
      </c>
    </row>
    <row r="16" spans="1:43" ht="16" x14ac:dyDescent="0.2">
      <c r="A16" s="93"/>
      <c r="B16" s="2" t="s">
        <v>4</v>
      </c>
      <c r="C16" s="13">
        <v>1.1499999999999999</v>
      </c>
      <c r="D16" s="13">
        <v>0.44</v>
      </c>
      <c r="E16" s="13">
        <f t="shared" si="0"/>
        <v>0.50600000000000001</v>
      </c>
      <c r="F16" s="13">
        <v>1.1100000000000001</v>
      </c>
      <c r="G16" s="13">
        <v>0.44</v>
      </c>
      <c r="H16" s="3">
        <f t="shared" si="2"/>
        <v>0.48840000000000006</v>
      </c>
      <c r="I16" s="13">
        <v>1.1000000000000001</v>
      </c>
      <c r="J16" s="3">
        <v>0.47</v>
      </c>
      <c r="K16" s="3">
        <f t="shared" si="1"/>
        <v>0.51700000000000002</v>
      </c>
      <c r="L16" s="3">
        <v>1.1000000000000001</v>
      </c>
      <c r="M16" s="3">
        <v>0.48</v>
      </c>
      <c r="N16" s="3">
        <f t="shared" si="3"/>
        <v>0.52800000000000002</v>
      </c>
      <c r="P16" s="93"/>
      <c r="Q16" s="66" t="s">
        <v>37</v>
      </c>
      <c r="R16" s="65">
        <v>0</v>
      </c>
      <c r="S16" s="65">
        <v>4.4999999999999998E-2</v>
      </c>
      <c r="T16" s="65">
        <v>0.1462</v>
      </c>
      <c r="U16" s="65">
        <v>0.23585</v>
      </c>
      <c r="V16" s="65">
        <v>0.25574999999999998</v>
      </c>
      <c r="W16" s="65">
        <v>0.26190000000000002</v>
      </c>
      <c r="X16" s="65">
        <v>0.28215000000000001</v>
      </c>
      <c r="Y16" s="65">
        <v>0.29699999999999999</v>
      </c>
      <c r="Z16" s="65">
        <v>0.31</v>
      </c>
      <c r="AA16" s="65">
        <v>0.3528</v>
      </c>
      <c r="AB16" s="65">
        <v>0.33119999999999994</v>
      </c>
      <c r="AC16" s="65">
        <v>0.34675</v>
      </c>
      <c r="AD16" s="65">
        <v>0.44887499999999997</v>
      </c>
      <c r="AE16" s="65">
        <v>0.41064999999999996</v>
      </c>
      <c r="AF16" s="65">
        <v>0.39359999999999995</v>
      </c>
      <c r="AG16" s="65">
        <v>0.48449999999999999</v>
      </c>
      <c r="AH16" s="65">
        <v>0.44145000000000006</v>
      </c>
      <c r="AI16" s="65">
        <v>0.37185000000000007</v>
      </c>
      <c r="AJ16" s="65">
        <v>0.3363000000000001</v>
      </c>
      <c r="AK16" s="65">
        <v>0.28625</v>
      </c>
      <c r="AL16" s="65">
        <v>0.26774999999999993</v>
      </c>
      <c r="AM16" s="65">
        <v>0.15487499999999998</v>
      </c>
      <c r="AN16" s="65">
        <v>3.6999999999999998E-2</v>
      </c>
      <c r="AO16" s="65">
        <v>2.8500000000000005E-3</v>
      </c>
      <c r="AP16" s="65">
        <v>0</v>
      </c>
      <c r="AQ16" s="65">
        <v>0</v>
      </c>
    </row>
    <row r="17" spans="1:43" ht="16" x14ac:dyDescent="0.2">
      <c r="A17" s="93"/>
      <c r="B17" s="2" t="s">
        <v>5</v>
      </c>
      <c r="C17" s="13">
        <v>1.21</v>
      </c>
      <c r="D17" s="13">
        <v>0.34</v>
      </c>
      <c r="E17" s="13">
        <f t="shared" si="0"/>
        <v>0.41140000000000004</v>
      </c>
      <c r="F17" s="13">
        <v>1.1399999999999999</v>
      </c>
      <c r="G17" s="13">
        <v>0.21</v>
      </c>
      <c r="H17" s="3">
        <f t="shared" si="2"/>
        <v>0.23939999999999997</v>
      </c>
      <c r="I17" s="13">
        <v>1.1299999999999999</v>
      </c>
      <c r="J17" s="3">
        <v>0.36</v>
      </c>
      <c r="K17" s="3">
        <f t="shared" si="1"/>
        <v>0.40679999999999994</v>
      </c>
      <c r="L17" s="3">
        <v>1.1599999999999999</v>
      </c>
      <c r="M17" s="3">
        <v>0.33</v>
      </c>
      <c r="N17" s="3">
        <f t="shared" si="3"/>
        <v>0.38279999999999997</v>
      </c>
      <c r="P17" s="93"/>
      <c r="Q17" s="70" t="s">
        <v>38</v>
      </c>
      <c r="R17" s="70">
        <v>0.62</v>
      </c>
      <c r="S17" s="65"/>
      <c r="T17" s="65"/>
      <c r="U17" s="69" t="s">
        <v>46</v>
      </c>
      <c r="V17" s="70">
        <v>6.5005499999999996</v>
      </c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pans="1:43" ht="16" x14ac:dyDescent="0.2">
      <c r="A18" s="93">
        <v>41788</v>
      </c>
      <c r="B18" s="2" t="s">
        <v>1</v>
      </c>
      <c r="C18" s="13">
        <v>0.85</v>
      </c>
      <c r="D18" s="13">
        <v>0.21</v>
      </c>
      <c r="E18" s="13">
        <f t="shared" si="0"/>
        <v>0.17849999999999999</v>
      </c>
      <c r="F18" s="13">
        <v>0.88</v>
      </c>
      <c r="G18" s="13">
        <v>0.31</v>
      </c>
      <c r="H18" s="3">
        <f t="shared" si="2"/>
        <v>0.27279999999999999</v>
      </c>
      <c r="I18" s="13">
        <v>0.86</v>
      </c>
      <c r="J18" s="3">
        <v>0.42</v>
      </c>
      <c r="K18" s="3">
        <f t="shared" si="1"/>
        <v>0.36119999999999997</v>
      </c>
      <c r="L18" s="3">
        <v>0.82</v>
      </c>
      <c r="M18" s="3">
        <v>0.36</v>
      </c>
      <c r="N18" s="3">
        <f t="shared" si="3"/>
        <v>0.29519999999999996</v>
      </c>
      <c r="P18" s="93">
        <v>41788</v>
      </c>
      <c r="Q18" s="65" t="s">
        <v>35</v>
      </c>
      <c r="R18" s="65">
        <v>0</v>
      </c>
      <c r="S18" s="65">
        <v>0.5</v>
      </c>
      <c r="T18" s="65">
        <v>1.5</v>
      </c>
      <c r="U18" s="65">
        <v>2.5</v>
      </c>
      <c r="V18" s="65">
        <v>3.5</v>
      </c>
      <c r="W18" s="65">
        <v>4.5</v>
      </c>
      <c r="X18" s="65">
        <v>5.5</v>
      </c>
      <c r="Y18" s="65">
        <v>6.5</v>
      </c>
      <c r="Z18" s="65">
        <v>7.5</v>
      </c>
      <c r="AA18" s="65">
        <v>8.5</v>
      </c>
      <c r="AB18" s="65">
        <v>9.5</v>
      </c>
      <c r="AC18" s="65">
        <v>10.5</v>
      </c>
      <c r="AD18" s="65">
        <v>11.5</v>
      </c>
      <c r="AE18" s="65">
        <v>12.5</v>
      </c>
      <c r="AF18" s="65">
        <v>13.5</v>
      </c>
      <c r="AG18" s="65">
        <v>14.5</v>
      </c>
      <c r="AH18" s="65">
        <v>15.5</v>
      </c>
      <c r="AI18" s="65">
        <v>16.5</v>
      </c>
      <c r="AJ18" s="65">
        <v>17.5</v>
      </c>
      <c r="AK18" s="65">
        <v>18.5</v>
      </c>
      <c r="AL18" s="65">
        <v>19.5</v>
      </c>
      <c r="AM18" s="65">
        <v>20.5</v>
      </c>
      <c r="AN18" s="65">
        <v>21.5</v>
      </c>
      <c r="AO18" s="65">
        <v>22.5</v>
      </c>
      <c r="AP18" s="65">
        <v>23.5</v>
      </c>
      <c r="AQ18" s="65">
        <v>24.5</v>
      </c>
    </row>
    <row r="19" spans="1:43" ht="16" x14ac:dyDescent="0.2">
      <c r="A19" s="93"/>
      <c r="B19" s="2" t="s">
        <v>2</v>
      </c>
      <c r="C19" s="13">
        <v>1.05</v>
      </c>
      <c r="D19" s="13">
        <v>0.43</v>
      </c>
      <c r="E19" s="13">
        <f t="shared" si="0"/>
        <v>0.45150000000000001</v>
      </c>
      <c r="F19" s="13">
        <v>1.05</v>
      </c>
      <c r="G19" s="13">
        <v>0.4</v>
      </c>
      <c r="H19" s="3">
        <f t="shared" si="2"/>
        <v>0.42000000000000004</v>
      </c>
      <c r="I19" s="13">
        <v>1.04</v>
      </c>
      <c r="J19" s="3">
        <v>0.61</v>
      </c>
      <c r="K19" s="3">
        <f t="shared" si="1"/>
        <v>0.63439999999999996</v>
      </c>
      <c r="L19" s="3">
        <v>1.04</v>
      </c>
      <c r="M19" s="3">
        <v>0.56999999999999995</v>
      </c>
      <c r="N19" s="3">
        <f t="shared" si="3"/>
        <v>0.59279999999999999</v>
      </c>
      <c r="P19" s="93"/>
      <c r="Q19" s="65" t="s">
        <v>14</v>
      </c>
      <c r="R19" s="65">
        <v>0</v>
      </c>
      <c r="S19" s="65">
        <v>0.46</v>
      </c>
      <c r="T19" s="65">
        <v>0.51</v>
      </c>
      <c r="U19" s="65">
        <v>0.74</v>
      </c>
      <c r="V19" s="65">
        <v>0.84</v>
      </c>
      <c r="W19" s="65">
        <v>0.86</v>
      </c>
      <c r="X19" s="65">
        <v>0.92</v>
      </c>
      <c r="Y19" s="65">
        <v>0.92</v>
      </c>
      <c r="Z19" s="65">
        <v>0.94</v>
      </c>
      <c r="AA19" s="65">
        <v>0.96</v>
      </c>
      <c r="AB19" s="65">
        <v>0.9</v>
      </c>
      <c r="AC19" s="65">
        <v>0.88</v>
      </c>
      <c r="AD19" s="65">
        <v>0.86</v>
      </c>
      <c r="AE19" s="65">
        <v>0.9</v>
      </c>
      <c r="AF19" s="65">
        <v>0.88</v>
      </c>
      <c r="AG19" s="65">
        <v>0.92</v>
      </c>
      <c r="AH19" s="65">
        <v>0.98</v>
      </c>
      <c r="AI19" s="65">
        <v>1.03</v>
      </c>
      <c r="AJ19" s="65">
        <v>1.08</v>
      </c>
      <c r="AK19" s="65">
        <v>1.08</v>
      </c>
      <c r="AL19" s="65">
        <v>1.05</v>
      </c>
      <c r="AM19" s="65">
        <v>0.94</v>
      </c>
      <c r="AN19" s="65">
        <v>0.72</v>
      </c>
      <c r="AO19" s="65">
        <v>0.52</v>
      </c>
      <c r="AP19" s="65">
        <v>0.4</v>
      </c>
      <c r="AQ19" s="65">
        <v>0</v>
      </c>
    </row>
    <row r="20" spans="1:43" ht="16" x14ac:dyDescent="0.2">
      <c r="A20" s="93"/>
      <c r="B20" s="2" t="s">
        <v>3</v>
      </c>
      <c r="C20" s="3">
        <v>1.1000000000000001</v>
      </c>
      <c r="D20" s="3">
        <v>0.53</v>
      </c>
      <c r="E20" s="3">
        <f t="shared" si="0"/>
        <v>0.58300000000000007</v>
      </c>
      <c r="F20" s="3">
        <v>0.98</v>
      </c>
      <c r="G20" s="3">
        <v>0.82</v>
      </c>
      <c r="H20" s="3">
        <f t="shared" si="2"/>
        <v>0.80359999999999998</v>
      </c>
      <c r="I20" s="3">
        <v>1</v>
      </c>
      <c r="J20" s="3">
        <v>0.6</v>
      </c>
      <c r="K20" s="3">
        <f t="shared" si="1"/>
        <v>0.6</v>
      </c>
      <c r="L20" s="3">
        <v>1</v>
      </c>
      <c r="M20" s="3">
        <v>0.54</v>
      </c>
      <c r="N20" s="3">
        <f t="shared" si="3"/>
        <v>0.54</v>
      </c>
      <c r="P20" s="93"/>
      <c r="Q20" s="65" t="s">
        <v>36</v>
      </c>
      <c r="R20" s="65">
        <v>0</v>
      </c>
      <c r="S20" s="65">
        <v>0.11</v>
      </c>
      <c r="T20" s="65">
        <v>0.21</v>
      </c>
      <c r="U20" s="65">
        <v>0.28000000000000003</v>
      </c>
      <c r="V20" s="65">
        <v>0.34</v>
      </c>
      <c r="W20" s="65">
        <v>0.34</v>
      </c>
      <c r="X20" s="65">
        <v>0.31</v>
      </c>
      <c r="Y20" s="65">
        <v>0.37</v>
      </c>
      <c r="Z20" s="65">
        <v>0.38</v>
      </c>
      <c r="AA20" s="65">
        <v>0.34</v>
      </c>
      <c r="AB20" s="65">
        <v>0.37</v>
      </c>
      <c r="AC20" s="65">
        <v>0.33</v>
      </c>
      <c r="AD20" s="65">
        <v>0.47</v>
      </c>
      <c r="AE20" s="65">
        <v>0.52</v>
      </c>
      <c r="AF20" s="65">
        <v>0.43</v>
      </c>
      <c r="AG20" s="65">
        <v>0.46</v>
      </c>
      <c r="AH20" s="65">
        <v>0.51</v>
      </c>
      <c r="AI20" s="65">
        <v>0.24</v>
      </c>
      <c r="AJ20" s="65">
        <v>0.41</v>
      </c>
      <c r="AK20" s="65">
        <v>0.19</v>
      </c>
      <c r="AL20" s="65">
        <v>0.21</v>
      </c>
      <c r="AM20" s="65">
        <v>0.36</v>
      </c>
      <c r="AN20" s="65">
        <v>0.14000000000000001</v>
      </c>
      <c r="AO20" s="65">
        <v>0.01</v>
      </c>
      <c r="AP20" s="65">
        <v>0</v>
      </c>
      <c r="AQ20" s="65">
        <v>0</v>
      </c>
    </row>
    <row r="21" spans="1:43" ht="16" x14ac:dyDescent="0.2">
      <c r="A21" s="93"/>
      <c r="B21" s="2" t="s">
        <v>4</v>
      </c>
      <c r="C21" s="3">
        <v>1.1200000000000001</v>
      </c>
      <c r="D21" s="3">
        <v>0.44</v>
      </c>
      <c r="E21" s="3">
        <f t="shared" si="0"/>
        <v>0.49280000000000007</v>
      </c>
      <c r="F21" s="3">
        <v>1.04</v>
      </c>
      <c r="G21" s="3">
        <v>0.45</v>
      </c>
      <c r="H21" s="3">
        <f t="shared" si="2"/>
        <v>0.46800000000000003</v>
      </c>
      <c r="I21" s="3">
        <v>1.05</v>
      </c>
      <c r="J21" s="3">
        <v>0.52</v>
      </c>
      <c r="K21" s="3">
        <f t="shared" si="1"/>
        <v>0.54600000000000004</v>
      </c>
      <c r="L21" s="3">
        <v>1.05</v>
      </c>
      <c r="M21" s="3">
        <v>0.54</v>
      </c>
      <c r="N21" s="3">
        <f t="shared" si="3"/>
        <v>0.56700000000000006</v>
      </c>
      <c r="P21" s="93"/>
      <c r="Q21" s="66" t="s">
        <v>37</v>
      </c>
      <c r="R21" s="65">
        <v>6.3249999999999999E-3</v>
      </c>
      <c r="S21" s="65">
        <v>7.7600000000000002E-2</v>
      </c>
      <c r="T21" s="65">
        <v>0.15312500000000001</v>
      </c>
      <c r="U21" s="65">
        <v>0.24490000000000006</v>
      </c>
      <c r="V21" s="65">
        <v>0.28900000000000003</v>
      </c>
      <c r="W21" s="65">
        <v>0.28925000000000001</v>
      </c>
      <c r="X21" s="65">
        <v>0.31279999999999997</v>
      </c>
      <c r="Y21" s="65">
        <v>0.34875</v>
      </c>
      <c r="Z21" s="65">
        <v>0.34199999999999997</v>
      </c>
      <c r="AA21" s="65">
        <v>0.33014999999999994</v>
      </c>
      <c r="AB21" s="65">
        <v>0.3115</v>
      </c>
      <c r="AC21" s="65">
        <v>0.34800000000000003</v>
      </c>
      <c r="AD21" s="65">
        <v>0.43559999999999999</v>
      </c>
      <c r="AE21" s="65">
        <v>0.42274999999999996</v>
      </c>
      <c r="AF21" s="65">
        <v>0.40050000000000002</v>
      </c>
      <c r="AG21" s="65">
        <v>0.46074999999999999</v>
      </c>
      <c r="AH21" s="65">
        <v>0.37687499999999996</v>
      </c>
      <c r="AI21" s="65">
        <v>0.34287499999999999</v>
      </c>
      <c r="AJ21" s="65">
        <v>0.32400000000000001</v>
      </c>
      <c r="AK21" s="65">
        <v>0.21299999999999999</v>
      </c>
      <c r="AL21" s="65">
        <v>0.28357499999999997</v>
      </c>
      <c r="AM21" s="65">
        <v>0.20749999999999999</v>
      </c>
      <c r="AN21" s="65">
        <v>4.6500000000000007E-2</v>
      </c>
      <c r="AO21" s="65">
        <v>2.3E-3</v>
      </c>
      <c r="AP21" s="65">
        <v>0</v>
      </c>
      <c r="AQ21" s="65">
        <v>0</v>
      </c>
    </row>
    <row r="22" spans="1:43" ht="16" x14ac:dyDescent="0.2">
      <c r="A22" s="93"/>
      <c r="B22" s="2" t="s">
        <v>5</v>
      </c>
      <c r="C22" s="3">
        <v>1.1599999999999999</v>
      </c>
      <c r="D22" s="3">
        <v>0.32</v>
      </c>
      <c r="E22" s="3">
        <f t="shared" si="0"/>
        <v>0.37119999999999997</v>
      </c>
      <c r="F22" s="3">
        <v>1.08</v>
      </c>
      <c r="G22" s="3">
        <v>0.32</v>
      </c>
      <c r="H22" s="3">
        <f t="shared" si="2"/>
        <v>0.34560000000000002</v>
      </c>
      <c r="I22" s="3">
        <v>1.1100000000000001</v>
      </c>
      <c r="J22" s="3">
        <v>0.32</v>
      </c>
      <c r="K22" s="3">
        <f t="shared" si="1"/>
        <v>0.35520000000000002</v>
      </c>
      <c r="L22" s="3">
        <v>1.1200000000000001</v>
      </c>
      <c r="M22" s="3">
        <v>0.33</v>
      </c>
      <c r="N22" s="3">
        <f t="shared" si="3"/>
        <v>0.36960000000000004</v>
      </c>
      <c r="P22" s="93"/>
      <c r="Q22" s="70" t="s">
        <v>38</v>
      </c>
      <c r="R22" s="70">
        <v>0.65</v>
      </c>
      <c r="S22" s="65"/>
      <c r="T22" s="65"/>
      <c r="U22" s="69" t="s">
        <v>46</v>
      </c>
      <c r="V22" s="70">
        <v>6.5696250000000003</v>
      </c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</row>
    <row r="23" spans="1:43" ht="16" x14ac:dyDescent="0.2">
      <c r="A23" s="93">
        <v>41789</v>
      </c>
      <c r="B23" s="2" t="s">
        <v>1</v>
      </c>
      <c r="C23" s="3">
        <v>0.84</v>
      </c>
      <c r="D23" s="3">
        <v>0.46</v>
      </c>
      <c r="E23" s="3">
        <f t="shared" si="0"/>
        <v>0.38640000000000002</v>
      </c>
      <c r="F23" s="3">
        <v>0.86</v>
      </c>
      <c r="G23" s="3">
        <v>0.39</v>
      </c>
      <c r="H23" s="3">
        <f t="shared" si="2"/>
        <v>0.33540000000000003</v>
      </c>
      <c r="I23" s="3">
        <v>0.84</v>
      </c>
      <c r="J23" s="3">
        <v>0.35</v>
      </c>
      <c r="K23" s="3">
        <f t="shared" si="1"/>
        <v>0.29399999999999998</v>
      </c>
      <c r="L23" s="3">
        <v>0.82</v>
      </c>
      <c r="M23" s="3">
        <v>0.38</v>
      </c>
      <c r="N23" s="3">
        <f t="shared" si="3"/>
        <v>0.31159999999999999</v>
      </c>
      <c r="P23" s="93">
        <v>41789</v>
      </c>
      <c r="Q23" s="65" t="s">
        <v>35</v>
      </c>
      <c r="R23" s="65">
        <v>0</v>
      </c>
      <c r="S23" s="65">
        <v>0.5</v>
      </c>
      <c r="T23" s="65">
        <v>1.5</v>
      </c>
      <c r="U23" s="65">
        <v>2.5</v>
      </c>
      <c r="V23" s="65">
        <v>3.5</v>
      </c>
      <c r="W23" s="65">
        <v>4.5</v>
      </c>
      <c r="X23" s="65">
        <v>5.5</v>
      </c>
      <c r="Y23" s="65">
        <v>6.5</v>
      </c>
      <c r="Z23" s="65">
        <v>7.5</v>
      </c>
      <c r="AA23" s="65">
        <v>8.5</v>
      </c>
      <c r="AB23" s="65">
        <v>9.5</v>
      </c>
      <c r="AC23" s="65">
        <v>10.5</v>
      </c>
      <c r="AD23" s="65">
        <v>11.5</v>
      </c>
      <c r="AE23" s="65">
        <v>12.5</v>
      </c>
      <c r="AF23" s="65">
        <v>13.5</v>
      </c>
      <c r="AG23" s="65">
        <v>14.5</v>
      </c>
      <c r="AH23" s="65">
        <v>15.5</v>
      </c>
      <c r="AI23" s="65">
        <v>16.5</v>
      </c>
      <c r="AJ23" s="65">
        <v>17.5</v>
      </c>
      <c r="AK23" s="65">
        <v>18.5</v>
      </c>
      <c r="AL23" s="65">
        <v>19.5</v>
      </c>
      <c r="AM23" s="65">
        <v>20.5</v>
      </c>
      <c r="AN23" s="65">
        <v>21.5</v>
      </c>
      <c r="AO23" s="65">
        <v>22.5</v>
      </c>
      <c r="AP23" s="65">
        <v>23.5</v>
      </c>
      <c r="AQ23" s="65">
        <v>24.5</v>
      </c>
    </row>
    <row r="24" spans="1:43" ht="16" x14ac:dyDescent="0.2">
      <c r="A24" s="93"/>
      <c r="B24" s="2" t="s">
        <v>2</v>
      </c>
      <c r="C24" s="3">
        <v>0.92</v>
      </c>
      <c r="D24" s="3">
        <v>0.4</v>
      </c>
      <c r="E24" s="3">
        <f t="shared" si="0"/>
        <v>0.36800000000000005</v>
      </c>
      <c r="F24" s="3">
        <v>1.08</v>
      </c>
      <c r="G24" s="3">
        <v>0.45</v>
      </c>
      <c r="H24" s="3">
        <f t="shared" si="2"/>
        <v>0.48600000000000004</v>
      </c>
      <c r="I24" s="3">
        <v>1.04</v>
      </c>
      <c r="J24" s="3">
        <v>0.42</v>
      </c>
      <c r="K24" s="3">
        <f t="shared" si="1"/>
        <v>0.43680000000000002</v>
      </c>
      <c r="L24" s="3">
        <v>1</v>
      </c>
      <c r="M24" s="3">
        <v>0.39</v>
      </c>
      <c r="N24" s="3">
        <f t="shared" si="3"/>
        <v>0.39</v>
      </c>
      <c r="P24" s="93"/>
      <c r="Q24" s="65" t="s">
        <v>14</v>
      </c>
      <c r="R24" s="65">
        <v>0</v>
      </c>
      <c r="S24" s="65">
        <v>0.4</v>
      </c>
      <c r="T24" s="65">
        <v>0.55000000000000004</v>
      </c>
      <c r="U24" s="65">
        <v>0.85</v>
      </c>
      <c r="V24" s="65">
        <v>0.86</v>
      </c>
      <c r="W24" s="65">
        <v>0.86</v>
      </c>
      <c r="X24" s="65">
        <v>0.92</v>
      </c>
      <c r="Y24" s="65">
        <v>0.9</v>
      </c>
      <c r="Z24" s="65">
        <v>0.96</v>
      </c>
      <c r="AA24" s="65">
        <v>0.94</v>
      </c>
      <c r="AB24" s="65">
        <v>0.92</v>
      </c>
      <c r="AC24" s="65">
        <v>0.9</v>
      </c>
      <c r="AD24" s="65">
        <v>0.86</v>
      </c>
      <c r="AE24" s="65">
        <v>0.9</v>
      </c>
      <c r="AF24" s="65">
        <v>0.92</v>
      </c>
      <c r="AG24" s="65">
        <v>0.88</v>
      </c>
      <c r="AH24" s="65">
        <v>0.96</v>
      </c>
      <c r="AI24" s="65">
        <v>1.05</v>
      </c>
      <c r="AJ24" s="65">
        <v>1.08</v>
      </c>
      <c r="AK24" s="65">
        <v>1.1000000000000001</v>
      </c>
      <c r="AL24" s="65">
        <v>1.02</v>
      </c>
      <c r="AM24" s="65">
        <v>0.96</v>
      </c>
      <c r="AN24" s="65">
        <v>0.72</v>
      </c>
      <c r="AO24" s="65">
        <v>0.64</v>
      </c>
      <c r="AP24" s="65">
        <v>0.4</v>
      </c>
      <c r="AQ24" s="65">
        <v>0</v>
      </c>
    </row>
    <row r="25" spans="1:43" ht="16" x14ac:dyDescent="0.2">
      <c r="A25" s="93"/>
      <c r="B25" s="2" t="s">
        <v>3</v>
      </c>
      <c r="C25" s="3">
        <v>1.06</v>
      </c>
      <c r="D25" s="3">
        <v>0.51</v>
      </c>
      <c r="E25" s="3">
        <f t="shared" si="0"/>
        <v>0.54060000000000008</v>
      </c>
      <c r="F25" s="3">
        <v>0.92</v>
      </c>
      <c r="G25" s="3">
        <v>0.54</v>
      </c>
      <c r="H25" s="3">
        <f t="shared" si="2"/>
        <v>0.49680000000000007</v>
      </c>
      <c r="I25" s="3">
        <v>0.96</v>
      </c>
      <c r="J25" s="3">
        <v>0.47</v>
      </c>
      <c r="K25" s="3">
        <f t="shared" si="1"/>
        <v>0.45119999999999993</v>
      </c>
      <c r="L25" s="3">
        <v>0.98</v>
      </c>
      <c r="M25" s="3">
        <v>0.36</v>
      </c>
      <c r="N25" s="3">
        <f t="shared" si="3"/>
        <v>0.3528</v>
      </c>
      <c r="P25" s="93"/>
      <c r="Q25" s="65" t="s">
        <v>36</v>
      </c>
      <c r="R25" s="65">
        <v>0</v>
      </c>
      <c r="S25" s="65">
        <v>0.08</v>
      </c>
      <c r="T25" s="65">
        <v>0.27</v>
      </c>
      <c r="U25" s="65">
        <v>0.28999999999999998</v>
      </c>
      <c r="V25" s="65">
        <v>0.34</v>
      </c>
      <c r="W25" s="65">
        <v>0.33</v>
      </c>
      <c r="X25" s="65">
        <v>0.37</v>
      </c>
      <c r="Y25" s="65">
        <v>0.45</v>
      </c>
      <c r="Z25" s="65">
        <v>0.44</v>
      </c>
      <c r="AA25" s="65">
        <v>0.36</v>
      </c>
      <c r="AB25" s="65">
        <v>0.38</v>
      </c>
      <c r="AC25" s="65">
        <v>0.35</v>
      </c>
      <c r="AD25" s="65">
        <v>0.42</v>
      </c>
      <c r="AE25" s="65">
        <v>0.61</v>
      </c>
      <c r="AF25" s="65">
        <v>0.36</v>
      </c>
      <c r="AG25" s="65">
        <v>0.59</v>
      </c>
      <c r="AH25" s="65">
        <v>0.52</v>
      </c>
      <c r="AI25" s="65">
        <v>0.33</v>
      </c>
      <c r="AJ25" s="65">
        <v>0.5</v>
      </c>
      <c r="AK25" s="65">
        <v>0.38</v>
      </c>
      <c r="AL25" s="65">
        <v>0.06</v>
      </c>
      <c r="AM25" s="65">
        <v>0.32</v>
      </c>
      <c r="AN25" s="65">
        <v>0.22</v>
      </c>
      <c r="AO25" s="65">
        <v>0.04</v>
      </c>
      <c r="AP25" s="65">
        <v>0</v>
      </c>
      <c r="AQ25" s="65">
        <v>0</v>
      </c>
    </row>
    <row r="26" spans="1:43" ht="16" x14ac:dyDescent="0.2">
      <c r="A26" s="93"/>
      <c r="B26" s="2" t="s">
        <v>4</v>
      </c>
      <c r="C26" s="3">
        <v>1.08</v>
      </c>
      <c r="D26" s="3">
        <v>0.43</v>
      </c>
      <c r="E26" s="3">
        <f t="shared" si="0"/>
        <v>0.46440000000000003</v>
      </c>
      <c r="F26" s="3">
        <v>1.04</v>
      </c>
      <c r="G26" s="3">
        <v>0.44</v>
      </c>
      <c r="H26" s="3">
        <f t="shared" si="2"/>
        <v>0.45760000000000001</v>
      </c>
      <c r="I26" s="3">
        <v>1.02</v>
      </c>
      <c r="J26" s="3">
        <v>0.39</v>
      </c>
      <c r="K26" s="3">
        <f t="shared" si="1"/>
        <v>0.39780000000000004</v>
      </c>
      <c r="L26" s="3">
        <v>1.04</v>
      </c>
      <c r="M26" s="3">
        <v>0.48</v>
      </c>
      <c r="N26" s="3">
        <f t="shared" si="3"/>
        <v>0.49919999999999998</v>
      </c>
      <c r="P26" s="93"/>
      <c r="Q26" s="66" t="s">
        <v>37</v>
      </c>
      <c r="R26" s="65">
        <v>4.0000000000000001E-3</v>
      </c>
      <c r="S26" s="65">
        <v>8.3125000000000018E-2</v>
      </c>
      <c r="T26" s="65">
        <v>0.19600000000000001</v>
      </c>
      <c r="U26" s="65">
        <v>0.26932499999999998</v>
      </c>
      <c r="V26" s="65">
        <v>0.28810000000000002</v>
      </c>
      <c r="W26" s="65">
        <v>0.3115</v>
      </c>
      <c r="X26" s="65">
        <v>0.37310000000000004</v>
      </c>
      <c r="Y26" s="65">
        <v>0.41385</v>
      </c>
      <c r="Z26" s="65">
        <v>0.38</v>
      </c>
      <c r="AA26" s="65">
        <v>0.34409999999999996</v>
      </c>
      <c r="AB26" s="65">
        <v>0.33215</v>
      </c>
      <c r="AC26" s="65">
        <v>0.33879999999999999</v>
      </c>
      <c r="AD26" s="65">
        <v>0.45319999999999999</v>
      </c>
      <c r="AE26" s="65">
        <v>0.44135000000000002</v>
      </c>
      <c r="AF26" s="65">
        <v>0.42749999999999999</v>
      </c>
      <c r="AG26" s="65">
        <v>0.51059999999999994</v>
      </c>
      <c r="AH26" s="65">
        <v>0.42712499999999998</v>
      </c>
      <c r="AI26" s="65">
        <v>0.44197500000000001</v>
      </c>
      <c r="AJ26" s="65">
        <v>0.47960000000000003</v>
      </c>
      <c r="AK26" s="65">
        <v>0.23320000000000002</v>
      </c>
      <c r="AL26" s="65">
        <v>0.18809999999999999</v>
      </c>
      <c r="AM26" s="65">
        <v>0.2268</v>
      </c>
      <c r="AN26" s="65">
        <v>8.8399999999999992E-2</v>
      </c>
      <c r="AO26" s="65">
        <v>1.0400000000000001E-2</v>
      </c>
      <c r="AP26" s="65">
        <v>0</v>
      </c>
      <c r="AQ26" s="65">
        <v>0</v>
      </c>
    </row>
    <row r="27" spans="1:43" ht="16" x14ac:dyDescent="0.2">
      <c r="A27" s="93"/>
      <c r="B27" s="2" t="s">
        <v>5</v>
      </c>
      <c r="C27" s="3">
        <v>1.1399999999999999</v>
      </c>
      <c r="D27" s="3">
        <v>0.31</v>
      </c>
      <c r="E27" s="3">
        <f t="shared" si="0"/>
        <v>0.35339999999999999</v>
      </c>
      <c r="F27" s="3">
        <v>1.1200000000000001</v>
      </c>
      <c r="G27" s="3">
        <v>0.27</v>
      </c>
      <c r="H27" s="3">
        <f t="shared" si="2"/>
        <v>0.30240000000000006</v>
      </c>
      <c r="I27" s="3">
        <v>1.1200000000000001</v>
      </c>
      <c r="J27" s="3">
        <v>0.28999999999999998</v>
      </c>
      <c r="K27" s="3">
        <f t="shared" si="1"/>
        <v>0.32480000000000003</v>
      </c>
      <c r="L27" s="3">
        <v>1.1200000000000001</v>
      </c>
      <c r="M27" s="3">
        <v>0.3</v>
      </c>
      <c r="N27" s="3">
        <f t="shared" si="3"/>
        <v>0.33600000000000002</v>
      </c>
      <c r="P27" s="93"/>
      <c r="Q27" s="70" t="s">
        <v>38</v>
      </c>
      <c r="R27" s="70">
        <v>0.65</v>
      </c>
      <c r="S27" s="65"/>
      <c r="T27" s="65"/>
      <c r="U27" s="69" t="s">
        <v>46</v>
      </c>
      <c r="V27" s="70">
        <v>7.2623000000000015</v>
      </c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</row>
    <row r="28" spans="1:43" ht="16" x14ac:dyDescent="0.2">
      <c r="A28" s="93">
        <v>41790</v>
      </c>
      <c r="B28" s="2" t="s">
        <v>1</v>
      </c>
      <c r="C28" s="3">
        <v>0.84</v>
      </c>
      <c r="D28" s="3">
        <v>0.57999999999999996</v>
      </c>
      <c r="E28" s="3">
        <f t="shared" si="0"/>
        <v>0.48719999999999997</v>
      </c>
      <c r="F28" s="3">
        <v>0.86</v>
      </c>
      <c r="G28" s="3">
        <v>0.43</v>
      </c>
      <c r="H28" s="3">
        <f t="shared" si="2"/>
        <v>0.36979999999999996</v>
      </c>
      <c r="I28" s="3">
        <v>0.82</v>
      </c>
      <c r="J28" s="3">
        <v>0.42</v>
      </c>
      <c r="K28" s="3">
        <f t="shared" si="1"/>
        <v>0.34439999999999998</v>
      </c>
      <c r="L28" s="3">
        <v>0.84</v>
      </c>
      <c r="M28" s="3">
        <v>0.33</v>
      </c>
      <c r="N28" s="3">
        <f t="shared" si="3"/>
        <v>0.2772</v>
      </c>
      <c r="P28" s="93">
        <v>41790</v>
      </c>
      <c r="Q28" s="65" t="s">
        <v>35</v>
      </c>
      <c r="R28" s="65">
        <v>0</v>
      </c>
      <c r="S28" s="65">
        <v>0.5</v>
      </c>
      <c r="T28" s="65">
        <v>1.5</v>
      </c>
      <c r="U28" s="65">
        <v>2.5</v>
      </c>
      <c r="V28" s="65">
        <v>3.5</v>
      </c>
      <c r="W28" s="65">
        <v>4.5</v>
      </c>
      <c r="X28" s="65">
        <v>5.5</v>
      </c>
      <c r="Y28" s="65">
        <v>6.5</v>
      </c>
      <c r="Z28" s="65">
        <v>7.5</v>
      </c>
      <c r="AA28" s="65">
        <v>8.5</v>
      </c>
      <c r="AB28" s="65">
        <v>9.5</v>
      </c>
      <c r="AC28" s="65">
        <v>10.5</v>
      </c>
      <c r="AD28" s="65">
        <v>11.5</v>
      </c>
      <c r="AE28" s="65">
        <v>12.5</v>
      </c>
      <c r="AF28" s="65">
        <v>13.5</v>
      </c>
      <c r="AG28" s="65">
        <v>14.5</v>
      </c>
      <c r="AH28" s="65">
        <v>15.5</v>
      </c>
      <c r="AI28" s="65">
        <v>16.5</v>
      </c>
      <c r="AJ28" s="65">
        <v>17.5</v>
      </c>
      <c r="AK28" s="65">
        <v>18.5</v>
      </c>
      <c r="AL28" s="65">
        <v>19.5</v>
      </c>
      <c r="AM28" s="65">
        <v>20.5</v>
      </c>
      <c r="AN28" s="65">
        <v>21.5</v>
      </c>
      <c r="AO28" s="65">
        <v>22.5</v>
      </c>
      <c r="AP28" s="65">
        <v>23.5</v>
      </c>
      <c r="AQ28" s="65">
        <v>24.5</v>
      </c>
    </row>
    <row r="29" spans="1:43" ht="16" x14ac:dyDescent="0.2">
      <c r="A29" s="93"/>
      <c r="B29" s="2" t="s">
        <v>2</v>
      </c>
      <c r="C29" s="3">
        <v>1.07</v>
      </c>
      <c r="D29" s="3">
        <v>0.4</v>
      </c>
      <c r="E29" s="3">
        <f t="shared" si="0"/>
        <v>0.42800000000000005</v>
      </c>
      <c r="F29" s="3">
        <v>1.02</v>
      </c>
      <c r="G29" s="3">
        <v>0.39</v>
      </c>
      <c r="H29" s="3">
        <f t="shared" si="2"/>
        <v>0.39780000000000004</v>
      </c>
      <c r="I29" s="3">
        <v>1.02</v>
      </c>
      <c r="J29" s="3">
        <v>0.44</v>
      </c>
      <c r="K29" s="3">
        <f t="shared" si="1"/>
        <v>0.44880000000000003</v>
      </c>
      <c r="L29" s="3">
        <v>1.02</v>
      </c>
      <c r="M29" s="3">
        <v>0.46</v>
      </c>
      <c r="N29" s="3">
        <f t="shared" si="3"/>
        <v>0.46920000000000001</v>
      </c>
      <c r="P29" s="93"/>
      <c r="Q29" s="65" t="s">
        <v>14</v>
      </c>
      <c r="R29" s="65">
        <v>0</v>
      </c>
      <c r="S29" s="65">
        <v>0.52</v>
      </c>
      <c r="T29" s="65">
        <v>0.61</v>
      </c>
      <c r="U29" s="65">
        <v>0.8</v>
      </c>
      <c r="V29" s="65">
        <v>0.76</v>
      </c>
      <c r="W29" s="65">
        <v>0.9</v>
      </c>
      <c r="X29" s="65">
        <v>0.88</v>
      </c>
      <c r="Y29" s="65">
        <v>0.92</v>
      </c>
      <c r="Z29" s="65">
        <v>0.94</v>
      </c>
      <c r="AA29" s="65">
        <v>0.9</v>
      </c>
      <c r="AB29" s="65">
        <v>0.9</v>
      </c>
      <c r="AC29" s="65">
        <v>0.82</v>
      </c>
      <c r="AD29" s="65">
        <v>0.88</v>
      </c>
      <c r="AE29" s="65">
        <v>0.91</v>
      </c>
      <c r="AF29" s="65">
        <v>0.92</v>
      </c>
      <c r="AG29" s="65">
        <v>0.98</v>
      </c>
      <c r="AH29" s="65">
        <v>1</v>
      </c>
      <c r="AI29" s="65">
        <v>1.04</v>
      </c>
      <c r="AJ29" s="65">
        <v>1.1000000000000001</v>
      </c>
      <c r="AK29" s="65">
        <v>1.02</v>
      </c>
      <c r="AL29" s="65">
        <v>0.99</v>
      </c>
      <c r="AM29" s="65">
        <v>0.78</v>
      </c>
      <c r="AN29" s="65">
        <v>0.63</v>
      </c>
      <c r="AO29" s="65">
        <v>0.44</v>
      </c>
      <c r="AP29" s="65">
        <v>0</v>
      </c>
      <c r="AQ29" s="65">
        <v>0</v>
      </c>
    </row>
    <row r="30" spans="1:43" ht="16" x14ac:dyDescent="0.2">
      <c r="A30" s="93"/>
      <c r="B30" s="2" t="s">
        <v>3</v>
      </c>
      <c r="C30" s="3">
        <v>1.08</v>
      </c>
      <c r="D30" s="3">
        <v>0.48</v>
      </c>
      <c r="E30" s="3">
        <f t="shared" si="0"/>
        <v>0.51839999999999997</v>
      </c>
      <c r="F30" s="3">
        <v>0.92</v>
      </c>
      <c r="G30" s="3">
        <v>0.51</v>
      </c>
      <c r="H30" s="3">
        <f t="shared" si="2"/>
        <v>0.46920000000000001</v>
      </c>
      <c r="I30" s="3">
        <v>0.98</v>
      </c>
      <c r="J30" s="3">
        <v>0.54</v>
      </c>
      <c r="K30" s="3">
        <f t="shared" si="1"/>
        <v>0.5292</v>
      </c>
      <c r="L30" s="3">
        <v>0.98</v>
      </c>
      <c r="M30" s="3">
        <v>0.51</v>
      </c>
      <c r="N30" s="3">
        <f t="shared" si="3"/>
        <v>0.49980000000000002</v>
      </c>
      <c r="P30" s="93"/>
      <c r="Q30" s="65" t="s">
        <v>36</v>
      </c>
      <c r="R30" s="65">
        <v>0</v>
      </c>
      <c r="S30" s="65">
        <v>0.17</v>
      </c>
      <c r="T30" s="65">
        <v>0.24</v>
      </c>
      <c r="U30" s="65">
        <v>0.35</v>
      </c>
      <c r="V30" s="65">
        <v>0.36</v>
      </c>
      <c r="W30" s="65">
        <v>0.32</v>
      </c>
      <c r="X30" s="65">
        <v>0.39</v>
      </c>
      <c r="Y30" s="65">
        <v>0.34</v>
      </c>
      <c r="Z30" s="65">
        <v>0.27</v>
      </c>
      <c r="AA30" s="65">
        <v>0.32</v>
      </c>
      <c r="AB30" s="65">
        <v>0.36</v>
      </c>
      <c r="AC30" s="65">
        <v>0.3</v>
      </c>
      <c r="AD30" s="65">
        <v>0.4</v>
      </c>
      <c r="AE30" s="65">
        <v>0.45</v>
      </c>
      <c r="AF30" s="65">
        <v>0.39</v>
      </c>
      <c r="AG30" s="65">
        <v>0.4</v>
      </c>
      <c r="AH30" s="65">
        <v>0.32</v>
      </c>
      <c r="AI30" s="65">
        <v>0.28000000000000003</v>
      </c>
      <c r="AJ30" s="65">
        <v>0.34</v>
      </c>
      <c r="AK30" s="65">
        <v>0.24</v>
      </c>
      <c r="AL30" s="65">
        <v>0.23</v>
      </c>
      <c r="AM30" s="65">
        <v>0.32</v>
      </c>
      <c r="AN30" s="65">
        <v>0.09</v>
      </c>
      <c r="AO30" s="65">
        <v>0</v>
      </c>
      <c r="AP30" s="65">
        <v>0</v>
      </c>
      <c r="AQ30" s="65">
        <v>0</v>
      </c>
    </row>
    <row r="31" spans="1:43" ht="16" x14ac:dyDescent="0.2">
      <c r="A31" s="93"/>
      <c r="B31" s="2" t="s">
        <v>4</v>
      </c>
      <c r="C31" s="3">
        <v>1.1000000000000001</v>
      </c>
      <c r="D31" s="3">
        <v>0.51</v>
      </c>
      <c r="E31" s="3">
        <f t="shared" si="0"/>
        <v>0.56100000000000005</v>
      </c>
      <c r="F31" s="3">
        <v>1.02</v>
      </c>
      <c r="G31" s="3">
        <v>0.51</v>
      </c>
      <c r="H31" s="3">
        <f t="shared" si="2"/>
        <v>0.5202</v>
      </c>
      <c r="I31" s="3">
        <v>1.02</v>
      </c>
      <c r="J31" s="3">
        <v>0.47</v>
      </c>
      <c r="K31" s="3">
        <f t="shared" si="1"/>
        <v>0.47939999999999999</v>
      </c>
      <c r="L31" s="3">
        <v>1</v>
      </c>
      <c r="M31" s="3">
        <v>0.54</v>
      </c>
      <c r="N31" s="3">
        <f t="shared" si="3"/>
        <v>0.54</v>
      </c>
      <c r="P31" s="93"/>
      <c r="Q31" s="66" t="s">
        <v>37</v>
      </c>
      <c r="R31" s="65">
        <v>1.1050000000000001E-2</v>
      </c>
      <c r="S31" s="65">
        <v>0.115825</v>
      </c>
      <c r="T31" s="65">
        <v>0.20797500000000002</v>
      </c>
      <c r="U31" s="65">
        <v>0.27689999999999998</v>
      </c>
      <c r="V31" s="65">
        <v>0.28220000000000001</v>
      </c>
      <c r="W31" s="65">
        <v>0.31595000000000001</v>
      </c>
      <c r="X31" s="65">
        <v>0.32850000000000001</v>
      </c>
      <c r="Y31" s="65">
        <v>0.28365000000000001</v>
      </c>
      <c r="Z31" s="65">
        <v>0.27140000000000003</v>
      </c>
      <c r="AA31" s="65">
        <v>0.30599999999999999</v>
      </c>
      <c r="AB31" s="65">
        <v>0.28379999999999994</v>
      </c>
      <c r="AC31" s="65">
        <v>0.29749999999999999</v>
      </c>
      <c r="AD31" s="65">
        <v>0.38037500000000007</v>
      </c>
      <c r="AE31" s="65">
        <v>0.38430000000000003</v>
      </c>
      <c r="AF31" s="65">
        <v>0.37524999999999997</v>
      </c>
      <c r="AG31" s="65">
        <v>0.35639999999999999</v>
      </c>
      <c r="AH31" s="65">
        <v>0.30600000000000005</v>
      </c>
      <c r="AI31" s="65">
        <v>0.33170000000000005</v>
      </c>
      <c r="AJ31" s="65">
        <v>0.30740000000000006</v>
      </c>
      <c r="AK31" s="65">
        <v>0.23617499999999997</v>
      </c>
      <c r="AL31" s="65">
        <v>0.24337500000000004</v>
      </c>
      <c r="AM31" s="65">
        <v>0.14452500000000001</v>
      </c>
      <c r="AN31" s="65">
        <v>2.4074999999999999E-2</v>
      </c>
      <c r="AO31" s="65">
        <v>0</v>
      </c>
      <c r="AP31" s="65">
        <v>0</v>
      </c>
      <c r="AQ31" s="65">
        <v>0</v>
      </c>
    </row>
    <row r="32" spans="1:43" ht="16" x14ac:dyDescent="0.2">
      <c r="A32" s="93"/>
      <c r="B32" s="2" t="s">
        <v>5</v>
      </c>
      <c r="C32" s="3">
        <v>1.1200000000000001</v>
      </c>
      <c r="D32" s="3">
        <v>0.21</v>
      </c>
      <c r="E32" s="3">
        <f t="shared" si="0"/>
        <v>0.23520000000000002</v>
      </c>
      <c r="F32" s="3">
        <v>1.08</v>
      </c>
      <c r="G32" s="3">
        <v>0.28000000000000003</v>
      </c>
      <c r="H32" s="3">
        <f t="shared" si="2"/>
        <v>0.30240000000000006</v>
      </c>
      <c r="I32" s="3">
        <v>1.1000000000000001</v>
      </c>
      <c r="J32" s="3">
        <v>0.39</v>
      </c>
      <c r="K32" s="3">
        <f t="shared" si="1"/>
        <v>0.42900000000000005</v>
      </c>
      <c r="L32" s="3">
        <v>1.08</v>
      </c>
      <c r="M32" s="3">
        <v>0.41</v>
      </c>
      <c r="N32" s="3">
        <f t="shared" si="3"/>
        <v>0.44280000000000003</v>
      </c>
      <c r="P32" s="93"/>
      <c r="Q32" s="70" t="s">
        <v>38</v>
      </c>
      <c r="R32" s="70">
        <v>0.64</v>
      </c>
      <c r="S32" s="65"/>
      <c r="T32" s="65"/>
      <c r="U32" s="69" t="s">
        <v>46</v>
      </c>
      <c r="V32" s="70">
        <v>6.0703249999999995</v>
      </c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</row>
    <row r="33" spans="1:43" ht="16" x14ac:dyDescent="0.2">
      <c r="A33" s="93">
        <v>41791</v>
      </c>
      <c r="B33" s="2" t="s">
        <v>1</v>
      </c>
      <c r="C33" s="3">
        <v>0.66</v>
      </c>
      <c r="D33" s="3">
        <v>0.39</v>
      </c>
      <c r="E33" s="3">
        <f t="shared" si="0"/>
        <v>0.25740000000000002</v>
      </c>
      <c r="F33" s="3">
        <v>0.72</v>
      </c>
      <c r="G33" s="3">
        <v>0.42</v>
      </c>
      <c r="H33" s="3">
        <f t="shared" si="2"/>
        <v>0.3024</v>
      </c>
      <c r="I33" s="3">
        <v>0.68</v>
      </c>
      <c r="J33" s="3">
        <v>0.36</v>
      </c>
      <c r="K33" s="3">
        <f t="shared" si="1"/>
        <v>0.24480000000000002</v>
      </c>
      <c r="L33" s="3">
        <v>0.7</v>
      </c>
      <c r="M33" s="3">
        <v>0.33</v>
      </c>
      <c r="N33" s="3">
        <f t="shared" si="3"/>
        <v>0.23099999999999998</v>
      </c>
      <c r="P33" s="93">
        <v>41791</v>
      </c>
      <c r="Q33" s="65" t="s">
        <v>35</v>
      </c>
      <c r="R33" s="65">
        <v>0</v>
      </c>
      <c r="S33" s="65">
        <v>1</v>
      </c>
      <c r="T33" s="65">
        <v>2</v>
      </c>
      <c r="U33" s="65">
        <v>3</v>
      </c>
      <c r="V33" s="65">
        <v>4</v>
      </c>
      <c r="W33" s="65">
        <v>5</v>
      </c>
      <c r="X33" s="65">
        <v>6</v>
      </c>
      <c r="Y33" s="65">
        <v>7</v>
      </c>
      <c r="Z33" s="65">
        <v>8</v>
      </c>
      <c r="AA33" s="65">
        <v>9</v>
      </c>
      <c r="AB33" s="65">
        <v>10</v>
      </c>
      <c r="AC33" s="65">
        <v>11</v>
      </c>
      <c r="AD33" s="65">
        <v>12</v>
      </c>
      <c r="AE33" s="65">
        <v>13</v>
      </c>
      <c r="AF33" s="65">
        <v>14</v>
      </c>
      <c r="AG33" s="65">
        <v>15</v>
      </c>
      <c r="AH33" s="65">
        <v>16</v>
      </c>
      <c r="AI33" s="65">
        <v>17</v>
      </c>
      <c r="AJ33" s="65">
        <v>18</v>
      </c>
      <c r="AK33" s="65">
        <v>19</v>
      </c>
      <c r="AL33" s="65">
        <v>20</v>
      </c>
      <c r="AM33" s="65">
        <v>21</v>
      </c>
      <c r="AN33" s="65">
        <v>22</v>
      </c>
      <c r="AO33" s="65">
        <v>23</v>
      </c>
      <c r="AP33" s="65">
        <v>24</v>
      </c>
      <c r="AQ33" s="65"/>
    </row>
    <row r="34" spans="1:43" ht="16" x14ac:dyDescent="0.2">
      <c r="A34" s="93"/>
      <c r="B34" s="2" t="s">
        <v>2</v>
      </c>
      <c r="C34" s="3">
        <v>0.98</v>
      </c>
      <c r="D34" s="3">
        <v>0.55000000000000004</v>
      </c>
      <c r="E34" s="3">
        <f t="shared" si="0"/>
        <v>0.53900000000000003</v>
      </c>
      <c r="F34" s="3">
        <v>0.88</v>
      </c>
      <c r="G34" s="3">
        <v>0.45</v>
      </c>
      <c r="H34" s="3">
        <f t="shared" si="2"/>
        <v>0.39600000000000002</v>
      </c>
      <c r="I34" s="3">
        <v>0.84</v>
      </c>
      <c r="J34" s="3">
        <v>0.49</v>
      </c>
      <c r="K34" s="3">
        <f t="shared" si="1"/>
        <v>0.41159999999999997</v>
      </c>
      <c r="L34" s="3">
        <v>0.82</v>
      </c>
      <c r="M34" s="3">
        <v>0.44</v>
      </c>
      <c r="N34" s="3">
        <f t="shared" si="3"/>
        <v>0.36079999999999995</v>
      </c>
      <c r="P34" s="93"/>
      <c r="Q34" s="65" t="s">
        <v>14</v>
      </c>
      <c r="R34" s="65">
        <v>0</v>
      </c>
      <c r="S34" s="65">
        <v>0.4</v>
      </c>
      <c r="T34" s="65">
        <v>0.56000000000000005</v>
      </c>
      <c r="U34" s="65">
        <v>0.68</v>
      </c>
      <c r="V34" s="65">
        <v>0.7</v>
      </c>
      <c r="W34" s="65">
        <v>0.76</v>
      </c>
      <c r="X34" s="65">
        <v>0.74</v>
      </c>
      <c r="Y34" s="65">
        <v>0.8</v>
      </c>
      <c r="Z34" s="65">
        <v>0.82</v>
      </c>
      <c r="AA34" s="65">
        <v>0.76</v>
      </c>
      <c r="AB34" s="65">
        <v>0.74</v>
      </c>
      <c r="AC34" s="65">
        <v>0.72</v>
      </c>
      <c r="AD34" s="65">
        <v>0.76</v>
      </c>
      <c r="AE34" s="65">
        <v>0.78</v>
      </c>
      <c r="AF34" s="65">
        <v>0.8</v>
      </c>
      <c r="AG34" s="65">
        <v>0.88</v>
      </c>
      <c r="AH34" s="65">
        <v>0.88</v>
      </c>
      <c r="AI34" s="65">
        <v>0.92</v>
      </c>
      <c r="AJ34" s="65">
        <v>0.98</v>
      </c>
      <c r="AK34" s="65">
        <v>0.9</v>
      </c>
      <c r="AL34" s="65">
        <v>0.72</v>
      </c>
      <c r="AM34" s="65">
        <v>0.6</v>
      </c>
      <c r="AN34" s="65">
        <v>0.48</v>
      </c>
      <c r="AO34" s="65">
        <v>0.28000000000000003</v>
      </c>
      <c r="AP34" s="65">
        <v>0</v>
      </c>
      <c r="AQ34" s="65"/>
    </row>
    <row r="35" spans="1:43" ht="16" x14ac:dyDescent="0.2">
      <c r="A35" s="93"/>
      <c r="B35" s="2" t="s">
        <v>3</v>
      </c>
      <c r="C35" s="3">
        <v>0.94</v>
      </c>
      <c r="D35" s="3">
        <v>0.47</v>
      </c>
      <c r="E35" s="3">
        <f t="shared" si="0"/>
        <v>0.44179999999999997</v>
      </c>
      <c r="F35" s="3">
        <v>0.88</v>
      </c>
      <c r="G35" s="3">
        <v>0.53</v>
      </c>
      <c r="H35" s="3">
        <f t="shared" si="2"/>
        <v>0.46640000000000004</v>
      </c>
      <c r="I35" s="3">
        <v>0.84</v>
      </c>
      <c r="J35" s="3">
        <v>0.48</v>
      </c>
      <c r="K35" s="3">
        <f t="shared" si="1"/>
        <v>0.40319999999999995</v>
      </c>
      <c r="L35" s="3">
        <v>0.86</v>
      </c>
      <c r="M35" s="3">
        <v>0.48</v>
      </c>
      <c r="N35" s="3">
        <f t="shared" si="3"/>
        <v>0.4128</v>
      </c>
      <c r="P35" s="93"/>
      <c r="Q35" s="65" t="s">
        <v>36</v>
      </c>
      <c r="R35" s="65">
        <v>0</v>
      </c>
      <c r="S35" s="65">
        <v>0.22</v>
      </c>
      <c r="T35" s="65">
        <v>0.25</v>
      </c>
      <c r="U35" s="65">
        <v>0.31</v>
      </c>
      <c r="V35" s="65">
        <v>0.26</v>
      </c>
      <c r="W35" s="65">
        <v>0.32</v>
      </c>
      <c r="X35" s="65">
        <v>0.41</v>
      </c>
      <c r="Y35" s="65">
        <v>0.41</v>
      </c>
      <c r="Z35" s="65">
        <v>0.23</v>
      </c>
      <c r="AA35" s="65">
        <v>0.43</v>
      </c>
      <c r="AB35" s="65">
        <v>0.3</v>
      </c>
      <c r="AC35" s="65">
        <v>0.38</v>
      </c>
      <c r="AD35" s="65">
        <v>0.5</v>
      </c>
      <c r="AE35" s="65">
        <v>0.41</v>
      </c>
      <c r="AF35" s="65">
        <v>0.42</v>
      </c>
      <c r="AG35" s="65">
        <v>0.5</v>
      </c>
      <c r="AH35" s="65">
        <v>0.21</v>
      </c>
      <c r="AI35" s="65">
        <v>0.36</v>
      </c>
      <c r="AJ35" s="65">
        <v>0.32</v>
      </c>
      <c r="AK35" s="65">
        <v>7.0000000000000007E-2</v>
      </c>
      <c r="AL35" s="65">
        <v>0.13</v>
      </c>
      <c r="AM35" s="65">
        <v>0.26</v>
      </c>
      <c r="AN35" s="65">
        <v>0.08</v>
      </c>
      <c r="AO35" s="65">
        <v>0</v>
      </c>
      <c r="AP35" s="65">
        <v>0</v>
      </c>
      <c r="AQ35" s="65"/>
    </row>
    <row r="36" spans="1:43" ht="16" x14ac:dyDescent="0.2">
      <c r="A36" s="93"/>
      <c r="B36" s="2" t="s">
        <v>4</v>
      </c>
      <c r="C36" s="3">
        <v>0.96</v>
      </c>
      <c r="D36" s="3">
        <v>0.43</v>
      </c>
      <c r="E36" s="3">
        <f t="shared" si="0"/>
        <v>0.4128</v>
      </c>
      <c r="F36" s="3">
        <v>0.9</v>
      </c>
      <c r="G36" s="3">
        <v>0.45</v>
      </c>
      <c r="H36" s="3">
        <f t="shared" si="2"/>
        <v>0.40500000000000003</v>
      </c>
      <c r="I36" s="3">
        <v>0.92</v>
      </c>
      <c r="J36" s="3">
        <v>0.46</v>
      </c>
      <c r="K36" s="3">
        <f t="shared" si="1"/>
        <v>0.42320000000000002</v>
      </c>
      <c r="L36" s="3">
        <v>0.88</v>
      </c>
      <c r="M36" s="3">
        <v>0.46</v>
      </c>
      <c r="N36" s="3">
        <f t="shared" si="3"/>
        <v>0.40479999999999999</v>
      </c>
      <c r="P36" s="93"/>
      <c r="Q36" s="66" t="s">
        <v>37</v>
      </c>
      <c r="R36" s="65">
        <v>2.2000000000000002E-2</v>
      </c>
      <c r="S36" s="65">
        <v>0.1128</v>
      </c>
      <c r="T36" s="65">
        <v>0.17360000000000006</v>
      </c>
      <c r="U36" s="65">
        <v>0.19665000000000002</v>
      </c>
      <c r="V36" s="65">
        <v>0.21170000000000003</v>
      </c>
      <c r="W36" s="65">
        <v>0.27374999999999999</v>
      </c>
      <c r="X36" s="65">
        <v>0.31569999999999998</v>
      </c>
      <c r="Y36" s="65">
        <v>0.25920000000000004</v>
      </c>
      <c r="Z36" s="65">
        <v>0.26070000000000004</v>
      </c>
      <c r="AA36" s="65">
        <v>0.27374999999999999</v>
      </c>
      <c r="AB36" s="65">
        <v>0.24819999999999998</v>
      </c>
      <c r="AC36" s="65">
        <v>0.3256</v>
      </c>
      <c r="AD36" s="65">
        <v>0.35034999999999999</v>
      </c>
      <c r="AE36" s="65">
        <v>0.32784999999999997</v>
      </c>
      <c r="AF36" s="65">
        <v>0.38640000000000002</v>
      </c>
      <c r="AG36" s="65">
        <v>0.31240000000000001</v>
      </c>
      <c r="AH36" s="65">
        <v>0.25650000000000001</v>
      </c>
      <c r="AI36" s="65">
        <v>0.32299999999999995</v>
      </c>
      <c r="AJ36" s="65">
        <v>0.18329999999999999</v>
      </c>
      <c r="AK36" s="65">
        <v>8.1000000000000016E-2</v>
      </c>
      <c r="AL36" s="65">
        <v>0.12869999999999998</v>
      </c>
      <c r="AM36" s="65">
        <v>9.1800000000000007E-2</v>
      </c>
      <c r="AN36" s="65">
        <v>1.52E-2</v>
      </c>
      <c r="AO36" s="65">
        <v>0</v>
      </c>
      <c r="AP36" s="65">
        <v>0</v>
      </c>
      <c r="AQ36" s="65"/>
    </row>
    <row r="37" spans="1:43" ht="16" x14ac:dyDescent="0.2">
      <c r="A37" s="93"/>
      <c r="B37" s="2" t="s">
        <v>5</v>
      </c>
      <c r="C37" s="3">
        <v>1</v>
      </c>
      <c r="D37" s="3">
        <v>0.36</v>
      </c>
      <c r="E37" s="3">
        <f t="shared" si="0"/>
        <v>0.36</v>
      </c>
      <c r="F37" s="3">
        <v>0.94</v>
      </c>
      <c r="G37" s="3">
        <v>0.32</v>
      </c>
      <c r="H37" s="3">
        <f t="shared" si="2"/>
        <v>0.30080000000000001</v>
      </c>
      <c r="I37" s="3">
        <v>0.96</v>
      </c>
      <c r="J37" s="3">
        <v>0.31</v>
      </c>
      <c r="K37" s="3">
        <f t="shared" si="1"/>
        <v>0.29759999999999998</v>
      </c>
      <c r="L37" s="3">
        <v>0.94</v>
      </c>
      <c r="M37" s="3">
        <v>0.37</v>
      </c>
      <c r="N37" s="3">
        <f t="shared" si="3"/>
        <v>0.3478</v>
      </c>
      <c r="P37" s="93"/>
      <c r="Q37" s="70" t="s">
        <v>38</v>
      </c>
      <c r="R37" s="70">
        <v>0.42</v>
      </c>
      <c r="S37" s="65"/>
      <c r="T37" s="65"/>
      <c r="U37" s="69" t="s">
        <v>46</v>
      </c>
      <c r="V37" s="70">
        <v>5.1301500000000013</v>
      </c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</row>
    <row r="38" spans="1:43" ht="16" x14ac:dyDescent="0.2">
      <c r="A38" s="93">
        <v>41792</v>
      </c>
      <c r="B38" s="2" t="s">
        <v>1</v>
      </c>
      <c r="C38" s="3">
        <v>0.8</v>
      </c>
      <c r="D38" s="3">
        <v>0.15</v>
      </c>
      <c r="E38" s="3">
        <f t="shared" si="0"/>
        <v>0.12</v>
      </c>
      <c r="F38" s="3">
        <v>0.87</v>
      </c>
      <c r="G38" s="3">
        <v>0.17</v>
      </c>
      <c r="H38" s="3">
        <f t="shared" si="2"/>
        <v>0.1479</v>
      </c>
      <c r="I38" s="3">
        <v>0.84</v>
      </c>
      <c r="J38" s="3">
        <v>0.23</v>
      </c>
      <c r="K38" s="3">
        <f t="shared" si="1"/>
        <v>0.19320000000000001</v>
      </c>
      <c r="L38" s="3">
        <v>0.74</v>
      </c>
      <c r="M38" s="3">
        <v>0.28000000000000003</v>
      </c>
      <c r="N38" s="3">
        <f t="shared" si="3"/>
        <v>0.20720000000000002</v>
      </c>
      <c r="P38" s="93">
        <v>41792</v>
      </c>
      <c r="Q38" s="65" t="s">
        <v>35</v>
      </c>
      <c r="R38" s="65">
        <v>0</v>
      </c>
      <c r="S38" s="65">
        <v>1</v>
      </c>
      <c r="T38" s="65">
        <v>2</v>
      </c>
      <c r="U38" s="65">
        <v>3</v>
      </c>
      <c r="V38" s="65">
        <v>4</v>
      </c>
      <c r="W38" s="65">
        <v>5</v>
      </c>
      <c r="X38" s="65">
        <v>6</v>
      </c>
      <c r="Y38" s="65">
        <v>7</v>
      </c>
      <c r="Z38" s="65">
        <v>8</v>
      </c>
      <c r="AA38" s="65">
        <v>9</v>
      </c>
      <c r="AB38" s="65">
        <v>10</v>
      </c>
      <c r="AC38" s="65">
        <v>11</v>
      </c>
      <c r="AD38" s="65">
        <v>12</v>
      </c>
      <c r="AE38" s="65">
        <v>13</v>
      </c>
      <c r="AF38" s="65">
        <v>14</v>
      </c>
      <c r="AG38" s="65">
        <v>15</v>
      </c>
      <c r="AH38" s="65">
        <v>16</v>
      </c>
      <c r="AI38" s="65">
        <v>17</v>
      </c>
      <c r="AJ38" s="65">
        <v>18</v>
      </c>
      <c r="AK38" s="65">
        <v>19</v>
      </c>
      <c r="AL38" s="65">
        <v>20</v>
      </c>
      <c r="AM38" s="65">
        <v>21</v>
      </c>
      <c r="AN38" s="65">
        <v>22</v>
      </c>
      <c r="AO38" s="65">
        <v>23</v>
      </c>
      <c r="AP38" s="65">
        <v>23.33</v>
      </c>
      <c r="AQ38" s="65"/>
    </row>
    <row r="39" spans="1:43" ht="16" x14ac:dyDescent="0.2">
      <c r="A39" s="93"/>
      <c r="B39" s="2" t="s">
        <v>2</v>
      </c>
      <c r="C39" s="3">
        <v>1.1000000000000001</v>
      </c>
      <c r="D39" s="3">
        <v>0.11</v>
      </c>
      <c r="E39" s="3">
        <f t="shared" si="0"/>
        <v>0.12100000000000001</v>
      </c>
      <c r="F39" s="3">
        <v>1.04</v>
      </c>
      <c r="G39" s="3">
        <v>0.19</v>
      </c>
      <c r="H39" s="3">
        <f t="shared" si="2"/>
        <v>0.1976</v>
      </c>
      <c r="I39" s="3">
        <v>1.02</v>
      </c>
      <c r="J39" s="3">
        <v>0.18</v>
      </c>
      <c r="K39" s="3">
        <f t="shared" si="1"/>
        <v>0.18359999999999999</v>
      </c>
      <c r="L39" s="3">
        <v>1</v>
      </c>
      <c r="M39" s="3">
        <v>0.15</v>
      </c>
      <c r="N39" s="3">
        <f t="shared" si="3"/>
        <v>0.15</v>
      </c>
      <c r="P39" s="93"/>
      <c r="Q39" s="65" t="s">
        <v>14</v>
      </c>
      <c r="R39" s="65">
        <v>0</v>
      </c>
      <c r="S39" s="65">
        <v>0.64</v>
      </c>
      <c r="T39" s="65">
        <v>0.82</v>
      </c>
      <c r="U39" s="65">
        <v>0.84</v>
      </c>
      <c r="V39" s="65">
        <v>0.88</v>
      </c>
      <c r="W39" s="65">
        <v>0.9</v>
      </c>
      <c r="X39" s="65">
        <v>0.92</v>
      </c>
      <c r="Y39" s="65">
        <v>0.96</v>
      </c>
      <c r="Z39" s="65">
        <v>0.94</v>
      </c>
      <c r="AA39" s="65">
        <v>0.92</v>
      </c>
      <c r="AB39" s="65">
        <v>0.9</v>
      </c>
      <c r="AC39" s="65">
        <v>0.88</v>
      </c>
      <c r="AD39" s="65">
        <v>0.92</v>
      </c>
      <c r="AE39" s="65">
        <v>1</v>
      </c>
      <c r="AF39" s="65">
        <v>1.06</v>
      </c>
      <c r="AG39" s="65">
        <v>1.08</v>
      </c>
      <c r="AH39" s="65">
        <v>1.06</v>
      </c>
      <c r="AI39" s="65">
        <v>1.1599999999999999</v>
      </c>
      <c r="AJ39" s="65">
        <v>1.1200000000000001</v>
      </c>
      <c r="AK39" s="65">
        <v>1.04</v>
      </c>
      <c r="AL39" s="65">
        <v>0.84</v>
      </c>
      <c r="AM39" s="65">
        <v>0.66</v>
      </c>
      <c r="AN39" s="65">
        <v>0.42</v>
      </c>
      <c r="AO39" s="65">
        <v>0.24</v>
      </c>
      <c r="AP39" s="65">
        <v>0</v>
      </c>
      <c r="AQ39" s="65"/>
    </row>
    <row r="40" spans="1:43" ht="16" x14ac:dyDescent="0.2">
      <c r="A40" s="93"/>
      <c r="B40" s="2" t="s">
        <v>3</v>
      </c>
      <c r="C40" s="3">
        <v>1.06</v>
      </c>
      <c r="D40" s="3">
        <v>0.33</v>
      </c>
      <c r="E40" s="3">
        <f t="shared" si="0"/>
        <v>0.34980000000000006</v>
      </c>
      <c r="F40" s="3">
        <v>1.02</v>
      </c>
      <c r="G40" s="3">
        <v>0.24</v>
      </c>
      <c r="H40" s="3">
        <f t="shared" si="2"/>
        <v>0.24479999999999999</v>
      </c>
      <c r="I40" s="3">
        <v>0.98</v>
      </c>
      <c r="J40" s="3">
        <v>0.24</v>
      </c>
      <c r="K40" s="3">
        <f t="shared" si="1"/>
        <v>0.23519999999999999</v>
      </c>
      <c r="L40" s="3">
        <v>1.02</v>
      </c>
      <c r="M40" s="3">
        <v>0.21</v>
      </c>
      <c r="N40" s="3">
        <f t="shared" si="3"/>
        <v>0.2142</v>
      </c>
      <c r="P40" s="93"/>
      <c r="Q40" s="65" t="s">
        <v>36</v>
      </c>
      <c r="R40" s="65">
        <v>0</v>
      </c>
      <c r="S40" s="65">
        <v>0.2</v>
      </c>
      <c r="T40" s="65">
        <v>0.25</v>
      </c>
      <c r="U40" s="65">
        <v>0.25</v>
      </c>
      <c r="V40" s="65">
        <v>0.31</v>
      </c>
      <c r="W40" s="65">
        <v>0.12</v>
      </c>
      <c r="X40" s="65">
        <v>0.21</v>
      </c>
      <c r="Y40" s="65">
        <v>0.24</v>
      </c>
      <c r="Z40" s="65">
        <v>0.32</v>
      </c>
      <c r="AA40" s="65">
        <v>0.3</v>
      </c>
      <c r="AB40" s="65">
        <v>0.15</v>
      </c>
      <c r="AC40" s="65">
        <v>0.36</v>
      </c>
      <c r="AD40" s="65">
        <v>0.22</v>
      </c>
      <c r="AE40" s="65">
        <v>0.15</v>
      </c>
      <c r="AF40" s="65">
        <v>0.2</v>
      </c>
      <c r="AG40" s="65">
        <v>0.18</v>
      </c>
      <c r="AH40" s="65">
        <v>0.28999999999999998</v>
      </c>
      <c r="AI40" s="65">
        <v>0.15</v>
      </c>
      <c r="AJ40" s="65">
        <v>0.08</v>
      </c>
      <c r="AK40" s="65">
        <v>0.11</v>
      </c>
      <c r="AL40" s="65">
        <v>0.14000000000000001</v>
      </c>
      <c r="AM40" s="65">
        <v>0.06</v>
      </c>
      <c r="AN40" s="65">
        <v>0.05</v>
      </c>
      <c r="AO40" s="65">
        <v>0.06</v>
      </c>
      <c r="AP40" s="65">
        <v>0</v>
      </c>
      <c r="AQ40" s="65"/>
    </row>
    <row r="41" spans="1:43" ht="16" x14ac:dyDescent="0.2">
      <c r="A41" s="93"/>
      <c r="B41" s="2" t="s">
        <v>4</v>
      </c>
      <c r="C41" s="3">
        <v>1.1000000000000001</v>
      </c>
      <c r="D41" s="3">
        <v>0.25</v>
      </c>
      <c r="E41" s="3">
        <f t="shared" si="0"/>
        <v>0.27500000000000002</v>
      </c>
      <c r="F41" s="3">
        <v>1.02</v>
      </c>
      <c r="G41" s="3">
        <v>0.15</v>
      </c>
      <c r="H41" s="3">
        <f t="shared" si="2"/>
        <v>0.153</v>
      </c>
      <c r="I41" s="3">
        <v>1.04</v>
      </c>
      <c r="J41" s="3">
        <v>0.2</v>
      </c>
      <c r="K41" s="3">
        <f t="shared" si="1"/>
        <v>0.20800000000000002</v>
      </c>
      <c r="L41" s="3">
        <v>0.98</v>
      </c>
      <c r="M41" s="3">
        <v>0.31</v>
      </c>
      <c r="N41" s="3">
        <f t="shared" si="3"/>
        <v>0.30380000000000001</v>
      </c>
      <c r="P41" s="93"/>
      <c r="Q41" s="66" t="s">
        <v>37</v>
      </c>
      <c r="R41" s="65">
        <v>3.2000000000000001E-2</v>
      </c>
      <c r="S41" s="65">
        <v>0.16425000000000001</v>
      </c>
      <c r="T41" s="65">
        <v>0.20749999999999999</v>
      </c>
      <c r="U41" s="65">
        <v>0.24080000000000001</v>
      </c>
      <c r="V41" s="65">
        <v>0.19134999999999999</v>
      </c>
      <c r="W41" s="65">
        <v>0.15014999999999998</v>
      </c>
      <c r="X41" s="65">
        <v>0.21149999999999997</v>
      </c>
      <c r="Y41" s="65">
        <v>0.26600000000000001</v>
      </c>
      <c r="Z41" s="65">
        <v>0.2883</v>
      </c>
      <c r="AA41" s="65">
        <v>0.20474999999999999</v>
      </c>
      <c r="AB41" s="65">
        <v>0.22695000000000001</v>
      </c>
      <c r="AC41" s="65">
        <v>0.26100000000000001</v>
      </c>
      <c r="AD41" s="65">
        <v>0.17759999999999998</v>
      </c>
      <c r="AE41" s="65">
        <v>0.18024999999999999</v>
      </c>
      <c r="AF41" s="65">
        <v>0.20330000000000001</v>
      </c>
      <c r="AG41" s="65">
        <v>0.25145000000000001</v>
      </c>
      <c r="AH41" s="65">
        <v>0.24419999999999994</v>
      </c>
      <c r="AI41" s="65">
        <v>0.13109999999999999</v>
      </c>
      <c r="AJ41" s="65">
        <v>0.10260000000000001</v>
      </c>
      <c r="AK41" s="65">
        <v>0.11749999999999999</v>
      </c>
      <c r="AL41" s="65">
        <v>7.5000000000000011E-2</v>
      </c>
      <c r="AM41" s="65">
        <v>2.9700000000000001E-2</v>
      </c>
      <c r="AN41" s="65">
        <v>1.8149999999999999E-2</v>
      </c>
      <c r="AO41" s="65">
        <v>1.1879999999999937E-3</v>
      </c>
      <c r="AP41" s="65">
        <v>0</v>
      </c>
      <c r="AQ41" s="65"/>
    </row>
    <row r="42" spans="1:43" ht="16" x14ac:dyDescent="0.2">
      <c r="A42" s="93"/>
      <c r="B42" s="2" t="s">
        <v>5</v>
      </c>
      <c r="C42" s="3">
        <v>1.1599999999999999</v>
      </c>
      <c r="D42" s="3">
        <v>0.18</v>
      </c>
      <c r="E42" s="3">
        <f t="shared" si="0"/>
        <v>0.20879999999999999</v>
      </c>
      <c r="F42" s="3">
        <v>1.1200000000000001</v>
      </c>
      <c r="G42" s="3">
        <v>0.14000000000000001</v>
      </c>
      <c r="H42" s="3">
        <f t="shared" si="2"/>
        <v>0.15680000000000002</v>
      </c>
      <c r="I42" s="3">
        <v>1.1200000000000001</v>
      </c>
      <c r="J42" s="3">
        <v>0.16</v>
      </c>
      <c r="K42" s="3">
        <f t="shared" si="1"/>
        <v>0.17920000000000003</v>
      </c>
      <c r="L42" s="3">
        <v>1.1200000000000001</v>
      </c>
      <c r="M42" s="3">
        <v>0.14000000000000001</v>
      </c>
      <c r="N42" s="3">
        <f t="shared" si="3"/>
        <v>0.15680000000000002</v>
      </c>
      <c r="P42" s="93"/>
      <c r="Q42" s="70" t="s">
        <v>38</v>
      </c>
      <c r="R42" s="70">
        <v>0.56000000000000005</v>
      </c>
      <c r="S42" s="65"/>
      <c r="T42" s="65"/>
      <c r="U42" s="69" t="s">
        <v>46</v>
      </c>
      <c r="V42" s="70">
        <v>3.976588</v>
      </c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6"/>
    </row>
    <row r="43" spans="1:43" ht="16" x14ac:dyDescent="0.2">
      <c r="A43" s="93">
        <v>41793</v>
      </c>
      <c r="B43" s="2" t="s">
        <v>1</v>
      </c>
      <c r="C43" s="3">
        <v>0.86</v>
      </c>
      <c r="D43" s="3">
        <v>0.46</v>
      </c>
      <c r="E43" s="3">
        <f t="shared" si="0"/>
        <v>0.39560000000000001</v>
      </c>
      <c r="F43" s="3">
        <v>0.82</v>
      </c>
      <c r="G43" s="3">
        <v>0.51</v>
      </c>
      <c r="H43" s="3">
        <f t="shared" si="2"/>
        <v>0.41819999999999996</v>
      </c>
      <c r="I43" s="3">
        <v>0.78</v>
      </c>
      <c r="J43" s="3">
        <v>0.46</v>
      </c>
      <c r="K43" s="3">
        <f t="shared" si="1"/>
        <v>0.35880000000000001</v>
      </c>
      <c r="L43" s="3">
        <v>0.78</v>
      </c>
      <c r="M43" s="3">
        <v>0.48</v>
      </c>
      <c r="N43" s="3">
        <f t="shared" si="3"/>
        <v>0.37440000000000001</v>
      </c>
      <c r="P43" s="93">
        <v>41793</v>
      </c>
      <c r="Q43" s="65" t="s">
        <v>35</v>
      </c>
      <c r="R43" s="65">
        <v>0</v>
      </c>
      <c r="S43" s="65">
        <v>0.5</v>
      </c>
      <c r="T43" s="65">
        <v>1.5</v>
      </c>
      <c r="U43" s="65">
        <v>2.5</v>
      </c>
      <c r="V43" s="65">
        <v>3.5</v>
      </c>
      <c r="W43" s="65">
        <v>4.5</v>
      </c>
      <c r="X43" s="65">
        <v>5.5</v>
      </c>
      <c r="Y43" s="65">
        <v>6.5</v>
      </c>
      <c r="Z43" s="65">
        <v>7.5</v>
      </c>
      <c r="AA43" s="65">
        <v>8.5</v>
      </c>
      <c r="AB43" s="65">
        <v>9.5</v>
      </c>
      <c r="AC43" s="65">
        <v>10.5</v>
      </c>
      <c r="AD43" s="65">
        <v>11.5</v>
      </c>
      <c r="AE43" s="65">
        <v>12.5</v>
      </c>
      <c r="AF43" s="65">
        <v>13.5</v>
      </c>
      <c r="AG43" s="65">
        <v>14.5</v>
      </c>
      <c r="AH43" s="65">
        <v>15.5</v>
      </c>
      <c r="AI43" s="65">
        <v>16.5</v>
      </c>
      <c r="AJ43" s="65">
        <v>17.5</v>
      </c>
      <c r="AK43" s="65">
        <v>18.5</v>
      </c>
      <c r="AL43" s="65">
        <v>19.5</v>
      </c>
      <c r="AM43" s="65">
        <v>20.5</v>
      </c>
      <c r="AN43" s="65">
        <v>21.5</v>
      </c>
      <c r="AO43" s="65">
        <v>22.5</v>
      </c>
      <c r="AP43" s="65">
        <v>23.5</v>
      </c>
      <c r="AQ43" s="65">
        <v>24.5</v>
      </c>
    </row>
    <row r="44" spans="1:43" ht="16" x14ac:dyDescent="0.2">
      <c r="A44" s="93"/>
      <c r="B44" s="2" t="s">
        <v>2</v>
      </c>
      <c r="C44" s="3">
        <v>1.23</v>
      </c>
      <c r="D44" s="3">
        <v>0.52</v>
      </c>
      <c r="E44" s="3">
        <f t="shared" si="0"/>
        <v>0.63960000000000006</v>
      </c>
      <c r="F44" s="3">
        <v>1.08</v>
      </c>
      <c r="G44" s="3">
        <v>0.55000000000000004</v>
      </c>
      <c r="H44" s="3">
        <f t="shared" si="2"/>
        <v>0.59400000000000008</v>
      </c>
      <c r="I44" s="3">
        <v>1.04</v>
      </c>
      <c r="J44" s="3">
        <v>0.56000000000000005</v>
      </c>
      <c r="K44" s="3">
        <f t="shared" si="1"/>
        <v>0.58240000000000003</v>
      </c>
      <c r="L44" s="3">
        <v>1.02</v>
      </c>
      <c r="M44" s="3">
        <v>0.56999999999999995</v>
      </c>
      <c r="N44" s="3">
        <f t="shared" si="3"/>
        <v>0.58139999999999992</v>
      </c>
      <c r="P44" s="93"/>
      <c r="Q44" s="65" t="s">
        <v>14</v>
      </c>
      <c r="R44" s="65">
        <v>0</v>
      </c>
      <c r="S44" s="65">
        <v>0.52</v>
      </c>
      <c r="T44" s="65">
        <v>0.6</v>
      </c>
      <c r="U44" s="65">
        <v>0.86</v>
      </c>
      <c r="V44" s="65">
        <v>0.88</v>
      </c>
      <c r="W44" s="65">
        <v>0.9</v>
      </c>
      <c r="X44" s="65">
        <v>0.94</v>
      </c>
      <c r="Y44" s="65">
        <v>0.94</v>
      </c>
      <c r="Z44" s="65">
        <v>0.98</v>
      </c>
      <c r="AA44" s="65">
        <v>0.98</v>
      </c>
      <c r="AB44" s="65">
        <v>0.94</v>
      </c>
      <c r="AC44" s="65">
        <v>0.92</v>
      </c>
      <c r="AD44" s="65">
        <v>0.9</v>
      </c>
      <c r="AE44" s="65">
        <v>0.92</v>
      </c>
      <c r="AF44" s="65">
        <v>0.96</v>
      </c>
      <c r="AG44" s="65">
        <v>0.94</v>
      </c>
      <c r="AH44" s="65">
        <v>0.94</v>
      </c>
      <c r="AI44" s="65">
        <v>1.08</v>
      </c>
      <c r="AJ44" s="65">
        <v>1.1000000000000001</v>
      </c>
      <c r="AK44" s="65">
        <v>1.1200000000000001</v>
      </c>
      <c r="AL44" s="65">
        <v>1.08</v>
      </c>
      <c r="AM44" s="65">
        <v>0.96</v>
      </c>
      <c r="AN44" s="65">
        <v>0.76</v>
      </c>
      <c r="AO44" s="65">
        <v>0.66</v>
      </c>
      <c r="AP44" s="65">
        <v>0.46</v>
      </c>
      <c r="AQ44" s="65">
        <v>0</v>
      </c>
    </row>
    <row r="45" spans="1:43" ht="16" x14ac:dyDescent="0.2">
      <c r="A45" s="93"/>
      <c r="B45" s="2" t="s">
        <v>3</v>
      </c>
      <c r="C45" s="3">
        <v>1.1000000000000001</v>
      </c>
      <c r="D45" s="3">
        <v>0.63</v>
      </c>
      <c r="E45" s="3">
        <f t="shared" si="0"/>
        <v>0.69300000000000006</v>
      </c>
      <c r="F45" s="3">
        <v>1.04</v>
      </c>
      <c r="G45" s="3">
        <v>0.62</v>
      </c>
      <c r="H45" s="3">
        <f t="shared" si="2"/>
        <v>0.64480000000000004</v>
      </c>
      <c r="I45" s="3">
        <v>1.06</v>
      </c>
      <c r="J45" s="3">
        <v>0.55000000000000004</v>
      </c>
      <c r="K45" s="3">
        <f t="shared" si="1"/>
        <v>0.58300000000000007</v>
      </c>
      <c r="L45" s="3">
        <v>1.04</v>
      </c>
      <c r="M45" s="3">
        <v>0.59</v>
      </c>
      <c r="N45" s="3">
        <f t="shared" si="3"/>
        <v>0.61360000000000003</v>
      </c>
      <c r="P45" s="93"/>
      <c r="Q45" s="65" t="s">
        <v>36</v>
      </c>
      <c r="R45" s="65">
        <v>0</v>
      </c>
      <c r="S45" s="65">
        <v>0.13</v>
      </c>
      <c r="T45" s="65">
        <v>0.28000000000000003</v>
      </c>
      <c r="U45" s="65">
        <v>0.36</v>
      </c>
      <c r="V45" s="65">
        <v>0.38</v>
      </c>
      <c r="W45" s="65">
        <v>0.4</v>
      </c>
      <c r="X45" s="65">
        <v>0.43</v>
      </c>
      <c r="Y45" s="65">
        <v>0.44</v>
      </c>
      <c r="Z45" s="65">
        <v>0.46</v>
      </c>
      <c r="AA45" s="65">
        <v>0.28000000000000003</v>
      </c>
      <c r="AB45" s="65">
        <v>0.51</v>
      </c>
      <c r="AC45" s="65">
        <v>0.39</v>
      </c>
      <c r="AD45" s="65">
        <v>0.5</v>
      </c>
      <c r="AE45" s="65">
        <v>0.63</v>
      </c>
      <c r="AF45" s="65">
        <v>0.42</v>
      </c>
      <c r="AG45" s="65">
        <v>0.51</v>
      </c>
      <c r="AH45" s="65">
        <v>0.56999999999999995</v>
      </c>
      <c r="AI45" s="65">
        <v>0.33</v>
      </c>
      <c r="AJ45" s="65">
        <v>0.47</v>
      </c>
      <c r="AK45" s="65">
        <v>0.38</v>
      </c>
      <c r="AL45" s="65">
        <v>0.1</v>
      </c>
      <c r="AM45" s="65">
        <v>0.37</v>
      </c>
      <c r="AN45" s="65">
        <v>0.17</v>
      </c>
      <c r="AO45" s="65">
        <v>0</v>
      </c>
      <c r="AP45" s="65">
        <v>0</v>
      </c>
      <c r="AQ45" s="65">
        <v>0</v>
      </c>
    </row>
    <row r="46" spans="1:43" ht="16" x14ac:dyDescent="0.2">
      <c r="A46" s="93"/>
      <c r="B46" s="2" t="s">
        <v>4</v>
      </c>
      <c r="C46" s="3">
        <v>1.1399999999999999</v>
      </c>
      <c r="D46" s="3">
        <v>0.57999999999999996</v>
      </c>
      <c r="E46" s="3">
        <f t="shared" si="0"/>
        <v>0.6611999999999999</v>
      </c>
      <c r="F46" s="3">
        <v>1.1000000000000001</v>
      </c>
      <c r="G46" s="3">
        <v>0.54</v>
      </c>
      <c r="H46" s="3">
        <f t="shared" si="2"/>
        <v>0.59400000000000008</v>
      </c>
      <c r="I46" s="3">
        <v>1.08</v>
      </c>
      <c r="J46" s="3">
        <v>0.59</v>
      </c>
      <c r="K46" s="3">
        <f t="shared" si="1"/>
        <v>0.63719999999999999</v>
      </c>
      <c r="L46" s="3">
        <v>1.04</v>
      </c>
      <c r="M46" s="3">
        <v>0.55000000000000004</v>
      </c>
      <c r="N46" s="3">
        <f t="shared" si="3"/>
        <v>0.57200000000000006</v>
      </c>
      <c r="P46" s="93"/>
      <c r="Q46" s="66" t="s">
        <v>37</v>
      </c>
      <c r="R46" s="65">
        <v>8.4500000000000009E-3</v>
      </c>
      <c r="S46" s="65">
        <v>0.11480000000000001</v>
      </c>
      <c r="T46" s="65">
        <v>0.2336</v>
      </c>
      <c r="U46" s="65">
        <v>0.32190000000000002</v>
      </c>
      <c r="V46" s="65">
        <v>0.34710000000000002</v>
      </c>
      <c r="W46" s="65">
        <v>0.38180000000000003</v>
      </c>
      <c r="X46" s="65">
        <v>0.40889999999999999</v>
      </c>
      <c r="Y46" s="65">
        <v>0.432</v>
      </c>
      <c r="Z46" s="65">
        <v>0.36259999999999998</v>
      </c>
      <c r="AA46" s="65">
        <v>0.37919999999999998</v>
      </c>
      <c r="AB46" s="65">
        <v>0.41849999999999998</v>
      </c>
      <c r="AC46" s="65">
        <v>0.40495000000000003</v>
      </c>
      <c r="AD46" s="65">
        <v>0.51415</v>
      </c>
      <c r="AE46" s="65">
        <v>0.49349999999999999</v>
      </c>
      <c r="AF46" s="65">
        <v>0.44174999999999998</v>
      </c>
      <c r="AG46" s="65">
        <v>0.50760000000000005</v>
      </c>
      <c r="AH46" s="65">
        <v>0.45449999999999996</v>
      </c>
      <c r="AI46" s="65">
        <v>0.43600000000000005</v>
      </c>
      <c r="AJ46" s="65">
        <v>0.47175</v>
      </c>
      <c r="AK46" s="65">
        <v>0.26400000000000001</v>
      </c>
      <c r="AL46" s="65">
        <v>0.2397</v>
      </c>
      <c r="AM46" s="65">
        <v>0.23220000000000002</v>
      </c>
      <c r="AN46" s="65">
        <v>6.0350000000000001E-2</v>
      </c>
      <c r="AO46" s="65">
        <v>0</v>
      </c>
      <c r="AP46" s="65">
        <v>0</v>
      </c>
      <c r="AQ46" s="65">
        <v>0</v>
      </c>
    </row>
    <row r="47" spans="1:43" ht="16" x14ac:dyDescent="0.2">
      <c r="A47" s="93"/>
      <c r="B47" s="2" t="s">
        <v>5</v>
      </c>
      <c r="C47" s="3">
        <v>1.19</v>
      </c>
      <c r="D47" s="3">
        <v>0.4</v>
      </c>
      <c r="E47" s="3">
        <f t="shared" si="0"/>
        <v>0.47599999999999998</v>
      </c>
      <c r="F47" s="3">
        <v>1.1200000000000001</v>
      </c>
      <c r="G47" s="3">
        <v>0.38</v>
      </c>
      <c r="H47" s="3">
        <f t="shared" si="2"/>
        <v>0.42560000000000003</v>
      </c>
      <c r="I47" s="3">
        <v>1.1200000000000001</v>
      </c>
      <c r="J47" s="3">
        <v>0.4</v>
      </c>
      <c r="K47" s="3">
        <f t="shared" si="1"/>
        <v>0.44800000000000006</v>
      </c>
      <c r="L47" s="3">
        <v>1.1000000000000001</v>
      </c>
      <c r="M47" s="3">
        <v>0.4</v>
      </c>
      <c r="N47" s="3">
        <f t="shared" si="3"/>
        <v>0.44000000000000006</v>
      </c>
      <c r="P47" s="93"/>
      <c r="Q47" s="70" t="s">
        <v>38</v>
      </c>
      <c r="R47" s="70">
        <v>0.57999999999999996</v>
      </c>
      <c r="S47" s="65"/>
      <c r="T47" s="65"/>
      <c r="U47" s="69" t="s">
        <v>46</v>
      </c>
      <c r="V47" s="70">
        <v>7.9292999999999996</v>
      </c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6"/>
    </row>
    <row r="48" spans="1:43" ht="16" x14ac:dyDescent="0.2">
      <c r="A48" s="93">
        <v>41794</v>
      </c>
      <c r="B48" s="2" t="s">
        <v>1</v>
      </c>
      <c r="C48" s="3">
        <v>0.78</v>
      </c>
      <c r="D48" s="3">
        <v>0.48</v>
      </c>
      <c r="E48" s="3">
        <f t="shared" si="0"/>
        <v>0.37440000000000001</v>
      </c>
      <c r="F48" s="3">
        <v>0.8</v>
      </c>
      <c r="G48" s="3">
        <v>0.37</v>
      </c>
      <c r="H48" s="3">
        <f t="shared" si="2"/>
        <v>0.29599999999999999</v>
      </c>
      <c r="I48" s="3">
        <v>0.78</v>
      </c>
      <c r="J48" s="3">
        <v>0.36</v>
      </c>
      <c r="K48" s="3">
        <f t="shared" si="1"/>
        <v>0.28079999999999999</v>
      </c>
      <c r="L48" s="3">
        <v>0.74</v>
      </c>
      <c r="M48" s="3">
        <v>0.4</v>
      </c>
      <c r="N48" s="3">
        <f t="shared" si="3"/>
        <v>0.29599999999999999</v>
      </c>
      <c r="P48" s="93">
        <v>41794</v>
      </c>
      <c r="Q48" s="65" t="s">
        <v>35</v>
      </c>
      <c r="R48" s="65">
        <v>0</v>
      </c>
      <c r="S48" s="65">
        <v>1</v>
      </c>
      <c r="T48" s="65">
        <v>2</v>
      </c>
      <c r="U48" s="65">
        <v>3</v>
      </c>
      <c r="V48" s="65">
        <v>4</v>
      </c>
      <c r="W48" s="65">
        <v>5</v>
      </c>
      <c r="X48" s="65">
        <v>6</v>
      </c>
      <c r="Y48" s="65">
        <v>7</v>
      </c>
      <c r="Z48" s="65">
        <v>8</v>
      </c>
      <c r="AA48" s="65">
        <v>9</v>
      </c>
      <c r="AB48" s="65">
        <v>10</v>
      </c>
      <c r="AC48" s="65">
        <v>11</v>
      </c>
      <c r="AD48" s="65">
        <v>12</v>
      </c>
      <c r="AE48" s="65">
        <v>13</v>
      </c>
      <c r="AF48" s="65">
        <v>14</v>
      </c>
      <c r="AG48" s="65">
        <v>15</v>
      </c>
      <c r="AH48" s="65">
        <v>16</v>
      </c>
      <c r="AI48" s="65">
        <v>17</v>
      </c>
      <c r="AJ48" s="65">
        <v>18</v>
      </c>
      <c r="AK48" s="65">
        <v>19</v>
      </c>
      <c r="AL48" s="65">
        <v>20</v>
      </c>
      <c r="AM48" s="65">
        <v>21</v>
      </c>
      <c r="AN48" s="65">
        <v>22</v>
      </c>
      <c r="AO48" s="65">
        <v>23</v>
      </c>
      <c r="AP48" s="65">
        <v>24</v>
      </c>
      <c r="AQ48" s="65">
        <v>25</v>
      </c>
    </row>
    <row r="49" spans="1:43" ht="16" x14ac:dyDescent="0.2">
      <c r="A49" s="93"/>
      <c r="B49" s="2" t="s">
        <v>2</v>
      </c>
      <c r="C49" s="3">
        <v>1.08</v>
      </c>
      <c r="D49" s="3">
        <v>0.48</v>
      </c>
      <c r="E49" s="3">
        <f t="shared" si="0"/>
        <v>0.51839999999999997</v>
      </c>
      <c r="F49" s="3">
        <v>1</v>
      </c>
      <c r="G49" s="3">
        <v>0.55000000000000004</v>
      </c>
      <c r="H49" s="3">
        <f t="shared" si="2"/>
        <v>0.55000000000000004</v>
      </c>
      <c r="I49" s="3">
        <v>0.98</v>
      </c>
      <c r="J49" s="3">
        <v>0.54</v>
      </c>
      <c r="K49" s="3">
        <f t="shared" si="1"/>
        <v>0.5292</v>
      </c>
      <c r="L49" s="3">
        <v>0.96</v>
      </c>
      <c r="M49" s="3">
        <v>0.52</v>
      </c>
      <c r="N49" s="3">
        <f t="shared" si="3"/>
        <v>0.49919999999999998</v>
      </c>
      <c r="P49" s="93"/>
      <c r="Q49" s="65" t="s">
        <v>14</v>
      </c>
      <c r="R49" s="65">
        <v>0</v>
      </c>
      <c r="S49" s="65">
        <v>0.48</v>
      </c>
      <c r="T49" s="65">
        <v>0.6</v>
      </c>
      <c r="U49" s="65">
        <v>0.8</v>
      </c>
      <c r="V49" s="65">
        <v>0.82</v>
      </c>
      <c r="W49" s="65">
        <v>0.88</v>
      </c>
      <c r="X49" s="65">
        <v>0.88</v>
      </c>
      <c r="Y49" s="65">
        <v>0.9</v>
      </c>
      <c r="Z49" s="65">
        <v>0.9</v>
      </c>
      <c r="AA49" s="65">
        <v>0.92</v>
      </c>
      <c r="AB49" s="65">
        <v>0.86</v>
      </c>
      <c r="AC49" s="65">
        <v>0.84</v>
      </c>
      <c r="AD49" s="65">
        <v>0.84</v>
      </c>
      <c r="AE49" s="65">
        <v>0.86</v>
      </c>
      <c r="AF49" s="65">
        <v>0.9</v>
      </c>
      <c r="AG49" s="65">
        <v>0.96</v>
      </c>
      <c r="AH49" s="65">
        <v>0.98</v>
      </c>
      <c r="AI49" s="65">
        <v>1</v>
      </c>
      <c r="AJ49" s="65">
        <v>1.02</v>
      </c>
      <c r="AK49" s="65">
        <v>1.06</v>
      </c>
      <c r="AL49" s="65">
        <v>1.02</v>
      </c>
      <c r="AM49" s="65">
        <v>0.86</v>
      </c>
      <c r="AN49" s="65">
        <v>0.66</v>
      </c>
      <c r="AO49" s="65">
        <v>0.57999999999999996</v>
      </c>
      <c r="AP49" s="65">
        <v>0.36</v>
      </c>
      <c r="AQ49" s="65">
        <v>0</v>
      </c>
    </row>
    <row r="50" spans="1:43" ht="16" x14ac:dyDescent="0.2">
      <c r="A50" s="93"/>
      <c r="B50" s="2" t="s">
        <v>3</v>
      </c>
      <c r="C50" s="3">
        <v>1.08</v>
      </c>
      <c r="D50" s="3">
        <v>0.56000000000000005</v>
      </c>
      <c r="E50" s="3">
        <f t="shared" si="0"/>
        <v>0.60480000000000012</v>
      </c>
      <c r="F50" s="3">
        <v>0.98</v>
      </c>
      <c r="G50" s="3">
        <v>0.56000000000000005</v>
      </c>
      <c r="H50" s="3">
        <f t="shared" si="2"/>
        <v>0.54880000000000007</v>
      </c>
      <c r="I50" s="3">
        <v>1.02</v>
      </c>
      <c r="J50" s="3">
        <v>0.42</v>
      </c>
      <c r="K50" s="3">
        <f t="shared" si="1"/>
        <v>0.4284</v>
      </c>
      <c r="L50" s="3">
        <v>1</v>
      </c>
      <c r="M50" s="3">
        <v>0.56999999999999995</v>
      </c>
      <c r="N50" s="3">
        <f t="shared" si="3"/>
        <v>0.56999999999999995</v>
      </c>
      <c r="P50" s="93"/>
      <c r="Q50" s="65" t="s">
        <v>36</v>
      </c>
      <c r="R50" s="65">
        <v>0</v>
      </c>
      <c r="S50" s="65">
        <v>0.25</v>
      </c>
      <c r="T50" s="65">
        <v>0.28000000000000003</v>
      </c>
      <c r="U50" s="65">
        <v>0.46</v>
      </c>
      <c r="V50" s="65">
        <v>0.42</v>
      </c>
      <c r="W50" s="65">
        <v>0.44</v>
      </c>
      <c r="X50" s="65">
        <v>0.43</v>
      </c>
      <c r="Y50" s="65">
        <v>0.42</v>
      </c>
      <c r="Z50" s="65">
        <v>0.41</v>
      </c>
      <c r="AA50" s="65">
        <v>0.45</v>
      </c>
      <c r="AB50" s="65">
        <v>0.49</v>
      </c>
      <c r="AC50" s="65">
        <v>0.28000000000000003</v>
      </c>
      <c r="AD50" s="65">
        <v>0.57999999999999996</v>
      </c>
      <c r="AE50" s="65">
        <v>0.61</v>
      </c>
      <c r="AF50" s="65">
        <v>0.26</v>
      </c>
      <c r="AG50" s="65">
        <v>0.54</v>
      </c>
      <c r="AH50" s="65">
        <v>0.53</v>
      </c>
      <c r="AI50" s="65">
        <v>0.3</v>
      </c>
      <c r="AJ50" s="65">
        <v>0.48</v>
      </c>
      <c r="AK50" s="65">
        <v>0.28999999999999998</v>
      </c>
      <c r="AL50" s="65"/>
      <c r="AM50" s="65">
        <v>0.3</v>
      </c>
      <c r="AN50" s="65">
        <v>0.24</v>
      </c>
      <c r="AO50" s="65">
        <v>0.02</v>
      </c>
      <c r="AP50" s="65">
        <v>0</v>
      </c>
      <c r="AQ50" s="65">
        <v>0</v>
      </c>
    </row>
    <row r="51" spans="1:43" ht="16" x14ac:dyDescent="0.2">
      <c r="A51" s="93"/>
      <c r="B51" s="2" t="s">
        <v>4</v>
      </c>
      <c r="C51" s="3">
        <v>1.08</v>
      </c>
      <c r="D51" s="3">
        <v>0.56999999999999995</v>
      </c>
      <c r="E51" s="3">
        <f t="shared" si="0"/>
        <v>0.61560000000000004</v>
      </c>
      <c r="F51" s="3">
        <v>1.02</v>
      </c>
      <c r="G51" s="3">
        <v>0.51</v>
      </c>
      <c r="H51" s="3">
        <f t="shared" si="2"/>
        <v>0.5202</v>
      </c>
      <c r="I51" s="3">
        <v>1</v>
      </c>
      <c r="J51" s="3">
        <v>0.52</v>
      </c>
      <c r="K51" s="3">
        <f t="shared" si="1"/>
        <v>0.52</v>
      </c>
      <c r="L51" s="3">
        <v>1.02</v>
      </c>
      <c r="M51" s="3">
        <v>0.54</v>
      </c>
      <c r="N51" s="3">
        <f t="shared" si="3"/>
        <v>0.55080000000000007</v>
      </c>
      <c r="P51" s="93"/>
      <c r="Q51" s="66" t="s">
        <v>37</v>
      </c>
      <c r="R51" s="65">
        <v>0.03</v>
      </c>
      <c r="S51" s="65">
        <v>0.1431</v>
      </c>
      <c r="T51" s="65">
        <v>0.25900000000000001</v>
      </c>
      <c r="U51" s="65">
        <v>0.35640000000000005</v>
      </c>
      <c r="V51" s="65">
        <v>0.36549999999999999</v>
      </c>
      <c r="W51" s="65">
        <v>0.38279999999999997</v>
      </c>
      <c r="X51" s="65">
        <v>0.37824999999999998</v>
      </c>
      <c r="Y51" s="65">
        <v>0.3735</v>
      </c>
      <c r="Z51" s="65">
        <v>0.39129999999999998</v>
      </c>
      <c r="AA51" s="65">
        <v>0.41830000000000001</v>
      </c>
      <c r="AB51" s="65">
        <v>0.32724999999999999</v>
      </c>
      <c r="AC51" s="65">
        <v>0.36119999999999997</v>
      </c>
      <c r="AD51" s="65">
        <v>0.50574999999999992</v>
      </c>
      <c r="AE51" s="65">
        <v>0.38279999999999997</v>
      </c>
      <c r="AF51" s="65">
        <v>0.372</v>
      </c>
      <c r="AG51" s="65">
        <v>0.51895000000000002</v>
      </c>
      <c r="AH51" s="65">
        <v>0.41085000000000005</v>
      </c>
      <c r="AI51" s="65">
        <v>0.39390000000000003</v>
      </c>
      <c r="AJ51" s="65">
        <v>0.40040000000000003</v>
      </c>
      <c r="AK51" s="65">
        <v>0.15079999999999999</v>
      </c>
      <c r="AL51" s="65">
        <v>0.14099999999999999</v>
      </c>
      <c r="AM51" s="65">
        <v>0.20520000000000002</v>
      </c>
      <c r="AN51" s="65">
        <v>8.0600000000000005E-2</v>
      </c>
      <c r="AO51" s="65">
        <v>4.7000000000000002E-3</v>
      </c>
      <c r="AP51" s="65">
        <v>0</v>
      </c>
      <c r="AQ51" s="65">
        <v>0</v>
      </c>
    </row>
    <row r="52" spans="1:43" ht="16" x14ac:dyDescent="0.2">
      <c r="A52" s="93"/>
      <c r="B52" s="2" t="s">
        <v>5</v>
      </c>
      <c r="C52" s="3">
        <v>1.1000000000000001</v>
      </c>
      <c r="D52" s="3">
        <v>0.34</v>
      </c>
      <c r="E52" s="3">
        <f t="shared" si="0"/>
        <v>0.37400000000000005</v>
      </c>
      <c r="F52" s="3">
        <v>1.02</v>
      </c>
      <c r="G52" s="3">
        <v>0.37</v>
      </c>
      <c r="H52" s="3">
        <f t="shared" si="2"/>
        <v>0.37740000000000001</v>
      </c>
      <c r="I52" s="3">
        <v>1.02</v>
      </c>
      <c r="J52" s="3">
        <v>0.4</v>
      </c>
      <c r="K52" s="3">
        <f t="shared" si="1"/>
        <v>0.40800000000000003</v>
      </c>
      <c r="L52" s="3">
        <v>1.04</v>
      </c>
      <c r="M52" s="3">
        <v>0.44</v>
      </c>
      <c r="N52" s="3">
        <f t="shared" si="3"/>
        <v>0.45760000000000001</v>
      </c>
      <c r="P52" s="93"/>
      <c r="Q52" s="70" t="s">
        <v>38</v>
      </c>
      <c r="R52" s="70">
        <v>0.52</v>
      </c>
      <c r="S52" s="65"/>
      <c r="T52" s="65"/>
      <c r="U52" s="69" t="s">
        <v>46</v>
      </c>
      <c r="V52" s="70">
        <v>7.3535500000000003</v>
      </c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6"/>
    </row>
    <row r="53" spans="1:43" ht="16" x14ac:dyDescent="0.2">
      <c r="A53" s="93">
        <v>41795</v>
      </c>
      <c r="B53" s="2" t="s">
        <v>1</v>
      </c>
      <c r="C53" s="3">
        <v>0.84</v>
      </c>
      <c r="D53" s="3">
        <v>0.4</v>
      </c>
      <c r="E53" s="3">
        <f t="shared" si="0"/>
        <v>0.33600000000000002</v>
      </c>
      <c r="F53" s="3">
        <v>0.88</v>
      </c>
      <c r="G53" s="3">
        <v>0.48</v>
      </c>
      <c r="H53" s="3">
        <f t="shared" si="2"/>
        <v>0.4224</v>
      </c>
      <c r="I53" s="3">
        <v>0.84</v>
      </c>
      <c r="J53" s="3">
        <v>0.5</v>
      </c>
      <c r="K53" s="3">
        <f t="shared" si="1"/>
        <v>0.42</v>
      </c>
      <c r="L53" s="3">
        <v>0.78</v>
      </c>
      <c r="M53" s="3">
        <v>0.51</v>
      </c>
      <c r="N53" s="3">
        <f t="shared" si="3"/>
        <v>0.39780000000000004</v>
      </c>
      <c r="P53" s="93">
        <v>41795</v>
      </c>
      <c r="Q53" s="65" t="s">
        <v>35</v>
      </c>
      <c r="R53" s="65">
        <v>0</v>
      </c>
      <c r="S53" s="65">
        <v>0.5</v>
      </c>
      <c r="T53" s="65">
        <v>1.5</v>
      </c>
      <c r="U53" s="65">
        <v>2.5</v>
      </c>
      <c r="V53" s="65">
        <v>3.5</v>
      </c>
      <c r="W53" s="65">
        <v>4.5</v>
      </c>
      <c r="X53" s="65">
        <v>5.5</v>
      </c>
      <c r="Y53" s="65">
        <v>6.5</v>
      </c>
      <c r="Z53" s="65">
        <v>7.5</v>
      </c>
      <c r="AA53" s="65">
        <v>8.5</v>
      </c>
      <c r="AB53" s="65">
        <v>9.5</v>
      </c>
      <c r="AC53" s="65">
        <v>10.5</v>
      </c>
      <c r="AD53" s="65">
        <v>11.5</v>
      </c>
      <c r="AE53" s="65">
        <v>12.5</v>
      </c>
      <c r="AF53" s="65">
        <v>13.5</v>
      </c>
      <c r="AG53" s="65">
        <v>14.5</v>
      </c>
      <c r="AH53" s="65">
        <v>15.5</v>
      </c>
      <c r="AI53" s="65">
        <v>16.5</v>
      </c>
      <c r="AJ53" s="65">
        <v>17.5</v>
      </c>
      <c r="AK53" s="65">
        <v>18.5</v>
      </c>
      <c r="AL53" s="65">
        <v>19.5</v>
      </c>
      <c r="AM53" s="65">
        <v>20.5</v>
      </c>
      <c r="AN53" s="65">
        <v>21.5</v>
      </c>
      <c r="AO53" s="65">
        <v>22.5</v>
      </c>
      <c r="AP53" s="65">
        <v>23.5</v>
      </c>
      <c r="AQ53" s="65">
        <v>24.5</v>
      </c>
    </row>
    <row r="54" spans="1:43" ht="16" x14ac:dyDescent="0.2">
      <c r="A54" s="93"/>
      <c r="B54" s="2" t="s">
        <v>2</v>
      </c>
      <c r="C54" s="3">
        <v>1.1399999999999999</v>
      </c>
      <c r="D54" s="3">
        <v>0.54</v>
      </c>
      <c r="E54" s="3">
        <f t="shared" si="0"/>
        <v>0.61560000000000004</v>
      </c>
      <c r="F54" s="3">
        <v>1.04</v>
      </c>
      <c r="G54" s="3">
        <v>0.59</v>
      </c>
      <c r="H54" s="3">
        <f t="shared" si="2"/>
        <v>0.61360000000000003</v>
      </c>
      <c r="I54" s="3">
        <v>1.02</v>
      </c>
      <c r="J54" s="3">
        <v>0.53</v>
      </c>
      <c r="K54" s="3">
        <f t="shared" si="1"/>
        <v>0.54060000000000008</v>
      </c>
      <c r="L54" s="3">
        <v>1</v>
      </c>
      <c r="M54" s="3">
        <v>0.55000000000000004</v>
      </c>
      <c r="N54" s="3">
        <f t="shared" si="3"/>
        <v>0.55000000000000004</v>
      </c>
      <c r="P54" s="93"/>
      <c r="Q54" s="65" t="s">
        <v>14</v>
      </c>
      <c r="R54" s="65">
        <v>0</v>
      </c>
      <c r="S54" s="65">
        <v>0.54</v>
      </c>
      <c r="T54" s="65">
        <v>0.57999999999999996</v>
      </c>
      <c r="U54" s="65">
        <v>0.84</v>
      </c>
      <c r="V54" s="65">
        <v>0.86</v>
      </c>
      <c r="W54" s="65">
        <v>0.86</v>
      </c>
      <c r="X54" s="65">
        <v>0.92</v>
      </c>
      <c r="Y54" s="65">
        <v>0.9</v>
      </c>
      <c r="Z54" s="65">
        <v>0.94</v>
      </c>
      <c r="AA54" s="65">
        <v>0.94</v>
      </c>
      <c r="AB54" s="65">
        <v>0.92</v>
      </c>
      <c r="AC54" s="65">
        <v>0.9</v>
      </c>
      <c r="AD54" s="65">
        <v>0.86</v>
      </c>
      <c r="AE54" s="65">
        <v>0.88</v>
      </c>
      <c r="AF54" s="65">
        <v>0.94</v>
      </c>
      <c r="AG54" s="65">
        <v>0.92</v>
      </c>
      <c r="AH54" s="65">
        <v>1</v>
      </c>
      <c r="AI54" s="65">
        <v>1.02</v>
      </c>
      <c r="AJ54" s="65">
        <v>1.06</v>
      </c>
      <c r="AK54" s="65">
        <v>1.1000000000000001</v>
      </c>
      <c r="AL54" s="65">
        <v>1.02</v>
      </c>
      <c r="AM54" s="65">
        <v>0.92</v>
      </c>
      <c r="AN54" s="65">
        <v>0.74</v>
      </c>
      <c r="AO54" s="65">
        <v>0.62</v>
      </c>
      <c r="AP54" s="65">
        <v>0.42</v>
      </c>
      <c r="AQ54" s="65">
        <v>0</v>
      </c>
    </row>
    <row r="55" spans="1:43" ht="16" x14ac:dyDescent="0.2">
      <c r="A55" s="93"/>
      <c r="B55" s="2" t="s">
        <v>3</v>
      </c>
      <c r="C55" s="3">
        <v>1.1000000000000001</v>
      </c>
      <c r="D55" s="3">
        <v>0.61</v>
      </c>
      <c r="E55" s="3">
        <f t="shared" si="0"/>
        <v>0.67100000000000004</v>
      </c>
      <c r="F55" s="3">
        <v>1</v>
      </c>
      <c r="G55" s="3">
        <v>0.59</v>
      </c>
      <c r="H55" s="3">
        <f t="shared" si="2"/>
        <v>0.59</v>
      </c>
      <c r="I55" s="3">
        <v>1</v>
      </c>
      <c r="J55" s="3">
        <v>0.54</v>
      </c>
      <c r="K55" s="3">
        <f t="shared" si="1"/>
        <v>0.54</v>
      </c>
      <c r="L55" s="3">
        <v>1.02</v>
      </c>
      <c r="M55" s="3">
        <v>0.62</v>
      </c>
      <c r="N55" s="3">
        <f t="shared" si="3"/>
        <v>0.63239999999999996</v>
      </c>
      <c r="P55" s="93"/>
      <c r="Q55" s="65" t="s">
        <v>36</v>
      </c>
      <c r="R55" s="65">
        <v>0</v>
      </c>
      <c r="S55" s="65">
        <v>0.24</v>
      </c>
      <c r="T55" s="65">
        <v>0.28999999999999998</v>
      </c>
      <c r="U55" s="65">
        <v>0.37</v>
      </c>
      <c r="V55" s="65">
        <v>0.41</v>
      </c>
      <c r="W55" s="65">
        <v>0.4</v>
      </c>
      <c r="X55" s="65">
        <v>0.46</v>
      </c>
      <c r="Y55" s="65">
        <v>0.42</v>
      </c>
      <c r="Z55" s="65">
        <v>0.44</v>
      </c>
      <c r="AA55" s="65">
        <v>0.32</v>
      </c>
      <c r="AB55" s="65">
        <v>0.53</v>
      </c>
      <c r="AC55" s="65">
        <v>0.45</v>
      </c>
      <c r="AD55" s="65">
        <v>0.46</v>
      </c>
      <c r="AE55" s="65">
        <v>0.62</v>
      </c>
      <c r="AF55" s="65">
        <v>0.44</v>
      </c>
      <c r="AG55" s="65">
        <v>0.55000000000000004</v>
      </c>
      <c r="AH55" s="65">
        <v>0.56000000000000005</v>
      </c>
      <c r="AI55" s="65">
        <v>0.24</v>
      </c>
      <c r="AJ55" s="65">
        <v>0.44</v>
      </c>
      <c r="AK55" s="65">
        <v>0.35</v>
      </c>
      <c r="AL55" s="65">
        <v>0.16</v>
      </c>
      <c r="AM55" s="65">
        <v>0.4</v>
      </c>
      <c r="AN55" s="65">
        <v>0.2</v>
      </c>
      <c r="AO55" s="65">
        <v>0</v>
      </c>
      <c r="AP55" s="65">
        <v>0</v>
      </c>
      <c r="AQ55" s="65">
        <v>0</v>
      </c>
    </row>
    <row r="56" spans="1:43" ht="16" x14ac:dyDescent="0.2">
      <c r="A56" s="93"/>
      <c r="B56" s="2" t="s">
        <v>4</v>
      </c>
      <c r="C56" s="3">
        <v>1.1000000000000001</v>
      </c>
      <c r="D56" s="3">
        <v>0.6</v>
      </c>
      <c r="E56" s="3">
        <f t="shared" si="0"/>
        <v>0.66</v>
      </c>
      <c r="F56" s="3">
        <v>1.08</v>
      </c>
      <c r="G56" s="3">
        <v>0.55000000000000004</v>
      </c>
      <c r="H56" s="3">
        <f t="shared" si="2"/>
        <v>0.59400000000000008</v>
      </c>
      <c r="I56" s="3">
        <v>1.04</v>
      </c>
      <c r="J56" s="3">
        <v>0.49</v>
      </c>
      <c r="K56" s="3">
        <f t="shared" si="1"/>
        <v>0.50960000000000005</v>
      </c>
      <c r="L56" s="3">
        <v>1.04</v>
      </c>
      <c r="M56" s="3">
        <v>0.54</v>
      </c>
      <c r="N56" s="3">
        <f t="shared" si="3"/>
        <v>0.5616000000000001</v>
      </c>
      <c r="P56" s="93"/>
      <c r="Q56" s="66" t="s">
        <v>37</v>
      </c>
      <c r="R56" s="65">
        <v>1.6199999999999999E-2</v>
      </c>
      <c r="S56" s="65">
        <v>0.14840000000000003</v>
      </c>
      <c r="T56" s="65">
        <v>0.23429999999999995</v>
      </c>
      <c r="U56" s="65">
        <v>0.33150000000000002</v>
      </c>
      <c r="V56" s="65">
        <v>0.3483</v>
      </c>
      <c r="W56" s="65">
        <v>0.38270000000000004</v>
      </c>
      <c r="X56" s="65">
        <v>0.40040000000000003</v>
      </c>
      <c r="Y56" s="65">
        <v>0.39559999999999995</v>
      </c>
      <c r="Z56" s="65">
        <v>0.35719999999999996</v>
      </c>
      <c r="AA56" s="65">
        <v>0.39524999999999999</v>
      </c>
      <c r="AB56" s="65">
        <v>0.44590000000000002</v>
      </c>
      <c r="AC56" s="65">
        <v>0.40040000000000003</v>
      </c>
      <c r="AD56" s="65">
        <v>0.46980000000000005</v>
      </c>
      <c r="AE56" s="65">
        <v>0.48230000000000001</v>
      </c>
      <c r="AF56" s="65">
        <v>0.46034999999999998</v>
      </c>
      <c r="AG56" s="65">
        <v>0.53280000000000005</v>
      </c>
      <c r="AH56" s="65">
        <v>0.40400000000000003</v>
      </c>
      <c r="AI56" s="65">
        <v>0.35359999999999997</v>
      </c>
      <c r="AJ56" s="65">
        <v>0.42660000000000003</v>
      </c>
      <c r="AK56" s="65">
        <v>0.27030000000000004</v>
      </c>
      <c r="AL56" s="65">
        <v>0.27160000000000001</v>
      </c>
      <c r="AM56" s="65">
        <v>0.24900000000000005</v>
      </c>
      <c r="AN56" s="65">
        <v>6.7999999999999991E-2</v>
      </c>
      <c r="AO56" s="65">
        <v>0</v>
      </c>
      <c r="AP56" s="65">
        <v>0</v>
      </c>
      <c r="AQ56" s="65">
        <v>0</v>
      </c>
    </row>
    <row r="57" spans="1:43" ht="16" x14ac:dyDescent="0.2">
      <c r="A57" s="93"/>
      <c r="B57" s="2" t="s">
        <v>5</v>
      </c>
      <c r="C57" s="3">
        <v>1.1399999999999999</v>
      </c>
      <c r="D57" s="3">
        <v>0.37</v>
      </c>
      <c r="E57" s="3">
        <f t="shared" si="0"/>
        <v>0.42179999999999995</v>
      </c>
      <c r="F57" s="3">
        <v>1.1000000000000001</v>
      </c>
      <c r="G57" s="3">
        <v>0.36</v>
      </c>
      <c r="H57" s="3">
        <f t="shared" si="2"/>
        <v>0.39600000000000002</v>
      </c>
      <c r="I57" s="3">
        <v>1.1200000000000001</v>
      </c>
      <c r="J57" s="3">
        <v>0.33</v>
      </c>
      <c r="K57" s="3">
        <f t="shared" si="1"/>
        <v>0.36960000000000004</v>
      </c>
      <c r="L57" s="3">
        <v>1.1200000000000001</v>
      </c>
      <c r="M57" s="3">
        <v>0.42</v>
      </c>
      <c r="N57" s="3">
        <f t="shared" si="3"/>
        <v>0.47040000000000004</v>
      </c>
      <c r="P57" s="93"/>
      <c r="Q57" s="70" t="s">
        <v>38</v>
      </c>
      <c r="R57" s="70">
        <v>0.56000000000000005</v>
      </c>
      <c r="S57" s="65"/>
      <c r="T57" s="65"/>
      <c r="U57" s="69" t="s">
        <v>46</v>
      </c>
      <c r="V57" s="70">
        <v>7.8444999999999991</v>
      </c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6"/>
    </row>
    <row r="58" spans="1:43" ht="16" x14ac:dyDescent="0.2">
      <c r="A58" s="93">
        <v>41796</v>
      </c>
      <c r="B58" s="2" t="s">
        <v>1</v>
      </c>
      <c r="C58" s="3">
        <v>0.66</v>
      </c>
      <c r="D58" s="3">
        <v>0.25</v>
      </c>
      <c r="E58" s="3">
        <f t="shared" si="0"/>
        <v>0.16500000000000001</v>
      </c>
      <c r="F58" s="3">
        <v>0.68</v>
      </c>
      <c r="G58" s="3">
        <v>0.38</v>
      </c>
      <c r="H58" s="3">
        <f t="shared" si="2"/>
        <v>0.25840000000000002</v>
      </c>
      <c r="I58" s="3">
        <v>0.66</v>
      </c>
      <c r="J58" s="3">
        <v>0.35</v>
      </c>
      <c r="K58" s="3">
        <f t="shared" si="1"/>
        <v>0.23099999999999998</v>
      </c>
      <c r="L58" s="3">
        <v>0.64</v>
      </c>
      <c r="M58" s="3">
        <v>0.26</v>
      </c>
      <c r="N58" s="3">
        <f t="shared" si="3"/>
        <v>0.16640000000000002</v>
      </c>
      <c r="P58" s="93">
        <v>41796</v>
      </c>
      <c r="Q58" s="65" t="s">
        <v>35</v>
      </c>
      <c r="R58" s="65">
        <v>0</v>
      </c>
      <c r="S58" s="65">
        <v>0.5</v>
      </c>
      <c r="T58" s="65">
        <v>1.5</v>
      </c>
      <c r="U58" s="65">
        <v>2.5</v>
      </c>
      <c r="V58" s="65">
        <v>3.5</v>
      </c>
      <c r="W58" s="65">
        <v>4.5</v>
      </c>
      <c r="X58" s="65">
        <v>5.5</v>
      </c>
      <c r="Y58" s="65">
        <v>6.5</v>
      </c>
      <c r="Z58" s="65">
        <v>7.5</v>
      </c>
      <c r="AA58" s="65">
        <v>8.5</v>
      </c>
      <c r="AB58" s="65">
        <v>9.5</v>
      </c>
      <c r="AC58" s="65">
        <v>10.5</v>
      </c>
      <c r="AD58" s="65">
        <v>11.5</v>
      </c>
      <c r="AE58" s="65">
        <v>12.5</v>
      </c>
      <c r="AF58" s="65">
        <v>13.5</v>
      </c>
      <c r="AG58" s="65">
        <v>14.5</v>
      </c>
      <c r="AH58" s="65">
        <v>15.5</v>
      </c>
      <c r="AI58" s="65">
        <v>16.5</v>
      </c>
      <c r="AJ58" s="65">
        <v>17.5</v>
      </c>
      <c r="AK58" s="65">
        <v>18.5</v>
      </c>
      <c r="AL58" s="65">
        <v>19.5</v>
      </c>
      <c r="AM58" s="65">
        <v>20.5</v>
      </c>
      <c r="AN58" s="65">
        <v>21.5</v>
      </c>
      <c r="AO58" s="65">
        <v>22.5</v>
      </c>
      <c r="AP58" s="65">
        <v>23.5</v>
      </c>
      <c r="AQ58" s="65">
        <v>24.5</v>
      </c>
    </row>
    <row r="59" spans="1:43" ht="16" x14ac:dyDescent="0.2">
      <c r="A59" s="93"/>
      <c r="B59" s="2" t="s">
        <v>2</v>
      </c>
      <c r="C59" s="3">
        <v>0.98</v>
      </c>
      <c r="D59" s="3">
        <v>0.4</v>
      </c>
      <c r="E59" s="3">
        <f t="shared" si="0"/>
        <v>0.39200000000000002</v>
      </c>
      <c r="F59" s="3">
        <v>0.88</v>
      </c>
      <c r="G59" s="3">
        <v>0.43</v>
      </c>
      <c r="H59" s="3">
        <f t="shared" si="2"/>
        <v>0.37840000000000001</v>
      </c>
      <c r="I59" s="3">
        <v>0.86</v>
      </c>
      <c r="J59" s="3">
        <v>0.45</v>
      </c>
      <c r="K59" s="3">
        <f t="shared" si="1"/>
        <v>0.38700000000000001</v>
      </c>
      <c r="L59" s="3">
        <v>0.86</v>
      </c>
      <c r="M59" s="3">
        <v>0.42</v>
      </c>
      <c r="N59" s="3">
        <f t="shared" si="3"/>
        <v>0.36119999999999997</v>
      </c>
      <c r="P59" s="93"/>
      <c r="Q59" s="65" t="s">
        <v>14</v>
      </c>
      <c r="R59" s="65">
        <v>0</v>
      </c>
      <c r="S59" s="65">
        <v>0.36</v>
      </c>
      <c r="T59" s="65">
        <v>0.48</v>
      </c>
      <c r="U59" s="65">
        <v>0.52</v>
      </c>
      <c r="V59" s="65">
        <v>0.66</v>
      </c>
      <c r="W59" s="65">
        <v>0.72</v>
      </c>
      <c r="X59" s="65">
        <v>0.76</v>
      </c>
      <c r="Y59" s="65">
        <v>0.78</v>
      </c>
      <c r="Z59" s="65">
        <v>0.78</v>
      </c>
      <c r="AA59" s="65">
        <v>0.78</v>
      </c>
      <c r="AB59" s="65">
        <v>0.74</v>
      </c>
      <c r="AC59" s="65">
        <v>0.7</v>
      </c>
      <c r="AD59" s="65">
        <v>0.72</v>
      </c>
      <c r="AE59" s="65">
        <v>0.74</v>
      </c>
      <c r="AF59" s="65">
        <v>0.76</v>
      </c>
      <c r="AG59" s="65">
        <v>0.8</v>
      </c>
      <c r="AH59" s="65">
        <v>0.84</v>
      </c>
      <c r="AI59" s="65">
        <v>0.86</v>
      </c>
      <c r="AJ59" s="65">
        <v>0.94</v>
      </c>
      <c r="AK59" s="65">
        <v>0.92</v>
      </c>
      <c r="AL59" s="65">
        <v>0.82</v>
      </c>
      <c r="AM59" s="65">
        <v>0.72</v>
      </c>
      <c r="AN59" s="65">
        <v>0.54</v>
      </c>
      <c r="AO59" s="65">
        <v>0.42</v>
      </c>
      <c r="AP59" s="65">
        <v>0.26</v>
      </c>
      <c r="AQ59" s="65">
        <v>0</v>
      </c>
    </row>
    <row r="60" spans="1:43" ht="16" x14ac:dyDescent="0.2">
      <c r="A60" s="93"/>
      <c r="B60" s="2" t="s">
        <v>3</v>
      </c>
      <c r="C60" s="3">
        <v>0.94</v>
      </c>
      <c r="D60" s="3">
        <v>0.44</v>
      </c>
      <c r="E60" s="3">
        <f t="shared" si="0"/>
        <v>0.41359999999999997</v>
      </c>
      <c r="F60" s="3">
        <v>0.84</v>
      </c>
      <c r="G60" s="3">
        <v>0.45</v>
      </c>
      <c r="H60" s="3">
        <f t="shared" si="2"/>
        <v>0.378</v>
      </c>
      <c r="I60" s="3">
        <v>0.86</v>
      </c>
      <c r="J60" s="3">
        <v>0.47</v>
      </c>
      <c r="K60" s="3">
        <f t="shared" si="1"/>
        <v>0.40419999999999995</v>
      </c>
      <c r="L60" s="3">
        <v>0.86</v>
      </c>
      <c r="M60" s="3">
        <v>0.46</v>
      </c>
      <c r="N60" s="3">
        <f t="shared" si="3"/>
        <v>0.39560000000000001</v>
      </c>
      <c r="P60" s="93"/>
      <c r="Q60" s="65" t="s">
        <v>36</v>
      </c>
      <c r="R60" s="65">
        <v>0</v>
      </c>
      <c r="S60" s="65">
        <v>0.15</v>
      </c>
      <c r="T60" s="65">
        <v>0.2</v>
      </c>
      <c r="U60" s="65">
        <v>0.3</v>
      </c>
      <c r="V60" s="65">
        <v>0.35</v>
      </c>
      <c r="W60" s="65">
        <v>0.4</v>
      </c>
      <c r="X60" s="65">
        <v>0.41</v>
      </c>
      <c r="Y60" s="65">
        <v>0.42</v>
      </c>
      <c r="Z60" s="65">
        <v>0.37</v>
      </c>
      <c r="AA60" s="65">
        <v>0.45</v>
      </c>
      <c r="AB60" s="65">
        <v>0.49</v>
      </c>
      <c r="AC60" s="65">
        <v>0.23</v>
      </c>
      <c r="AD60" s="65">
        <v>0.34</v>
      </c>
      <c r="AE60" s="65">
        <v>0.46</v>
      </c>
      <c r="AF60" s="65">
        <v>0.21</v>
      </c>
      <c r="AG60" s="65">
        <v>0.47</v>
      </c>
      <c r="AH60" s="65">
        <v>0.26</v>
      </c>
      <c r="AI60" s="65">
        <v>0.35</v>
      </c>
      <c r="AJ60" s="65">
        <v>0.24</v>
      </c>
      <c r="AK60" s="65">
        <v>0.17</v>
      </c>
      <c r="AL60" s="65">
        <v>0</v>
      </c>
      <c r="AM60" s="65">
        <v>0.25</v>
      </c>
      <c r="AN60" s="65">
        <v>0.22</v>
      </c>
      <c r="AO60" s="65">
        <v>0.13</v>
      </c>
      <c r="AP60" s="65">
        <v>0</v>
      </c>
      <c r="AQ60" s="65">
        <v>0</v>
      </c>
    </row>
    <row r="61" spans="1:43" ht="16" x14ac:dyDescent="0.2">
      <c r="A61" s="93"/>
      <c r="B61" s="2" t="s">
        <v>4</v>
      </c>
      <c r="C61" s="3">
        <v>0.92</v>
      </c>
      <c r="D61" s="3">
        <v>0.38</v>
      </c>
      <c r="E61" s="3">
        <f t="shared" si="0"/>
        <v>0.34960000000000002</v>
      </c>
      <c r="F61" s="3">
        <v>0.88</v>
      </c>
      <c r="G61" s="3">
        <v>0.33</v>
      </c>
      <c r="H61" s="3">
        <f t="shared" si="2"/>
        <v>0.29039999999999999</v>
      </c>
      <c r="I61" s="3">
        <v>0.88</v>
      </c>
      <c r="J61" s="3">
        <v>0.37</v>
      </c>
      <c r="K61" s="3">
        <f t="shared" si="1"/>
        <v>0.3256</v>
      </c>
      <c r="L61" s="3">
        <v>0.86</v>
      </c>
      <c r="M61" s="3">
        <v>0.41</v>
      </c>
      <c r="N61" s="3">
        <f t="shared" si="3"/>
        <v>0.35259999999999997</v>
      </c>
      <c r="P61" s="93"/>
      <c r="Q61" s="66" t="s">
        <v>37</v>
      </c>
      <c r="R61" s="65">
        <v>6.7499999999999999E-3</v>
      </c>
      <c r="S61" s="65">
        <v>7.3499999999999996E-2</v>
      </c>
      <c r="T61" s="65">
        <v>0.125</v>
      </c>
      <c r="U61" s="65">
        <v>0.19175</v>
      </c>
      <c r="V61" s="65">
        <v>0.25874999999999998</v>
      </c>
      <c r="W61" s="65">
        <v>0.29970000000000002</v>
      </c>
      <c r="X61" s="65">
        <v>0.31955</v>
      </c>
      <c r="Y61" s="65">
        <v>0.30810000000000004</v>
      </c>
      <c r="Z61" s="65">
        <v>0.31980000000000003</v>
      </c>
      <c r="AA61" s="65">
        <v>0.35719999999999996</v>
      </c>
      <c r="AB61" s="65">
        <v>0.25919999999999999</v>
      </c>
      <c r="AC61" s="65">
        <v>0.20235</v>
      </c>
      <c r="AD61" s="65">
        <v>0.29199999999999998</v>
      </c>
      <c r="AE61" s="65">
        <v>0.25125000000000003</v>
      </c>
      <c r="AF61" s="65">
        <v>0.26519999999999999</v>
      </c>
      <c r="AG61" s="65">
        <v>0.29930000000000001</v>
      </c>
      <c r="AH61" s="65">
        <v>0.25924999999999998</v>
      </c>
      <c r="AI61" s="65">
        <v>0.26549999999999996</v>
      </c>
      <c r="AJ61" s="65">
        <v>0.19065000000000001</v>
      </c>
      <c r="AK61" s="65">
        <v>7.3950000000000002E-2</v>
      </c>
      <c r="AL61" s="65">
        <v>9.6250000000000002E-2</v>
      </c>
      <c r="AM61" s="65">
        <v>0.14804999999999999</v>
      </c>
      <c r="AN61" s="65">
        <v>8.3999999999999991E-2</v>
      </c>
      <c r="AO61" s="65">
        <v>2.2099999999999998E-2</v>
      </c>
      <c r="AP61" s="65">
        <v>0</v>
      </c>
      <c r="AQ61" s="65">
        <v>0</v>
      </c>
    </row>
    <row r="62" spans="1:43" ht="16" x14ac:dyDescent="0.2">
      <c r="A62" s="93"/>
      <c r="B62" s="2" t="s">
        <v>5</v>
      </c>
      <c r="C62" s="3">
        <v>0.98</v>
      </c>
      <c r="D62" s="3">
        <v>0.3</v>
      </c>
      <c r="E62" s="3">
        <f t="shared" si="0"/>
        <v>0.29399999999999998</v>
      </c>
      <c r="F62" s="3">
        <v>0.88</v>
      </c>
      <c r="G62" s="3">
        <v>0.26</v>
      </c>
      <c r="H62" s="3">
        <f t="shared" si="2"/>
        <v>0.2288</v>
      </c>
      <c r="I62" s="3">
        <v>0.9</v>
      </c>
      <c r="J62" s="3">
        <v>0.31</v>
      </c>
      <c r="K62" s="3">
        <f t="shared" si="1"/>
        <v>0.27900000000000003</v>
      </c>
      <c r="L62" s="3">
        <v>0.9</v>
      </c>
      <c r="M62" s="3">
        <v>0.3</v>
      </c>
      <c r="N62" s="3">
        <f t="shared" si="3"/>
        <v>0.27</v>
      </c>
      <c r="P62" s="93"/>
      <c r="Q62" s="70" t="s">
        <v>38</v>
      </c>
      <c r="R62" s="70">
        <v>0.37</v>
      </c>
      <c r="S62" s="65"/>
      <c r="T62" s="65"/>
      <c r="U62" s="69" t="s">
        <v>46</v>
      </c>
      <c r="V62" s="70">
        <v>4.96915</v>
      </c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6"/>
    </row>
    <row r="63" spans="1:43" ht="16" x14ac:dyDescent="0.2">
      <c r="A63" s="93">
        <v>41797</v>
      </c>
      <c r="B63" s="2" t="s">
        <v>1</v>
      </c>
      <c r="C63" s="3">
        <v>0.86</v>
      </c>
      <c r="D63" s="3">
        <v>0.39</v>
      </c>
      <c r="E63" s="3">
        <f t="shared" si="0"/>
        <v>0.33540000000000003</v>
      </c>
      <c r="F63" s="3">
        <v>0.9</v>
      </c>
      <c r="G63" s="3">
        <v>0.43</v>
      </c>
      <c r="H63" s="3">
        <f t="shared" si="2"/>
        <v>0.38700000000000001</v>
      </c>
      <c r="I63" s="3">
        <v>0.86</v>
      </c>
      <c r="J63" s="3">
        <v>0.37</v>
      </c>
      <c r="K63" s="3">
        <f t="shared" si="1"/>
        <v>0.31819999999999998</v>
      </c>
      <c r="L63" s="3">
        <v>0.84</v>
      </c>
      <c r="M63" s="3">
        <v>0.38</v>
      </c>
      <c r="N63" s="3">
        <f t="shared" si="3"/>
        <v>0.31919999999999998</v>
      </c>
      <c r="P63" s="93">
        <v>41797</v>
      </c>
      <c r="Q63" s="65" t="s">
        <v>35</v>
      </c>
      <c r="R63" s="65">
        <v>0</v>
      </c>
      <c r="S63" s="65">
        <v>0.5</v>
      </c>
      <c r="T63" s="65">
        <v>1.5</v>
      </c>
      <c r="U63" s="65">
        <v>2.5</v>
      </c>
      <c r="V63" s="65">
        <v>3.5</v>
      </c>
      <c r="W63" s="65">
        <v>4.5</v>
      </c>
      <c r="X63" s="65">
        <v>5.5</v>
      </c>
      <c r="Y63" s="65">
        <v>6.5</v>
      </c>
      <c r="Z63" s="65">
        <v>7.5</v>
      </c>
      <c r="AA63" s="65">
        <v>8.5</v>
      </c>
      <c r="AB63" s="65">
        <v>9.5</v>
      </c>
      <c r="AC63" s="65">
        <v>10.5</v>
      </c>
      <c r="AD63" s="65">
        <v>11.5</v>
      </c>
      <c r="AE63" s="65">
        <v>12.5</v>
      </c>
      <c r="AF63" s="65">
        <v>13.5</v>
      </c>
      <c r="AG63" s="65">
        <v>14.5</v>
      </c>
      <c r="AH63" s="65">
        <v>15.5</v>
      </c>
      <c r="AI63" s="65">
        <v>16.5</v>
      </c>
      <c r="AJ63" s="65">
        <v>17.5</v>
      </c>
      <c r="AK63" s="65">
        <v>18.5</v>
      </c>
      <c r="AL63" s="65">
        <v>19.5</v>
      </c>
      <c r="AM63" s="65">
        <v>20.5</v>
      </c>
      <c r="AN63" s="65">
        <v>21.5</v>
      </c>
      <c r="AO63" s="65">
        <v>22.5</v>
      </c>
      <c r="AP63" s="65">
        <v>23.5</v>
      </c>
      <c r="AQ63" s="65">
        <v>24</v>
      </c>
    </row>
    <row r="64" spans="1:43" ht="16" x14ac:dyDescent="0.2">
      <c r="A64" s="93"/>
      <c r="B64" s="2" t="s">
        <v>2</v>
      </c>
      <c r="C64" s="3">
        <v>1.1200000000000001</v>
      </c>
      <c r="D64" s="3">
        <v>0.48</v>
      </c>
      <c r="E64" s="3">
        <f t="shared" si="0"/>
        <v>0.53760000000000008</v>
      </c>
      <c r="F64" s="3">
        <v>1.04</v>
      </c>
      <c r="G64" s="3">
        <v>0.49</v>
      </c>
      <c r="H64" s="3">
        <f t="shared" si="2"/>
        <v>0.50960000000000005</v>
      </c>
      <c r="I64" s="3">
        <v>1.02</v>
      </c>
      <c r="J64" s="3">
        <v>0.53</v>
      </c>
      <c r="K64" s="3">
        <f t="shared" si="1"/>
        <v>0.54060000000000008</v>
      </c>
      <c r="L64" s="3">
        <v>1</v>
      </c>
      <c r="M64" s="3">
        <v>0.51</v>
      </c>
      <c r="N64" s="3">
        <f t="shared" si="3"/>
        <v>0.51</v>
      </c>
      <c r="P64" s="93"/>
      <c r="Q64" s="65" t="s">
        <v>14</v>
      </c>
      <c r="R64" s="65">
        <v>0</v>
      </c>
      <c r="S64" s="65">
        <v>0.56000000000000005</v>
      </c>
      <c r="T64" s="65">
        <v>0.6</v>
      </c>
      <c r="U64" s="65">
        <v>0.82</v>
      </c>
      <c r="V64" s="65">
        <v>0.82</v>
      </c>
      <c r="W64" s="65">
        <v>0.88</v>
      </c>
      <c r="X64" s="65">
        <v>0.92</v>
      </c>
      <c r="Y64" s="65">
        <v>0.92</v>
      </c>
      <c r="Z64" s="65">
        <v>0.93</v>
      </c>
      <c r="AA64" s="65">
        <v>0.92</v>
      </c>
      <c r="AB64" s="65">
        <v>0.9</v>
      </c>
      <c r="AC64" s="65">
        <v>0.86</v>
      </c>
      <c r="AD64" s="65">
        <v>0.86</v>
      </c>
      <c r="AE64" s="65">
        <v>0.88</v>
      </c>
      <c r="AF64" s="65">
        <v>0.9</v>
      </c>
      <c r="AG64" s="65">
        <v>0.9</v>
      </c>
      <c r="AH64" s="65">
        <v>0.96</v>
      </c>
      <c r="AI64" s="65">
        <v>1</v>
      </c>
      <c r="AJ64" s="65">
        <v>1.06</v>
      </c>
      <c r="AK64" s="65">
        <v>1.06</v>
      </c>
      <c r="AL64" s="65">
        <v>1</v>
      </c>
      <c r="AM64" s="65">
        <v>0.9</v>
      </c>
      <c r="AN64" s="65">
        <v>0.76</v>
      </c>
      <c r="AO64" s="65">
        <v>0.5</v>
      </c>
      <c r="AP64" s="65">
        <v>0.4</v>
      </c>
      <c r="AQ64" s="65">
        <v>0</v>
      </c>
    </row>
    <row r="65" spans="1:43" ht="16" x14ac:dyDescent="0.2">
      <c r="A65" s="93"/>
      <c r="B65" s="2" t="s">
        <v>3</v>
      </c>
      <c r="C65" s="3">
        <v>1.1000000000000001</v>
      </c>
      <c r="D65" s="3">
        <v>0.53</v>
      </c>
      <c r="E65" s="3">
        <f t="shared" si="0"/>
        <v>0.58300000000000007</v>
      </c>
      <c r="F65" s="3">
        <v>1.04</v>
      </c>
      <c r="G65" s="3">
        <v>0.54</v>
      </c>
      <c r="H65" s="3">
        <f t="shared" si="2"/>
        <v>0.5616000000000001</v>
      </c>
      <c r="I65" s="3">
        <v>1</v>
      </c>
      <c r="J65" s="3">
        <v>0.56999999999999995</v>
      </c>
      <c r="K65" s="3">
        <f t="shared" si="1"/>
        <v>0.56999999999999995</v>
      </c>
      <c r="L65" s="3">
        <v>0.98</v>
      </c>
      <c r="M65" s="3">
        <v>0.57999999999999996</v>
      </c>
      <c r="N65" s="3">
        <f t="shared" si="3"/>
        <v>0.56839999999999991</v>
      </c>
      <c r="P65" s="93"/>
      <c r="Q65" s="65" t="s">
        <v>36</v>
      </c>
      <c r="R65" s="65">
        <v>0</v>
      </c>
      <c r="S65" s="65">
        <v>0.34</v>
      </c>
      <c r="T65" s="65">
        <v>0.31</v>
      </c>
      <c r="U65" s="65">
        <v>0.39</v>
      </c>
      <c r="V65" s="65">
        <v>0.39</v>
      </c>
      <c r="W65" s="65">
        <v>0.43</v>
      </c>
      <c r="X65" s="65">
        <v>0.47</v>
      </c>
      <c r="Y65" s="65">
        <v>0.46</v>
      </c>
      <c r="Z65" s="65">
        <v>0.37</v>
      </c>
      <c r="AA65" s="65">
        <v>0.46</v>
      </c>
      <c r="AB65" s="65">
        <v>0.52</v>
      </c>
      <c r="AC65" s="65">
        <v>0.44</v>
      </c>
      <c r="AD65" s="65">
        <v>0.55000000000000004</v>
      </c>
      <c r="AE65" s="65">
        <v>0.59</v>
      </c>
      <c r="AF65" s="65">
        <v>0.45</v>
      </c>
      <c r="AG65" s="65">
        <v>0.57999999999999996</v>
      </c>
      <c r="AH65" s="65">
        <v>0.57999999999999996</v>
      </c>
      <c r="AI65" s="65">
        <v>0.4</v>
      </c>
      <c r="AJ65" s="65">
        <v>0.51</v>
      </c>
      <c r="AK65" s="65">
        <v>0.32</v>
      </c>
      <c r="AL65" s="65">
        <v>0.22</v>
      </c>
      <c r="AM65" s="65">
        <v>0.28000000000000003</v>
      </c>
      <c r="AN65" s="65">
        <v>0.18</v>
      </c>
      <c r="AO65" s="65">
        <v>0</v>
      </c>
      <c r="AP65" s="65">
        <v>0</v>
      </c>
      <c r="AQ65" s="65">
        <v>0</v>
      </c>
    </row>
    <row r="66" spans="1:43" ht="16" x14ac:dyDescent="0.2">
      <c r="A66" s="93"/>
      <c r="B66" s="2" t="s">
        <v>4</v>
      </c>
      <c r="C66" s="3">
        <v>1.1000000000000001</v>
      </c>
      <c r="D66" s="3">
        <v>0.49</v>
      </c>
      <c r="E66" s="3">
        <f t="shared" si="0"/>
        <v>0.53900000000000003</v>
      </c>
      <c r="F66" s="3">
        <v>1.02</v>
      </c>
      <c r="G66" s="3">
        <v>0.49</v>
      </c>
      <c r="H66" s="3">
        <f t="shared" si="2"/>
        <v>0.49980000000000002</v>
      </c>
      <c r="I66" s="3">
        <v>1.02</v>
      </c>
      <c r="J66" s="3">
        <v>0.5</v>
      </c>
      <c r="K66" s="3">
        <f t="shared" si="1"/>
        <v>0.51</v>
      </c>
      <c r="L66" s="3">
        <v>1.02</v>
      </c>
      <c r="M66" s="3">
        <v>0.51</v>
      </c>
      <c r="N66" s="3">
        <f t="shared" si="3"/>
        <v>0.5202</v>
      </c>
      <c r="P66" s="93"/>
      <c r="Q66" s="66" t="s">
        <v>37</v>
      </c>
      <c r="R66" s="65">
        <v>2.3800000000000005E-2</v>
      </c>
      <c r="S66" s="65">
        <v>0.18850000000000003</v>
      </c>
      <c r="T66" s="65">
        <v>0.24849999999999997</v>
      </c>
      <c r="U66" s="65">
        <v>0.31979999999999997</v>
      </c>
      <c r="V66" s="65">
        <v>0.34850000000000003</v>
      </c>
      <c r="W66" s="65">
        <v>0.40499999999999997</v>
      </c>
      <c r="X66" s="65">
        <v>0.42780000000000001</v>
      </c>
      <c r="Y66" s="65">
        <v>0.38387500000000008</v>
      </c>
      <c r="Z66" s="65">
        <v>0.38387500000000008</v>
      </c>
      <c r="AA66" s="65">
        <v>0.44590000000000002</v>
      </c>
      <c r="AB66" s="65">
        <v>0.4224</v>
      </c>
      <c r="AC66" s="65">
        <v>0.42569999999999997</v>
      </c>
      <c r="AD66" s="65">
        <v>0.49590000000000006</v>
      </c>
      <c r="AE66" s="65">
        <v>0.46280000000000004</v>
      </c>
      <c r="AF66" s="65">
        <v>0.46350000000000002</v>
      </c>
      <c r="AG66" s="65">
        <v>0.53939999999999988</v>
      </c>
      <c r="AH66" s="65">
        <v>0.48019999999999996</v>
      </c>
      <c r="AI66" s="65">
        <v>0.46865000000000001</v>
      </c>
      <c r="AJ66" s="65">
        <v>0.43990000000000007</v>
      </c>
      <c r="AK66" s="65">
        <v>0.27810000000000001</v>
      </c>
      <c r="AL66" s="65">
        <v>0.23749999999999999</v>
      </c>
      <c r="AM66" s="65">
        <v>0.19090000000000001</v>
      </c>
      <c r="AN66" s="65">
        <v>5.67E-2</v>
      </c>
      <c r="AO66" s="65">
        <v>0</v>
      </c>
      <c r="AP66" s="65">
        <v>0</v>
      </c>
      <c r="AQ66" s="65">
        <v>0</v>
      </c>
    </row>
    <row r="67" spans="1:43" ht="16" x14ac:dyDescent="0.2">
      <c r="A67" s="93"/>
      <c r="B67" s="2" t="s">
        <v>5</v>
      </c>
      <c r="C67" s="3">
        <v>1.1000000000000001</v>
      </c>
      <c r="D67" s="3">
        <v>0.31</v>
      </c>
      <c r="E67" s="3">
        <f t="shared" si="0"/>
        <v>0.34100000000000003</v>
      </c>
      <c r="F67" s="3">
        <v>1.02</v>
      </c>
      <c r="G67" s="3">
        <v>0.3</v>
      </c>
      <c r="H67" s="3">
        <f t="shared" si="2"/>
        <v>0.30599999999999999</v>
      </c>
      <c r="I67" s="3">
        <v>1.04</v>
      </c>
      <c r="J67" s="3">
        <v>0.35</v>
      </c>
      <c r="K67" s="3">
        <f t="shared" si="1"/>
        <v>0.36399999999999999</v>
      </c>
      <c r="L67" s="3">
        <v>1.08</v>
      </c>
      <c r="M67" s="3">
        <v>0.34</v>
      </c>
      <c r="N67" s="3">
        <f t="shared" si="3"/>
        <v>0.36720000000000003</v>
      </c>
      <c r="P67" s="93"/>
      <c r="Q67" s="70" t="s">
        <v>38</v>
      </c>
      <c r="R67" s="70">
        <v>0.54</v>
      </c>
      <c r="S67" s="65"/>
      <c r="T67" s="65"/>
      <c r="U67" s="69" t="s">
        <v>46</v>
      </c>
      <c r="V67" s="70">
        <v>8.1371999999999982</v>
      </c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</row>
    <row r="68" spans="1:43" ht="16" x14ac:dyDescent="0.2">
      <c r="A68" s="93">
        <v>41798</v>
      </c>
      <c r="B68" s="2" t="s">
        <v>1</v>
      </c>
      <c r="C68" s="3">
        <v>0.7</v>
      </c>
      <c r="D68" s="3">
        <v>0.28000000000000003</v>
      </c>
      <c r="E68" s="3">
        <f t="shared" ref="E68:E128" si="4">D68*C68</f>
        <v>0.19600000000000001</v>
      </c>
      <c r="F68" s="3">
        <v>0.77</v>
      </c>
      <c r="G68" s="3">
        <v>0.37</v>
      </c>
      <c r="H68" s="3">
        <f t="shared" si="2"/>
        <v>0.28489999999999999</v>
      </c>
      <c r="I68" s="3">
        <v>0.72</v>
      </c>
      <c r="J68" s="3">
        <v>0.39</v>
      </c>
      <c r="K68" s="3">
        <f t="shared" si="1"/>
        <v>0.28079999999999999</v>
      </c>
      <c r="L68" s="3">
        <v>0.68</v>
      </c>
      <c r="M68" s="3">
        <v>0.45</v>
      </c>
      <c r="N68" s="3">
        <f t="shared" si="3"/>
        <v>0.30600000000000005</v>
      </c>
      <c r="P68" s="93">
        <v>41798</v>
      </c>
      <c r="Q68" s="65" t="s">
        <v>35</v>
      </c>
      <c r="R68" s="65">
        <v>0</v>
      </c>
      <c r="S68" s="65">
        <v>1.5</v>
      </c>
      <c r="T68" s="65">
        <v>2.5</v>
      </c>
      <c r="U68" s="65">
        <v>3.5</v>
      </c>
      <c r="V68" s="65">
        <v>4.5</v>
      </c>
      <c r="W68" s="65">
        <v>5.5</v>
      </c>
      <c r="X68" s="65">
        <v>6.5</v>
      </c>
      <c r="Y68" s="65">
        <v>7.5</v>
      </c>
      <c r="Z68" s="65">
        <v>8.5</v>
      </c>
      <c r="AA68" s="65">
        <v>9.5</v>
      </c>
      <c r="AB68" s="65">
        <v>10.5</v>
      </c>
      <c r="AC68" s="65">
        <v>11.5</v>
      </c>
      <c r="AD68" s="65">
        <v>12.5</v>
      </c>
      <c r="AE68" s="65">
        <v>13.5</v>
      </c>
      <c r="AF68" s="65">
        <v>14.5</v>
      </c>
      <c r="AG68" s="65">
        <v>15.5</v>
      </c>
      <c r="AH68" s="65">
        <v>16.5</v>
      </c>
      <c r="AI68" s="65">
        <v>17.5</v>
      </c>
      <c r="AJ68" s="65">
        <v>18.5</v>
      </c>
      <c r="AK68" s="65">
        <v>19.5</v>
      </c>
      <c r="AL68" s="65">
        <v>20.5</v>
      </c>
      <c r="AM68" s="65">
        <v>21.5</v>
      </c>
      <c r="AN68" s="65">
        <v>22.5</v>
      </c>
      <c r="AO68" s="65">
        <v>23.5</v>
      </c>
      <c r="AP68" s="65">
        <v>24.5</v>
      </c>
      <c r="AQ68" s="65"/>
    </row>
    <row r="69" spans="1:43" ht="16" x14ac:dyDescent="0.2">
      <c r="A69" s="93"/>
      <c r="B69" s="2" t="s">
        <v>2</v>
      </c>
      <c r="C69" s="3">
        <v>0.99</v>
      </c>
      <c r="D69" s="3">
        <v>0.45</v>
      </c>
      <c r="E69" s="3">
        <f t="shared" si="4"/>
        <v>0.44550000000000001</v>
      </c>
      <c r="F69" s="3">
        <v>0.85</v>
      </c>
      <c r="G69" s="3">
        <v>0.47</v>
      </c>
      <c r="H69" s="3">
        <f t="shared" si="2"/>
        <v>0.39949999999999997</v>
      </c>
      <c r="I69" s="3">
        <v>0.9</v>
      </c>
      <c r="J69" s="3">
        <v>0.42</v>
      </c>
      <c r="K69" s="3">
        <f t="shared" si="1"/>
        <v>0.378</v>
      </c>
      <c r="L69" s="3">
        <v>0.88</v>
      </c>
      <c r="M69" s="3">
        <v>0.44</v>
      </c>
      <c r="N69" s="3">
        <f t="shared" si="3"/>
        <v>0.38719999999999999</v>
      </c>
      <c r="P69" s="93"/>
      <c r="Q69" s="65" t="s">
        <v>14</v>
      </c>
      <c r="R69" s="65">
        <v>0</v>
      </c>
      <c r="S69" s="65">
        <v>0.42</v>
      </c>
      <c r="T69" s="65">
        <v>0.7</v>
      </c>
      <c r="U69" s="65">
        <v>0.68</v>
      </c>
      <c r="V69" s="65">
        <v>0.72</v>
      </c>
      <c r="W69" s="65">
        <v>0.76</v>
      </c>
      <c r="X69" s="65">
        <v>0.78</v>
      </c>
      <c r="Y69" s="65">
        <v>0.8</v>
      </c>
      <c r="Z69" s="65">
        <v>0.8</v>
      </c>
      <c r="AA69" s="65">
        <v>0.78</v>
      </c>
      <c r="AB69" s="65">
        <v>0.74</v>
      </c>
      <c r="AC69" s="65">
        <v>0.72</v>
      </c>
      <c r="AD69" s="65">
        <v>0.76</v>
      </c>
      <c r="AE69" s="65">
        <v>0.76</v>
      </c>
      <c r="AF69" s="65">
        <v>0.84</v>
      </c>
      <c r="AG69" s="65">
        <v>0.9</v>
      </c>
      <c r="AH69" s="65">
        <v>0.92</v>
      </c>
      <c r="AI69" s="65">
        <v>0.92</v>
      </c>
      <c r="AJ69" s="65">
        <v>0.94</v>
      </c>
      <c r="AK69" s="65">
        <v>0.93</v>
      </c>
      <c r="AL69" s="65">
        <v>0.77</v>
      </c>
      <c r="AM69" s="65">
        <v>0.6</v>
      </c>
      <c r="AN69" s="65">
        <v>0.5</v>
      </c>
      <c r="AO69" s="65">
        <v>0.3</v>
      </c>
      <c r="AP69" s="65">
        <v>0</v>
      </c>
      <c r="AQ69" s="65"/>
    </row>
    <row r="70" spans="1:43" ht="16" x14ac:dyDescent="0.2">
      <c r="A70" s="93"/>
      <c r="B70" s="2" t="s">
        <v>3</v>
      </c>
      <c r="C70" s="3">
        <v>0.97</v>
      </c>
      <c r="D70" s="3">
        <v>0.56999999999999995</v>
      </c>
      <c r="E70" s="3">
        <f t="shared" si="4"/>
        <v>0.55289999999999995</v>
      </c>
      <c r="F70" s="3">
        <v>0.87</v>
      </c>
      <c r="G70" s="3">
        <v>0.5</v>
      </c>
      <c r="H70" s="3">
        <f t="shared" si="2"/>
        <v>0.435</v>
      </c>
      <c r="I70" s="3">
        <v>0.86</v>
      </c>
      <c r="J70" s="3">
        <v>0.5</v>
      </c>
      <c r="K70" s="3">
        <f t="shared" si="1"/>
        <v>0.43</v>
      </c>
      <c r="L70" s="3">
        <v>0.86</v>
      </c>
      <c r="M70" s="3">
        <v>0.48</v>
      </c>
      <c r="N70" s="3">
        <f t="shared" si="3"/>
        <v>0.4128</v>
      </c>
      <c r="P70" s="93"/>
      <c r="Q70" s="65" t="s">
        <v>36</v>
      </c>
      <c r="R70" s="65">
        <v>0</v>
      </c>
      <c r="S70" s="65">
        <v>0.17</v>
      </c>
      <c r="T70" s="65">
        <v>0.31</v>
      </c>
      <c r="U70" s="65">
        <v>0.32</v>
      </c>
      <c r="V70" s="65">
        <v>0.36</v>
      </c>
      <c r="W70" s="65">
        <v>0.35</v>
      </c>
      <c r="X70" s="65">
        <v>0.35</v>
      </c>
      <c r="Y70" s="65">
        <v>0.33</v>
      </c>
      <c r="Z70" s="65">
        <v>0.28000000000000003</v>
      </c>
      <c r="AA70" s="65">
        <v>0.34</v>
      </c>
      <c r="AB70" s="65">
        <v>0.28000000000000003</v>
      </c>
      <c r="AC70" s="65">
        <v>0.39</v>
      </c>
      <c r="AD70" s="65">
        <v>0.45</v>
      </c>
      <c r="AE70" s="65">
        <v>0.26</v>
      </c>
      <c r="AF70" s="65">
        <v>0.42</v>
      </c>
      <c r="AG70" s="65">
        <v>0.28999999999999998</v>
      </c>
      <c r="AH70" s="65">
        <v>0.28999999999999998</v>
      </c>
      <c r="AI70" s="65">
        <v>0.33</v>
      </c>
      <c r="AJ70" s="65">
        <v>0.1</v>
      </c>
      <c r="AK70" s="65">
        <v>0.09</v>
      </c>
      <c r="AL70" s="65">
        <v>0.27</v>
      </c>
      <c r="AM70" s="65">
        <v>0.25</v>
      </c>
      <c r="AN70" s="65">
        <v>0.05</v>
      </c>
      <c r="AO70" s="65">
        <v>0</v>
      </c>
      <c r="AP70" s="65">
        <v>0</v>
      </c>
      <c r="AQ70" s="65"/>
    </row>
    <row r="71" spans="1:43" ht="16" x14ac:dyDescent="0.2">
      <c r="A71" s="93"/>
      <c r="B71" s="2" t="s">
        <v>4</v>
      </c>
      <c r="C71" s="3">
        <v>0.98</v>
      </c>
      <c r="D71" s="3">
        <v>0.52</v>
      </c>
      <c r="E71" s="3">
        <f t="shared" si="4"/>
        <v>0.50960000000000005</v>
      </c>
      <c r="F71" s="3">
        <v>0.93</v>
      </c>
      <c r="G71" s="3">
        <v>0.33</v>
      </c>
      <c r="H71" s="3">
        <f t="shared" si="2"/>
        <v>0.30690000000000001</v>
      </c>
      <c r="I71" s="3">
        <v>0.9</v>
      </c>
      <c r="J71" s="3">
        <v>0.38</v>
      </c>
      <c r="K71" s="3">
        <f t="shared" si="1"/>
        <v>0.34200000000000003</v>
      </c>
      <c r="L71" s="3">
        <v>0.89</v>
      </c>
      <c r="M71" s="3">
        <v>0.46</v>
      </c>
      <c r="N71" s="3">
        <f t="shared" si="3"/>
        <v>0.40940000000000004</v>
      </c>
      <c r="P71" s="93"/>
      <c r="Q71" s="66" t="s">
        <v>37</v>
      </c>
      <c r="R71" s="65">
        <v>2.6775000000000004E-2</v>
      </c>
      <c r="S71" s="65">
        <v>0.13439999999999999</v>
      </c>
      <c r="T71" s="65">
        <v>0.21734999999999999</v>
      </c>
      <c r="U71" s="65">
        <v>0.23799999999999996</v>
      </c>
      <c r="V71" s="65">
        <v>0.26269999999999999</v>
      </c>
      <c r="W71" s="65">
        <v>0.26949999999999996</v>
      </c>
      <c r="X71" s="65">
        <v>0.26860000000000001</v>
      </c>
      <c r="Y71" s="65">
        <v>0.24400000000000005</v>
      </c>
      <c r="Z71" s="65">
        <v>0.24490000000000006</v>
      </c>
      <c r="AA71" s="65">
        <v>0.23560000000000003</v>
      </c>
      <c r="AB71" s="65">
        <v>0.24455000000000002</v>
      </c>
      <c r="AC71" s="65">
        <v>0.31080000000000002</v>
      </c>
      <c r="AD71" s="65">
        <v>0.26979999999999998</v>
      </c>
      <c r="AE71" s="65">
        <v>0.27199999999999996</v>
      </c>
      <c r="AF71" s="65">
        <v>0.30884999999999996</v>
      </c>
      <c r="AG71" s="65">
        <v>0.26389999999999997</v>
      </c>
      <c r="AH71" s="65">
        <v>0.28520000000000001</v>
      </c>
      <c r="AI71" s="65">
        <v>0.19995000000000002</v>
      </c>
      <c r="AJ71" s="65">
        <v>8.8825000000000001E-2</v>
      </c>
      <c r="AK71" s="65">
        <v>0.153</v>
      </c>
      <c r="AL71" s="65">
        <v>0.17810000000000001</v>
      </c>
      <c r="AM71" s="65">
        <v>8.2500000000000004E-2</v>
      </c>
      <c r="AN71" s="65">
        <v>1.0000000000000002E-2</v>
      </c>
      <c r="AO71" s="65">
        <v>0</v>
      </c>
      <c r="AP71" s="65">
        <v>0</v>
      </c>
      <c r="AQ71" s="65"/>
    </row>
    <row r="72" spans="1:43" ht="16" x14ac:dyDescent="0.2">
      <c r="A72" s="93"/>
      <c r="B72" s="2" t="s">
        <v>5</v>
      </c>
      <c r="C72" s="3">
        <v>0.92</v>
      </c>
      <c r="D72" s="3">
        <v>0.39</v>
      </c>
      <c r="E72" s="3">
        <f t="shared" si="4"/>
        <v>0.35880000000000001</v>
      </c>
      <c r="F72" s="3">
        <v>0.96</v>
      </c>
      <c r="G72" s="3">
        <v>0.27</v>
      </c>
      <c r="H72" s="3">
        <f t="shared" si="2"/>
        <v>0.25919999999999999</v>
      </c>
      <c r="I72" s="3">
        <v>0.98</v>
      </c>
      <c r="J72" s="3">
        <v>0.31</v>
      </c>
      <c r="K72" s="3">
        <f t="shared" si="1"/>
        <v>0.30380000000000001</v>
      </c>
      <c r="L72" s="3">
        <v>0.97</v>
      </c>
      <c r="M72" s="3">
        <v>0.32</v>
      </c>
      <c r="N72" s="3">
        <f t="shared" si="3"/>
        <v>0.31040000000000001</v>
      </c>
      <c r="P72" s="93"/>
      <c r="Q72" s="70" t="s">
        <v>38</v>
      </c>
      <c r="R72" s="70">
        <v>0.4</v>
      </c>
      <c r="S72" s="65"/>
      <c r="T72" s="65"/>
      <c r="U72" s="69" t="s">
        <v>46</v>
      </c>
      <c r="V72" s="70">
        <v>4.8092999999999986</v>
      </c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</row>
    <row r="73" spans="1:43" ht="16" x14ac:dyDescent="0.2">
      <c r="A73" s="93">
        <v>41799</v>
      </c>
      <c r="B73" s="2" t="s">
        <v>1</v>
      </c>
      <c r="C73" s="3">
        <v>0.7</v>
      </c>
      <c r="D73" s="3">
        <v>0.3</v>
      </c>
      <c r="E73" s="3">
        <f t="shared" si="4"/>
        <v>0.21</v>
      </c>
      <c r="F73" s="3">
        <v>0.88</v>
      </c>
      <c r="G73" s="3">
        <v>0.36</v>
      </c>
      <c r="H73" s="3">
        <f t="shared" si="2"/>
        <v>0.31679999999999997</v>
      </c>
      <c r="I73" s="3">
        <v>0.76</v>
      </c>
      <c r="J73" s="3">
        <v>0.38</v>
      </c>
      <c r="K73" s="3">
        <f t="shared" si="1"/>
        <v>0.2888</v>
      </c>
      <c r="L73" s="3">
        <v>0.68</v>
      </c>
      <c r="M73" s="3">
        <v>0.35</v>
      </c>
      <c r="N73" s="3">
        <f t="shared" si="3"/>
        <v>0.23799999999999999</v>
      </c>
      <c r="P73" s="93">
        <v>41799</v>
      </c>
      <c r="Q73" s="65" t="s">
        <v>35</v>
      </c>
      <c r="R73" s="65">
        <v>0</v>
      </c>
      <c r="S73" s="65">
        <v>1.5</v>
      </c>
      <c r="T73" s="65">
        <v>2.5</v>
      </c>
      <c r="U73" s="65">
        <v>3.5</v>
      </c>
      <c r="V73" s="65">
        <v>4.5</v>
      </c>
      <c r="W73" s="65">
        <v>5.5</v>
      </c>
      <c r="X73" s="65">
        <v>6.5</v>
      </c>
      <c r="Y73" s="65">
        <v>7.5</v>
      </c>
      <c r="Z73" s="65">
        <v>8.5</v>
      </c>
      <c r="AA73" s="65">
        <v>9.5</v>
      </c>
      <c r="AB73" s="65">
        <v>10.5</v>
      </c>
      <c r="AC73" s="65">
        <v>11.5</v>
      </c>
      <c r="AD73" s="65">
        <v>12.5</v>
      </c>
      <c r="AE73" s="65">
        <v>13.5</v>
      </c>
      <c r="AF73" s="65">
        <v>14.5</v>
      </c>
      <c r="AG73" s="65">
        <v>15.5</v>
      </c>
      <c r="AH73" s="65">
        <v>16.5</v>
      </c>
      <c r="AI73" s="65">
        <v>17.5</v>
      </c>
      <c r="AJ73" s="65">
        <v>18.5</v>
      </c>
      <c r="AK73" s="65">
        <v>19.5</v>
      </c>
      <c r="AL73" s="65">
        <v>20.5</v>
      </c>
      <c r="AM73" s="65">
        <v>21.5</v>
      </c>
      <c r="AN73" s="65">
        <v>22.5</v>
      </c>
      <c r="AO73" s="65">
        <v>23.5</v>
      </c>
      <c r="AP73" s="65">
        <v>24.5</v>
      </c>
      <c r="AQ73" s="65"/>
    </row>
    <row r="74" spans="1:43" ht="16" x14ac:dyDescent="0.2">
      <c r="A74" s="93"/>
      <c r="B74" s="2" t="s">
        <v>2</v>
      </c>
      <c r="C74" s="3">
        <v>0.96</v>
      </c>
      <c r="D74" s="3">
        <v>0.38</v>
      </c>
      <c r="E74" s="3">
        <f t="shared" si="4"/>
        <v>0.36480000000000001</v>
      </c>
      <c r="F74" s="3">
        <v>0.9</v>
      </c>
      <c r="G74" s="3">
        <v>0.44</v>
      </c>
      <c r="H74" s="3">
        <f t="shared" si="2"/>
        <v>0.39600000000000002</v>
      </c>
      <c r="I74" s="3">
        <v>0.89</v>
      </c>
      <c r="J74" s="3">
        <v>0.41</v>
      </c>
      <c r="K74" s="3">
        <f t="shared" si="1"/>
        <v>0.3649</v>
      </c>
      <c r="L74" s="3">
        <v>0.9</v>
      </c>
      <c r="M74" s="3">
        <v>0.41</v>
      </c>
      <c r="N74" s="3">
        <f t="shared" si="3"/>
        <v>0.36899999999999999</v>
      </c>
      <c r="P74" s="93"/>
      <c r="Q74" s="65" t="s">
        <v>14</v>
      </c>
      <c r="R74" s="65">
        <v>0</v>
      </c>
      <c r="S74" s="65">
        <v>0.42</v>
      </c>
      <c r="T74" s="65">
        <v>0.68</v>
      </c>
      <c r="U74" s="65">
        <v>0.67</v>
      </c>
      <c r="V74" s="65">
        <v>0.74</v>
      </c>
      <c r="W74" s="65">
        <v>0.76</v>
      </c>
      <c r="X74" s="65">
        <v>0.78</v>
      </c>
      <c r="Y74" s="65">
        <v>0.81</v>
      </c>
      <c r="Z74" s="65">
        <v>0.79</v>
      </c>
      <c r="AA74" s="65">
        <v>0.78</v>
      </c>
      <c r="AB74" s="65">
        <v>0.76</v>
      </c>
      <c r="AC74" s="65">
        <v>0.71</v>
      </c>
      <c r="AD74" s="65">
        <v>0.76</v>
      </c>
      <c r="AE74" s="65">
        <v>0.79</v>
      </c>
      <c r="AF74" s="65">
        <v>0.84</v>
      </c>
      <c r="AG74" s="65">
        <v>0.89</v>
      </c>
      <c r="AH74" s="65">
        <v>0.9</v>
      </c>
      <c r="AI74" s="65">
        <v>0.95</v>
      </c>
      <c r="AJ74" s="65">
        <v>0.96</v>
      </c>
      <c r="AK74" s="65">
        <v>0.89</v>
      </c>
      <c r="AL74" s="65">
        <v>0.77</v>
      </c>
      <c r="AM74" s="65">
        <v>0.54</v>
      </c>
      <c r="AN74" s="65">
        <v>0.48</v>
      </c>
      <c r="AO74" s="65">
        <v>0.26</v>
      </c>
      <c r="AP74" s="65">
        <v>0</v>
      </c>
      <c r="AQ74" s="65"/>
    </row>
    <row r="75" spans="1:43" ht="16" x14ac:dyDescent="0.2">
      <c r="A75" s="93"/>
      <c r="B75" s="2" t="s">
        <v>3</v>
      </c>
      <c r="C75" s="3">
        <v>0.97</v>
      </c>
      <c r="D75" s="3">
        <v>0.5</v>
      </c>
      <c r="E75" s="3">
        <f t="shared" si="4"/>
        <v>0.48499999999999999</v>
      </c>
      <c r="F75" s="3">
        <v>0.89</v>
      </c>
      <c r="G75" s="3">
        <v>0.44</v>
      </c>
      <c r="H75" s="3">
        <f t="shared" si="2"/>
        <v>0.3916</v>
      </c>
      <c r="I75" s="3">
        <v>0.89</v>
      </c>
      <c r="J75" s="3">
        <v>0.44</v>
      </c>
      <c r="K75" s="3">
        <f t="shared" si="1"/>
        <v>0.3916</v>
      </c>
      <c r="L75" s="3">
        <v>0.91</v>
      </c>
      <c r="M75" s="3">
        <v>0.43</v>
      </c>
      <c r="N75" s="3">
        <f t="shared" si="3"/>
        <v>0.39129999999999998</v>
      </c>
      <c r="P75" s="93"/>
      <c r="Q75" s="65" t="s">
        <v>36</v>
      </c>
      <c r="R75" s="65">
        <v>0</v>
      </c>
      <c r="S75" s="65">
        <v>0.14000000000000001</v>
      </c>
      <c r="T75" s="65">
        <v>0.25</v>
      </c>
      <c r="U75" s="65">
        <v>0.28999999999999998</v>
      </c>
      <c r="V75" s="65">
        <v>0.28999999999999998</v>
      </c>
      <c r="W75" s="65">
        <v>0.34</v>
      </c>
      <c r="X75" s="65">
        <v>0.32</v>
      </c>
      <c r="Y75" s="65">
        <v>0.33</v>
      </c>
      <c r="Z75" s="65">
        <v>0.3</v>
      </c>
      <c r="AA75" s="65">
        <v>0.3</v>
      </c>
      <c r="AB75" s="65">
        <v>0.32</v>
      </c>
      <c r="AC75" s="65">
        <v>0.35</v>
      </c>
      <c r="AD75" s="65">
        <v>0.44</v>
      </c>
      <c r="AE75" s="65">
        <v>0.25</v>
      </c>
      <c r="AF75" s="65">
        <v>0.34</v>
      </c>
      <c r="AG75" s="65">
        <v>0.37</v>
      </c>
      <c r="AH75" s="65">
        <v>0.3</v>
      </c>
      <c r="AI75" s="65">
        <v>0.33</v>
      </c>
      <c r="AJ75" s="65">
        <v>0.19</v>
      </c>
      <c r="AK75" s="65">
        <v>0.06</v>
      </c>
      <c r="AL75" s="65">
        <v>0.2</v>
      </c>
      <c r="AM75" s="65">
        <v>0.25</v>
      </c>
      <c r="AN75" s="65">
        <v>7.0000000000000007E-2</v>
      </c>
      <c r="AO75" s="65">
        <v>0</v>
      </c>
      <c r="AP75" s="65">
        <v>0</v>
      </c>
      <c r="AQ75" s="65"/>
    </row>
    <row r="76" spans="1:43" ht="16" x14ac:dyDescent="0.2">
      <c r="A76" s="93"/>
      <c r="B76" s="2" t="s">
        <v>4</v>
      </c>
      <c r="C76" s="3">
        <v>0.97</v>
      </c>
      <c r="D76" s="3">
        <v>0.5</v>
      </c>
      <c r="E76" s="3">
        <f t="shared" si="4"/>
        <v>0.48499999999999999</v>
      </c>
      <c r="F76" s="3">
        <v>0.89</v>
      </c>
      <c r="G76" s="3">
        <v>0.44</v>
      </c>
      <c r="H76" s="3">
        <f t="shared" si="2"/>
        <v>0.3916</v>
      </c>
      <c r="I76" s="3">
        <v>0.9</v>
      </c>
      <c r="J76" s="3">
        <v>0.4</v>
      </c>
      <c r="K76" s="3">
        <f t="shared" si="1"/>
        <v>0.36000000000000004</v>
      </c>
      <c r="L76" s="3">
        <v>0.86</v>
      </c>
      <c r="M76" s="3">
        <v>0.43</v>
      </c>
      <c r="N76" s="3">
        <f t="shared" si="3"/>
        <v>0.36979999999999996</v>
      </c>
      <c r="P76" s="93"/>
      <c r="Q76" s="66" t="s">
        <v>37</v>
      </c>
      <c r="R76" s="65">
        <v>2.2050000000000004E-2</v>
      </c>
      <c r="S76" s="65">
        <v>0.10725000000000001</v>
      </c>
      <c r="T76" s="65">
        <v>0.18225000000000002</v>
      </c>
      <c r="U76" s="65">
        <v>0.20444999999999999</v>
      </c>
      <c r="V76" s="65">
        <v>0.23625000000000002</v>
      </c>
      <c r="W76" s="65">
        <v>0.25409999999999999</v>
      </c>
      <c r="X76" s="65">
        <v>0.25837500000000002</v>
      </c>
      <c r="Y76" s="65">
        <v>0.252</v>
      </c>
      <c r="Z76" s="65">
        <v>0.23549999999999999</v>
      </c>
      <c r="AA76" s="65">
        <v>0.2387</v>
      </c>
      <c r="AB76" s="65">
        <v>0.24622499999999997</v>
      </c>
      <c r="AC76" s="65">
        <v>0.290325</v>
      </c>
      <c r="AD76" s="65">
        <v>0.26737499999999997</v>
      </c>
      <c r="AE76" s="65">
        <v>0.24042500000000003</v>
      </c>
      <c r="AF76" s="65">
        <v>0.30707499999999999</v>
      </c>
      <c r="AG76" s="65">
        <v>0.29982499999999995</v>
      </c>
      <c r="AH76" s="65">
        <v>0.291375</v>
      </c>
      <c r="AI76" s="65">
        <v>0.24829999999999999</v>
      </c>
      <c r="AJ76" s="65">
        <v>0.11562500000000001</v>
      </c>
      <c r="AK76" s="65">
        <v>0.10790000000000001</v>
      </c>
      <c r="AL76" s="65">
        <v>0.14737500000000001</v>
      </c>
      <c r="AM76" s="65">
        <v>8.1600000000000006E-2</v>
      </c>
      <c r="AN76" s="65">
        <v>1.2950000000000001E-2</v>
      </c>
      <c r="AO76" s="65">
        <v>0</v>
      </c>
      <c r="AP76" s="65">
        <v>0</v>
      </c>
      <c r="AQ76" s="65"/>
    </row>
    <row r="77" spans="1:43" ht="16" x14ac:dyDescent="0.2">
      <c r="A77" s="93"/>
      <c r="B77" s="2" t="s">
        <v>5</v>
      </c>
      <c r="C77" s="3">
        <v>1</v>
      </c>
      <c r="D77" s="3">
        <v>0.39900000000000002</v>
      </c>
      <c r="E77" s="3">
        <f t="shared" si="4"/>
        <v>0.39900000000000002</v>
      </c>
      <c r="F77" s="3">
        <v>0.99</v>
      </c>
      <c r="G77" s="3">
        <v>0.23</v>
      </c>
      <c r="H77" s="3">
        <f t="shared" si="2"/>
        <v>0.22770000000000001</v>
      </c>
      <c r="I77" s="3">
        <v>0.98</v>
      </c>
      <c r="J77" s="3">
        <v>0.26</v>
      </c>
      <c r="K77" s="3">
        <f t="shared" si="1"/>
        <v>0.25480000000000003</v>
      </c>
      <c r="L77" s="3">
        <v>0.98</v>
      </c>
      <c r="M77" s="3">
        <v>0.28999999999999998</v>
      </c>
      <c r="N77" s="3">
        <f t="shared" si="3"/>
        <v>0.28419999999999995</v>
      </c>
      <c r="P77" s="93"/>
      <c r="Q77" s="70" t="s">
        <v>38</v>
      </c>
      <c r="R77" s="70">
        <v>0.4</v>
      </c>
      <c r="S77" s="65"/>
      <c r="T77" s="65"/>
      <c r="U77" s="69" t="s">
        <v>46</v>
      </c>
      <c r="V77" s="70">
        <v>4.6473000000000004</v>
      </c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</row>
    <row r="78" spans="1:43" ht="16" x14ac:dyDescent="0.2">
      <c r="A78" s="93">
        <v>41800</v>
      </c>
      <c r="B78" s="2" t="s">
        <v>1</v>
      </c>
      <c r="C78" s="3">
        <v>0.67</v>
      </c>
      <c r="D78" s="3">
        <v>0.28999999999999998</v>
      </c>
      <c r="E78" s="3">
        <f t="shared" si="4"/>
        <v>0.1943</v>
      </c>
      <c r="F78" s="3">
        <v>0.7</v>
      </c>
      <c r="G78" s="3">
        <v>0.37</v>
      </c>
      <c r="H78" s="3">
        <f t="shared" si="2"/>
        <v>0.25900000000000001</v>
      </c>
      <c r="I78" s="3">
        <v>0.68</v>
      </c>
      <c r="J78" s="3">
        <v>0.35</v>
      </c>
      <c r="K78" s="3">
        <f t="shared" si="1"/>
        <v>0.23799999999999999</v>
      </c>
      <c r="L78" s="3">
        <v>0.61</v>
      </c>
      <c r="M78" s="3">
        <v>0.28000000000000003</v>
      </c>
      <c r="N78" s="3">
        <f t="shared" si="3"/>
        <v>0.17080000000000001</v>
      </c>
      <c r="P78" s="93">
        <v>41800</v>
      </c>
      <c r="Q78" s="65" t="s">
        <v>35</v>
      </c>
      <c r="R78" s="65">
        <v>0</v>
      </c>
      <c r="S78" s="65">
        <v>1.5</v>
      </c>
      <c r="T78" s="65">
        <v>2.5</v>
      </c>
      <c r="U78" s="65">
        <v>3.5</v>
      </c>
      <c r="V78" s="65">
        <v>4.5</v>
      </c>
      <c r="W78" s="65">
        <v>5.5</v>
      </c>
      <c r="X78" s="65">
        <v>6.5</v>
      </c>
      <c r="Y78" s="65">
        <v>7.5</v>
      </c>
      <c r="Z78" s="65">
        <v>8.5</v>
      </c>
      <c r="AA78" s="65">
        <v>9.5</v>
      </c>
      <c r="AB78" s="65">
        <v>10.5</v>
      </c>
      <c r="AC78" s="65">
        <v>11.5</v>
      </c>
      <c r="AD78" s="65">
        <v>12.5</v>
      </c>
      <c r="AE78" s="65">
        <v>13.5</v>
      </c>
      <c r="AF78" s="65">
        <v>14.5</v>
      </c>
      <c r="AG78" s="65">
        <v>15.5</v>
      </c>
      <c r="AH78" s="65">
        <v>16.5</v>
      </c>
      <c r="AI78" s="65">
        <v>17.5</v>
      </c>
      <c r="AJ78" s="65">
        <v>18.5</v>
      </c>
      <c r="AK78" s="65">
        <v>19.5</v>
      </c>
      <c r="AL78" s="65">
        <v>20.5</v>
      </c>
      <c r="AM78" s="65">
        <v>21.5</v>
      </c>
      <c r="AN78" s="65">
        <v>22.5</v>
      </c>
      <c r="AO78" s="65">
        <v>23.5</v>
      </c>
      <c r="AP78" s="65">
        <v>24</v>
      </c>
      <c r="AQ78" s="65"/>
    </row>
    <row r="79" spans="1:43" ht="16" x14ac:dyDescent="0.2">
      <c r="A79" s="93"/>
      <c r="B79" s="2" t="s">
        <v>2</v>
      </c>
      <c r="C79" s="3">
        <v>0.94</v>
      </c>
      <c r="D79" s="3">
        <v>0.39</v>
      </c>
      <c r="E79" s="3">
        <f t="shared" si="4"/>
        <v>0.36659999999999998</v>
      </c>
      <c r="F79" s="3">
        <v>0.87</v>
      </c>
      <c r="G79" s="3">
        <v>0.41</v>
      </c>
      <c r="H79" s="3">
        <f t="shared" si="2"/>
        <v>0.35669999999999996</v>
      </c>
      <c r="I79" s="3">
        <v>0.83</v>
      </c>
      <c r="J79" s="3">
        <v>0.4</v>
      </c>
      <c r="K79" s="3">
        <f t="shared" si="1"/>
        <v>0.33200000000000002</v>
      </c>
      <c r="L79" s="3">
        <v>0.82</v>
      </c>
      <c r="M79" s="3">
        <v>0.38</v>
      </c>
      <c r="N79" s="3">
        <f t="shared" si="3"/>
        <v>0.31159999999999999</v>
      </c>
      <c r="P79" s="93"/>
      <c r="Q79" s="65" t="s">
        <v>14</v>
      </c>
      <c r="R79" s="65">
        <v>0</v>
      </c>
      <c r="S79" s="65">
        <v>0.38</v>
      </c>
      <c r="T79" s="65">
        <v>0.65</v>
      </c>
      <c r="U79" s="65">
        <v>0.63</v>
      </c>
      <c r="V79" s="65">
        <v>0.7</v>
      </c>
      <c r="W79" s="65">
        <v>0.72</v>
      </c>
      <c r="X79" s="65">
        <v>0.74</v>
      </c>
      <c r="Y79" s="65">
        <v>0.76</v>
      </c>
      <c r="Z79" s="65">
        <v>0.76</v>
      </c>
      <c r="AA79" s="65">
        <v>0.74</v>
      </c>
      <c r="AB79" s="65">
        <v>0.68</v>
      </c>
      <c r="AC79" s="65">
        <v>0.67</v>
      </c>
      <c r="AD79" s="65">
        <v>0.7</v>
      </c>
      <c r="AE79" s="65">
        <v>0.74</v>
      </c>
      <c r="AF79" s="65">
        <v>0.76</v>
      </c>
      <c r="AG79" s="65">
        <v>0.86</v>
      </c>
      <c r="AH79" s="65">
        <v>0.86</v>
      </c>
      <c r="AI79" s="65">
        <v>0.89</v>
      </c>
      <c r="AJ79" s="65">
        <v>0.88</v>
      </c>
      <c r="AK79" s="65">
        <v>0.84</v>
      </c>
      <c r="AL79" s="65">
        <v>0.72</v>
      </c>
      <c r="AM79" s="65">
        <v>0.52</v>
      </c>
      <c r="AN79" s="65">
        <v>0.42</v>
      </c>
      <c r="AO79" s="65">
        <v>0.22</v>
      </c>
      <c r="AP79" s="65">
        <v>0</v>
      </c>
      <c r="AQ79" s="65"/>
    </row>
    <row r="80" spans="1:43" ht="16" x14ac:dyDescent="0.2">
      <c r="A80" s="93"/>
      <c r="B80" s="2" t="s">
        <v>3</v>
      </c>
      <c r="C80" s="3">
        <v>0.93</v>
      </c>
      <c r="D80" s="3">
        <v>0.49</v>
      </c>
      <c r="E80" s="3">
        <f t="shared" si="4"/>
        <v>0.45569999999999999</v>
      </c>
      <c r="F80" s="3">
        <v>0.82</v>
      </c>
      <c r="G80" s="3">
        <v>0.46</v>
      </c>
      <c r="H80" s="3">
        <f t="shared" si="2"/>
        <v>0.37719999999999998</v>
      </c>
      <c r="I80" s="3">
        <v>0.82</v>
      </c>
      <c r="J80" s="3">
        <v>0.41</v>
      </c>
      <c r="K80" s="3">
        <f t="shared" si="1"/>
        <v>0.33619999999999994</v>
      </c>
      <c r="L80" s="3">
        <v>0.81</v>
      </c>
      <c r="M80" s="3">
        <v>0.42</v>
      </c>
      <c r="N80" s="3">
        <f t="shared" si="3"/>
        <v>0.3402</v>
      </c>
      <c r="P80" s="93"/>
      <c r="Q80" s="65" t="s">
        <v>36</v>
      </c>
      <c r="R80" s="65">
        <v>0</v>
      </c>
      <c r="S80" s="65">
        <v>0.14000000000000001</v>
      </c>
      <c r="T80" s="65">
        <v>0.28000000000000003</v>
      </c>
      <c r="U80" s="65">
        <v>0.3</v>
      </c>
      <c r="V80" s="65">
        <v>0.3</v>
      </c>
      <c r="W80" s="65">
        <v>0.31</v>
      </c>
      <c r="X80" s="65">
        <v>0.32</v>
      </c>
      <c r="Y80" s="65">
        <v>0.32</v>
      </c>
      <c r="Z80" s="65">
        <v>0.3</v>
      </c>
      <c r="AA80" s="65">
        <v>0.28999999999999998</v>
      </c>
      <c r="AB80" s="65">
        <v>0.28000000000000003</v>
      </c>
      <c r="AC80" s="65">
        <v>0.37</v>
      </c>
      <c r="AD80" s="65">
        <v>0.44</v>
      </c>
      <c r="AE80" s="65">
        <v>0.36</v>
      </c>
      <c r="AF80" s="65">
        <v>0.4</v>
      </c>
      <c r="AG80" s="65">
        <v>0.27</v>
      </c>
      <c r="AH80" s="65">
        <v>0.28999999999999998</v>
      </c>
      <c r="AI80" s="65">
        <v>0.26</v>
      </c>
      <c r="AJ80" s="65">
        <v>0.05</v>
      </c>
      <c r="AK80" s="65">
        <v>0.03</v>
      </c>
      <c r="AL80" s="65">
        <v>0.22</v>
      </c>
      <c r="AM80" s="65">
        <v>0.27</v>
      </c>
      <c r="AN80" s="65">
        <v>7.0000000000000007E-2</v>
      </c>
      <c r="AO80" s="65">
        <v>0</v>
      </c>
      <c r="AP80" s="65">
        <v>0</v>
      </c>
      <c r="AQ80" s="65"/>
    </row>
    <row r="81" spans="1:43" ht="16" x14ac:dyDescent="0.2">
      <c r="A81" s="93"/>
      <c r="B81" s="2" t="s">
        <v>4</v>
      </c>
      <c r="C81" s="3">
        <v>0.94</v>
      </c>
      <c r="D81" s="3">
        <v>0.47</v>
      </c>
      <c r="E81" s="3">
        <f t="shared" si="4"/>
        <v>0.44179999999999997</v>
      </c>
      <c r="F81" s="3">
        <v>0.88</v>
      </c>
      <c r="G81" s="3">
        <v>0.37</v>
      </c>
      <c r="H81" s="3">
        <f t="shared" si="2"/>
        <v>0.3256</v>
      </c>
      <c r="I81" s="3">
        <v>0.84</v>
      </c>
      <c r="J81" s="3">
        <v>0.37</v>
      </c>
      <c r="K81" s="3">
        <f t="shared" si="1"/>
        <v>0.31079999999999997</v>
      </c>
      <c r="L81" s="3">
        <v>0.87</v>
      </c>
      <c r="M81" s="3">
        <v>0.38</v>
      </c>
      <c r="N81" s="3">
        <f t="shared" si="3"/>
        <v>0.3306</v>
      </c>
      <c r="P81" s="93"/>
      <c r="Q81" s="66" t="s">
        <v>37</v>
      </c>
      <c r="R81" s="65">
        <v>1.9950000000000002E-2</v>
      </c>
      <c r="S81" s="65">
        <v>0.10815000000000001</v>
      </c>
      <c r="T81" s="65">
        <v>0.18560000000000001</v>
      </c>
      <c r="U81" s="65">
        <v>0.19950000000000001</v>
      </c>
      <c r="V81" s="65">
        <v>0.21654999999999999</v>
      </c>
      <c r="W81" s="65">
        <v>0.22994999999999999</v>
      </c>
      <c r="X81" s="65">
        <v>0.24</v>
      </c>
      <c r="Y81" s="65">
        <v>0.2356</v>
      </c>
      <c r="Z81" s="65">
        <v>0.22125</v>
      </c>
      <c r="AA81" s="65">
        <v>0.20235</v>
      </c>
      <c r="AB81" s="65">
        <v>0.21937500000000001</v>
      </c>
      <c r="AC81" s="65">
        <v>0.27742500000000003</v>
      </c>
      <c r="AD81" s="65">
        <v>0.28799999999999998</v>
      </c>
      <c r="AE81" s="65">
        <v>0.28500000000000003</v>
      </c>
      <c r="AF81" s="65">
        <v>0.27135000000000004</v>
      </c>
      <c r="AG81" s="65">
        <v>0.24080000000000001</v>
      </c>
      <c r="AH81" s="65">
        <v>0.24062500000000003</v>
      </c>
      <c r="AI81" s="65">
        <v>0.13717499999999999</v>
      </c>
      <c r="AJ81" s="65">
        <v>3.44E-2</v>
      </c>
      <c r="AK81" s="65">
        <v>9.7500000000000003E-2</v>
      </c>
      <c r="AL81" s="65">
        <v>0.15190000000000001</v>
      </c>
      <c r="AM81" s="65">
        <v>7.9899999999999999E-2</v>
      </c>
      <c r="AN81" s="65">
        <v>1.1200000000000002E-2</v>
      </c>
      <c r="AO81" s="65">
        <v>0</v>
      </c>
      <c r="AP81" s="65">
        <v>0</v>
      </c>
      <c r="AQ81" s="65"/>
    </row>
    <row r="82" spans="1:43" ht="16" x14ac:dyDescent="0.2">
      <c r="A82" s="93"/>
      <c r="B82" s="2" t="s">
        <v>5</v>
      </c>
      <c r="C82" s="3">
        <v>0.96</v>
      </c>
      <c r="D82" s="3">
        <v>0.36</v>
      </c>
      <c r="E82" s="3">
        <f t="shared" si="4"/>
        <v>0.34559999999999996</v>
      </c>
      <c r="F82" s="3">
        <v>0.93</v>
      </c>
      <c r="G82" s="3">
        <v>0.23</v>
      </c>
      <c r="H82" s="3">
        <f t="shared" si="2"/>
        <v>0.21390000000000001</v>
      </c>
      <c r="I82" s="3">
        <v>0.94</v>
      </c>
      <c r="J82" s="3">
        <v>0.26</v>
      </c>
      <c r="K82" s="3">
        <f t="shared" si="1"/>
        <v>0.24440000000000001</v>
      </c>
      <c r="L82" s="3">
        <v>0.94</v>
      </c>
      <c r="M82" s="3">
        <v>0.28000000000000003</v>
      </c>
      <c r="N82" s="3">
        <f t="shared" si="3"/>
        <v>0.26319999999999999</v>
      </c>
      <c r="P82" s="93"/>
      <c r="Q82" s="70" t="s">
        <v>38</v>
      </c>
      <c r="R82" s="70">
        <v>0.36</v>
      </c>
      <c r="S82" s="65"/>
      <c r="T82" s="65"/>
      <c r="U82" s="69" t="s">
        <v>46</v>
      </c>
      <c r="V82" s="70">
        <v>4.193550000000001</v>
      </c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</row>
    <row r="83" spans="1:43" ht="16" x14ac:dyDescent="0.2">
      <c r="A83" s="93">
        <v>41801</v>
      </c>
      <c r="B83" s="2" t="s">
        <v>1</v>
      </c>
      <c r="C83" s="3">
        <v>0.68</v>
      </c>
      <c r="D83" s="3">
        <v>0.32</v>
      </c>
      <c r="E83" s="3">
        <f t="shared" si="4"/>
        <v>0.21760000000000002</v>
      </c>
      <c r="F83" s="3">
        <v>0.67</v>
      </c>
      <c r="G83" s="3">
        <v>0.37</v>
      </c>
      <c r="H83" s="3">
        <f t="shared" si="2"/>
        <v>0.24790000000000001</v>
      </c>
      <c r="I83" s="3">
        <v>0.68</v>
      </c>
      <c r="J83" s="3">
        <v>0.33</v>
      </c>
      <c r="K83" s="3">
        <f t="shared" si="1"/>
        <v>0.22440000000000002</v>
      </c>
      <c r="L83" s="3">
        <v>0.6</v>
      </c>
      <c r="M83" s="3">
        <v>0.4</v>
      </c>
      <c r="N83" s="3">
        <f t="shared" si="3"/>
        <v>0.24</v>
      </c>
      <c r="P83" s="93">
        <v>41801</v>
      </c>
      <c r="Q83" s="65" t="s">
        <v>35</v>
      </c>
      <c r="R83" s="65">
        <v>0</v>
      </c>
      <c r="S83" s="65">
        <v>1.5</v>
      </c>
      <c r="T83" s="65">
        <v>2.5</v>
      </c>
      <c r="U83" s="65">
        <v>3.5</v>
      </c>
      <c r="V83" s="65">
        <v>4.5</v>
      </c>
      <c r="W83" s="65">
        <v>5.5</v>
      </c>
      <c r="X83" s="65">
        <v>6.5</v>
      </c>
      <c r="Y83" s="65">
        <v>7.5</v>
      </c>
      <c r="Z83" s="65">
        <v>8.5</v>
      </c>
      <c r="AA83" s="65">
        <v>9.5</v>
      </c>
      <c r="AB83" s="65">
        <v>10.5</v>
      </c>
      <c r="AC83" s="65">
        <v>11.5</v>
      </c>
      <c r="AD83" s="65">
        <v>12.5</v>
      </c>
      <c r="AE83" s="65">
        <v>13.5</v>
      </c>
      <c r="AF83" s="65">
        <v>14.5</v>
      </c>
      <c r="AG83" s="65">
        <v>15.5</v>
      </c>
      <c r="AH83" s="65">
        <v>16.5</v>
      </c>
      <c r="AI83" s="65">
        <v>17.5</v>
      </c>
      <c r="AJ83" s="65">
        <v>18.5</v>
      </c>
      <c r="AK83" s="65">
        <v>19.5</v>
      </c>
      <c r="AL83" s="65">
        <v>20.5</v>
      </c>
      <c r="AM83" s="65">
        <v>21.5</v>
      </c>
      <c r="AN83" s="65">
        <v>22.5</v>
      </c>
      <c r="AO83" s="65">
        <v>23.5</v>
      </c>
      <c r="AP83" s="65">
        <v>24</v>
      </c>
      <c r="AQ83" s="65"/>
    </row>
    <row r="84" spans="1:43" ht="16" x14ac:dyDescent="0.2">
      <c r="A84" s="93"/>
      <c r="B84" s="2" t="s">
        <v>2</v>
      </c>
      <c r="C84" s="3">
        <v>0.94</v>
      </c>
      <c r="D84" s="3">
        <v>0.4</v>
      </c>
      <c r="E84" s="3">
        <f t="shared" si="4"/>
        <v>0.376</v>
      </c>
      <c r="F84" s="3">
        <v>0.86</v>
      </c>
      <c r="G84" s="3">
        <v>0.48</v>
      </c>
      <c r="H84" s="3">
        <f t="shared" si="2"/>
        <v>0.4128</v>
      </c>
      <c r="I84" s="3">
        <v>0.85</v>
      </c>
      <c r="J84" s="3">
        <v>0.44</v>
      </c>
      <c r="K84" s="3">
        <f t="shared" si="1"/>
        <v>0.374</v>
      </c>
      <c r="L84" s="3">
        <v>0.82</v>
      </c>
      <c r="M84" s="3">
        <v>0.42</v>
      </c>
      <c r="N84" s="3">
        <f t="shared" si="3"/>
        <v>0.34439999999999998</v>
      </c>
      <c r="P84" s="93"/>
      <c r="Q84" s="65" t="s">
        <v>14</v>
      </c>
      <c r="R84" s="65">
        <v>0</v>
      </c>
      <c r="S84" s="65">
        <v>0.38</v>
      </c>
      <c r="T84" s="65">
        <v>0.64</v>
      </c>
      <c r="U84" s="65">
        <v>0.66</v>
      </c>
      <c r="V84" s="65">
        <v>0.7</v>
      </c>
      <c r="W84" s="65">
        <v>0.74</v>
      </c>
      <c r="X84" s="65">
        <v>0.75</v>
      </c>
      <c r="Y84" s="65">
        <v>0.77</v>
      </c>
      <c r="Z84" s="65">
        <v>0.77</v>
      </c>
      <c r="AA84" s="65">
        <v>0.72</v>
      </c>
      <c r="AB84" s="65">
        <v>0.7</v>
      </c>
      <c r="AC84" s="65">
        <v>0.66</v>
      </c>
      <c r="AD84" s="65">
        <v>0.72</v>
      </c>
      <c r="AE84" s="65">
        <v>0.75</v>
      </c>
      <c r="AF84" s="65">
        <v>0.78</v>
      </c>
      <c r="AG84" s="65">
        <v>0.84</v>
      </c>
      <c r="AH84" s="65">
        <v>0.86</v>
      </c>
      <c r="AI84" s="65">
        <v>0.89</v>
      </c>
      <c r="AJ84" s="65">
        <v>0.9</v>
      </c>
      <c r="AK84" s="65">
        <v>0.84</v>
      </c>
      <c r="AL84" s="65">
        <v>0.7</v>
      </c>
      <c r="AM84" s="65">
        <v>0.51</v>
      </c>
      <c r="AN84" s="65">
        <v>0.42</v>
      </c>
      <c r="AO84" s="65">
        <v>0.22</v>
      </c>
      <c r="AP84" s="65">
        <v>0</v>
      </c>
      <c r="AQ84" s="65"/>
    </row>
    <row r="85" spans="1:43" ht="16" x14ac:dyDescent="0.2">
      <c r="A85" s="93"/>
      <c r="B85" s="2" t="s">
        <v>3</v>
      </c>
      <c r="C85" s="3">
        <v>0.96</v>
      </c>
      <c r="D85" s="3">
        <v>0.45</v>
      </c>
      <c r="E85" s="3">
        <f t="shared" si="4"/>
        <v>0.432</v>
      </c>
      <c r="F85" s="3">
        <v>0.82</v>
      </c>
      <c r="G85" s="3">
        <v>0.44</v>
      </c>
      <c r="H85" s="3">
        <f t="shared" si="2"/>
        <v>0.36079999999999995</v>
      </c>
      <c r="I85" s="3">
        <v>0.8</v>
      </c>
      <c r="J85" s="3">
        <v>0.46</v>
      </c>
      <c r="K85" s="3">
        <f t="shared" si="1"/>
        <v>0.36800000000000005</v>
      </c>
      <c r="L85" s="3">
        <v>0.82</v>
      </c>
      <c r="M85" s="3">
        <v>0.45</v>
      </c>
      <c r="N85" s="3">
        <f t="shared" si="3"/>
        <v>0.36899999999999999</v>
      </c>
      <c r="P85" s="93"/>
      <c r="Q85" s="65" t="s">
        <v>36</v>
      </c>
      <c r="R85" s="65">
        <v>0</v>
      </c>
      <c r="S85" s="65">
        <v>0.14000000000000001</v>
      </c>
      <c r="T85" s="65">
        <v>0.23</v>
      </c>
      <c r="U85" s="65">
        <v>0.25</v>
      </c>
      <c r="V85" s="65">
        <v>0.3</v>
      </c>
      <c r="W85" s="65">
        <v>0.34</v>
      </c>
      <c r="X85" s="65">
        <v>0.35</v>
      </c>
      <c r="Y85" s="65">
        <v>0.35</v>
      </c>
      <c r="Z85" s="65">
        <v>0.3</v>
      </c>
      <c r="AA85" s="65">
        <v>0.34</v>
      </c>
      <c r="AB85" s="65">
        <v>0.26</v>
      </c>
      <c r="AC85" s="65">
        <v>0.38</v>
      </c>
      <c r="AD85" s="65">
        <v>0.48</v>
      </c>
      <c r="AE85" s="65">
        <v>0.35</v>
      </c>
      <c r="AF85" s="65">
        <v>0.38</v>
      </c>
      <c r="AG85" s="65">
        <v>0.35</v>
      </c>
      <c r="AH85" s="65">
        <v>0.3</v>
      </c>
      <c r="AI85" s="65">
        <v>0.33</v>
      </c>
      <c r="AJ85" s="65">
        <v>0.33</v>
      </c>
      <c r="AK85" s="65">
        <v>7.0000000000000007E-2</v>
      </c>
      <c r="AL85" s="65">
        <v>0.13</v>
      </c>
      <c r="AM85" s="65">
        <v>0.25</v>
      </c>
      <c r="AN85" s="65">
        <v>0.15</v>
      </c>
      <c r="AO85" s="65">
        <v>0</v>
      </c>
      <c r="AP85" s="65">
        <v>0</v>
      </c>
      <c r="AQ85" s="65"/>
    </row>
    <row r="86" spans="1:43" ht="16" x14ac:dyDescent="0.2">
      <c r="A86" s="93"/>
      <c r="B86" s="2" t="s">
        <v>4</v>
      </c>
      <c r="C86" s="3">
        <v>0.94</v>
      </c>
      <c r="D86" s="3">
        <v>0.51</v>
      </c>
      <c r="E86" s="3">
        <f t="shared" si="4"/>
        <v>0.47939999999999999</v>
      </c>
      <c r="F86" s="3">
        <v>0.88</v>
      </c>
      <c r="G86" s="3">
        <v>0.28999999999999998</v>
      </c>
      <c r="H86" s="3">
        <f t="shared" si="2"/>
        <v>0.25519999999999998</v>
      </c>
      <c r="I86" s="3">
        <v>0.84</v>
      </c>
      <c r="J86" s="3">
        <v>0.37</v>
      </c>
      <c r="K86" s="3">
        <f t="shared" si="1"/>
        <v>0.31079999999999997</v>
      </c>
      <c r="L86" s="3">
        <v>0.88</v>
      </c>
      <c r="M86" s="3">
        <v>0.43</v>
      </c>
      <c r="N86" s="3">
        <f t="shared" si="3"/>
        <v>0.37840000000000001</v>
      </c>
      <c r="P86" s="93"/>
      <c r="Q86" s="66" t="s">
        <v>37</v>
      </c>
      <c r="R86" s="65">
        <v>1.9950000000000002E-2</v>
      </c>
      <c r="S86" s="65">
        <v>9.4350000000000003E-2</v>
      </c>
      <c r="T86" s="65">
        <v>0.156</v>
      </c>
      <c r="U86" s="65">
        <v>0.187</v>
      </c>
      <c r="V86" s="65">
        <v>0.23039999999999999</v>
      </c>
      <c r="W86" s="65">
        <v>0.257025</v>
      </c>
      <c r="X86" s="65">
        <v>0.26599999999999996</v>
      </c>
      <c r="Y86" s="65">
        <v>0.25024999999999997</v>
      </c>
      <c r="Z86" s="65">
        <v>0.2384</v>
      </c>
      <c r="AA86" s="65">
        <v>0.21300000000000002</v>
      </c>
      <c r="AB86" s="65">
        <v>0.21759999999999999</v>
      </c>
      <c r="AC86" s="65">
        <v>0.29669999999999996</v>
      </c>
      <c r="AD86" s="65">
        <v>0.30502499999999999</v>
      </c>
      <c r="AE86" s="65">
        <v>0.279225</v>
      </c>
      <c r="AF86" s="65">
        <v>0.29565000000000002</v>
      </c>
      <c r="AG86" s="65">
        <v>0.27624999999999994</v>
      </c>
      <c r="AH86" s="65">
        <v>0.27562500000000001</v>
      </c>
      <c r="AI86" s="65">
        <v>0.29535</v>
      </c>
      <c r="AJ86" s="65">
        <v>0.17400000000000002</v>
      </c>
      <c r="AK86" s="65">
        <v>7.7000000000000013E-2</v>
      </c>
      <c r="AL86" s="65">
        <v>0.11495</v>
      </c>
      <c r="AM86" s="65">
        <v>9.2999999999999999E-2</v>
      </c>
      <c r="AN86" s="65">
        <v>2.4E-2</v>
      </c>
      <c r="AO86" s="65">
        <v>0</v>
      </c>
      <c r="AP86" s="65">
        <v>0</v>
      </c>
      <c r="AQ86" s="65"/>
    </row>
    <row r="87" spans="1:43" ht="16" x14ac:dyDescent="0.2">
      <c r="A87" s="93"/>
      <c r="B87" s="2" t="s">
        <v>5</v>
      </c>
      <c r="C87" s="3">
        <v>0.96</v>
      </c>
      <c r="D87" s="3">
        <v>0.39</v>
      </c>
      <c r="E87" s="3">
        <f t="shared" si="4"/>
        <v>0.37440000000000001</v>
      </c>
      <c r="F87" s="3">
        <v>0.92</v>
      </c>
      <c r="G87" s="3">
        <v>0.25</v>
      </c>
      <c r="H87" s="3">
        <f t="shared" si="2"/>
        <v>0.23</v>
      </c>
      <c r="I87" s="3">
        <v>0.92</v>
      </c>
      <c r="J87" s="3">
        <v>0.26</v>
      </c>
      <c r="K87" s="3">
        <f t="shared" si="1"/>
        <v>0.23920000000000002</v>
      </c>
      <c r="L87" s="3">
        <v>0.92</v>
      </c>
      <c r="M87" s="3">
        <v>0.26</v>
      </c>
      <c r="N87" s="3">
        <f t="shared" si="3"/>
        <v>0.23920000000000002</v>
      </c>
      <c r="P87" s="93"/>
      <c r="Q87" s="70" t="s">
        <v>38</v>
      </c>
      <c r="R87" s="70">
        <v>0.45</v>
      </c>
      <c r="S87" s="65"/>
      <c r="T87" s="65"/>
      <c r="U87" s="69" t="s">
        <v>46</v>
      </c>
      <c r="V87" s="70">
        <v>4.636750000000001</v>
      </c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</row>
    <row r="88" spans="1:43" ht="16" x14ac:dyDescent="0.2">
      <c r="A88" s="93">
        <v>41802</v>
      </c>
      <c r="B88" s="2" t="s">
        <v>1</v>
      </c>
      <c r="C88" s="3">
        <v>0.68</v>
      </c>
      <c r="D88" s="3">
        <v>0.35</v>
      </c>
      <c r="E88" s="3">
        <f t="shared" si="4"/>
        <v>0.23799999999999999</v>
      </c>
      <c r="F88" s="3">
        <v>0.7</v>
      </c>
      <c r="G88" s="3">
        <v>0.27</v>
      </c>
      <c r="H88" s="3">
        <f t="shared" si="2"/>
        <v>0.189</v>
      </c>
      <c r="I88" s="3">
        <v>0.71</v>
      </c>
      <c r="J88" s="3">
        <v>0.36</v>
      </c>
      <c r="K88" s="3">
        <f t="shared" si="1"/>
        <v>0.25559999999999999</v>
      </c>
      <c r="L88" s="3">
        <v>0.7</v>
      </c>
      <c r="M88" s="3">
        <v>0.32</v>
      </c>
      <c r="N88" s="3">
        <f t="shared" si="3"/>
        <v>0.22399999999999998</v>
      </c>
      <c r="P88" s="93">
        <v>41802</v>
      </c>
      <c r="Q88" s="65" t="s">
        <v>35</v>
      </c>
      <c r="R88" s="65">
        <v>0</v>
      </c>
      <c r="S88" s="65">
        <v>1.5</v>
      </c>
      <c r="T88" s="65">
        <v>2.5</v>
      </c>
      <c r="U88" s="65">
        <v>3.5</v>
      </c>
      <c r="V88" s="65">
        <v>4.5</v>
      </c>
      <c r="W88" s="65">
        <v>5.5</v>
      </c>
      <c r="X88" s="65">
        <v>6.5</v>
      </c>
      <c r="Y88" s="65">
        <v>7.5</v>
      </c>
      <c r="Z88" s="65">
        <v>8.5</v>
      </c>
      <c r="AA88" s="65">
        <v>9.5</v>
      </c>
      <c r="AB88" s="65">
        <v>10.5</v>
      </c>
      <c r="AC88" s="65">
        <v>11.5</v>
      </c>
      <c r="AD88" s="65">
        <v>12.5</v>
      </c>
      <c r="AE88" s="65">
        <v>13.5</v>
      </c>
      <c r="AF88" s="65">
        <v>14.5</v>
      </c>
      <c r="AG88" s="65">
        <v>15.5</v>
      </c>
      <c r="AH88" s="65">
        <v>16.5</v>
      </c>
      <c r="AI88" s="65">
        <v>17.5</v>
      </c>
      <c r="AJ88" s="65">
        <v>18.5</v>
      </c>
      <c r="AK88" s="65">
        <v>19.5</v>
      </c>
      <c r="AL88" s="65">
        <v>20.5</v>
      </c>
      <c r="AM88" s="65">
        <v>21.5</v>
      </c>
      <c r="AN88" s="65">
        <v>22.5</v>
      </c>
      <c r="AO88" s="65">
        <v>23.5</v>
      </c>
      <c r="AP88" s="65">
        <v>24.5</v>
      </c>
      <c r="AQ88" s="65"/>
    </row>
    <row r="89" spans="1:43" ht="16" x14ac:dyDescent="0.2">
      <c r="A89" s="93"/>
      <c r="B89" s="2" t="s">
        <v>2</v>
      </c>
      <c r="C89" s="3">
        <v>0.94</v>
      </c>
      <c r="D89" s="3">
        <v>0.42</v>
      </c>
      <c r="E89" s="3">
        <f t="shared" si="4"/>
        <v>0.39479999999999998</v>
      </c>
      <c r="F89" s="3">
        <v>0.88</v>
      </c>
      <c r="G89" s="3">
        <v>0.4</v>
      </c>
      <c r="H89" s="3">
        <f t="shared" si="2"/>
        <v>0.35200000000000004</v>
      </c>
      <c r="I89" s="3">
        <v>0.86</v>
      </c>
      <c r="J89" s="3">
        <v>0.37</v>
      </c>
      <c r="K89" s="3">
        <f t="shared" si="1"/>
        <v>0.31819999999999998</v>
      </c>
      <c r="L89" s="3">
        <v>0.87</v>
      </c>
      <c r="M89" s="3">
        <v>0.38</v>
      </c>
      <c r="N89" s="3">
        <f t="shared" si="3"/>
        <v>0.3306</v>
      </c>
      <c r="P89" s="93"/>
      <c r="Q89" s="65" t="s">
        <v>14</v>
      </c>
      <c r="R89" s="65">
        <v>0</v>
      </c>
      <c r="S89" s="65">
        <v>0.38</v>
      </c>
      <c r="T89" s="65">
        <v>0.66</v>
      </c>
      <c r="U89" s="65">
        <v>0.68</v>
      </c>
      <c r="V89" s="65">
        <v>0.72</v>
      </c>
      <c r="W89" s="65">
        <v>0.76</v>
      </c>
      <c r="X89" s="65">
        <v>0.76</v>
      </c>
      <c r="Y89" s="65">
        <v>0.78</v>
      </c>
      <c r="Z89" s="65">
        <v>0.77</v>
      </c>
      <c r="AA89" s="65">
        <v>0.75</v>
      </c>
      <c r="AB89" s="65">
        <v>0.7</v>
      </c>
      <c r="AC89" s="65">
        <v>0.69</v>
      </c>
      <c r="AD89" s="65">
        <v>0.72</v>
      </c>
      <c r="AE89" s="65">
        <v>0.75</v>
      </c>
      <c r="AF89" s="65">
        <v>0.81</v>
      </c>
      <c r="AG89" s="65">
        <v>0.84</v>
      </c>
      <c r="AH89" s="65">
        <v>0.84</v>
      </c>
      <c r="AI89" s="65">
        <v>0.91</v>
      </c>
      <c r="AJ89" s="65">
        <v>0.97</v>
      </c>
      <c r="AK89" s="65">
        <v>0.87</v>
      </c>
      <c r="AL89" s="65">
        <v>0.73</v>
      </c>
      <c r="AM89" s="65">
        <v>0.57999999999999996</v>
      </c>
      <c r="AN89" s="65">
        <v>0.44</v>
      </c>
      <c r="AO89" s="65">
        <v>0.24</v>
      </c>
      <c r="AP89" s="65">
        <v>0</v>
      </c>
      <c r="AQ89" s="65"/>
    </row>
    <row r="90" spans="1:43" ht="16" x14ac:dyDescent="0.2">
      <c r="A90" s="93"/>
      <c r="B90" s="2" t="s">
        <v>3</v>
      </c>
      <c r="C90" s="3">
        <v>0.94</v>
      </c>
      <c r="D90" s="3">
        <v>0.52</v>
      </c>
      <c r="E90" s="3">
        <f t="shared" si="4"/>
        <v>0.48880000000000001</v>
      </c>
      <c r="F90" s="3">
        <v>0.84</v>
      </c>
      <c r="G90" s="3">
        <v>0.35</v>
      </c>
      <c r="H90" s="3">
        <f t="shared" si="2"/>
        <v>0.29399999999999998</v>
      </c>
      <c r="I90" s="3">
        <v>0.95</v>
      </c>
      <c r="J90" s="3">
        <v>0.41</v>
      </c>
      <c r="K90" s="3">
        <f t="shared" si="1"/>
        <v>0.38949999999999996</v>
      </c>
      <c r="L90" s="3">
        <v>0.86</v>
      </c>
      <c r="M90" s="3">
        <v>0.44</v>
      </c>
      <c r="N90" s="3">
        <f t="shared" si="3"/>
        <v>0.37840000000000001</v>
      </c>
      <c r="P90" s="93"/>
      <c r="Q90" s="65" t="s">
        <v>36</v>
      </c>
      <c r="R90" s="65">
        <v>0</v>
      </c>
      <c r="S90" s="65">
        <v>0.16</v>
      </c>
      <c r="T90" s="65">
        <v>0.23</v>
      </c>
      <c r="U90" s="65">
        <v>0.31</v>
      </c>
      <c r="V90" s="65">
        <v>0.32</v>
      </c>
      <c r="W90" s="65">
        <v>0.34</v>
      </c>
      <c r="X90" s="65">
        <v>0.36</v>
      </c>
      <c r="Y90" s="65">
        <v>0.36</v>
      </c>
      <c r="Z90" s="65">
        <v>0.31</v>
      </c>
      <c r="AA90" s="65">
        <v>0.35</v>
      </c>
      <c r="AB90" s="65">
        <v>0.25</v>
      </c>
      <c r="AC90" s="65">
        <v>0.4</v>
      </c>
      <c r="AD90" s="65">
        <v>0.43</v>
      </c>
      <c r="AE90" s="65">
        <v>0.31</v>
      </c>
      <c r="AF90" s="65">
        <v>0.36</v>
      </c>
      <c r="AG90" s="65">
        <v>0.42</v>
      </c>
      <c r="AH90" s="65">
        <v>0.36</v>
      </c>
      <c r="AI90" s="65">
        <v>0.37</v>
      </c>
      <c r="AJ90" s="65">
        <v>0.28000000000000003</v>
      </c>
      <c r="AK90" s="65">
        <v>0.06</v>
      </c>
      <c r="AL90" s="65">
        <v>0.23</v>
      </c>
      <c r="AM90" s="65">
        <v>0.23</v>
      </c>
      <c r="AN90" s="65">
        <v>0.09</v>
      </c>
      <c r="AO90" s="65">
        <v>0</v>
      </c>
      <c r="AP90" s="65">
        <v>0</v>
      </c>
      <c r="AQ90" s="65"/>
    </row>
    <row r="91" spans="1:43" ht="16" x14ac:dyDescent="0.2">
      <c r="A91" s="93"/>
      <c r="B91" s="2" t="s">
        <v>4</v>
      </c>
      <c r="C91" s="3">
        <v>0.93</v>
      </c>
      <c r="D91" s="3">
        <v>0.47</v>
      </c>
      <c r="E91" s="3">
        <f t="shared" si="4"/>
        <v>0.43709999999999999</v>
      </c>
      <c r="F91" s="3">
        <v>0.85</v>
      </c>
      <c r="G91" s="3">
        <v>0.35</v>
      </c>
      <c r="H91" s="3">
        <f t="shared" si="2"/>
        <v>0.29749999999999999</v>
      </c>
      <c r="I91" s="3">
        <v>0.86</v>
      </c>
      <c r="J91" s="3">
        <v>0.41</v>
      </c>
      <c r="K91" s="3">
        <f t="shared" si="1"/>
        <v>0.35259999999999997</v>
      </c>
      <c r="L91" s="3">
        <v>0.88</v>
      </c>
      <c r="M91" s="3">
        <v>0.4</v>
      </c>
      <c r="N91" s="3">
        <f t="shared" si="3"/>
        <v>0.35200000000000004</v>
      </c>
      <c r="P91" s="93"/>
      <c r="Q91" s="66" t="s">
        <v>37</v>
      </c>
      <c r="R91" s="65">
        <v>2.2800000000000004E-2</v>
      </c>
      <c r="S91" s="65">
        <v>0.1014</v>
      </c>
      <c r="T91" s="65">
        <v>0.18090000000000003</v>
      </c>
      <c r="U91" s="65">
        <v>0.22049999999999997</v>
      </c>
      <c r="V91" s="65">
        <v>0.2442</v>
      </c>
      <c r="W91" s="65">
        <v>0.26599999999999996</v>
      </c>
      <c r="X91" s="65">
        <v>0.2772</v>
      </c>
      <c r="Y91" s="65">
        <v>0.25962499999999999</v>
      </c>
      <c r="Z91" s="65">
        <v>0.25079999999999997</v>
      </c>
      <c r="AA91" s="65">
        <v>0.2175</v>
      </c>
      <c r="AB91" s="65">
        <v>0.22587499999999999</v>
      </c>
      <c r="AC91" s="65">
        <v>0.29257500000000003</v>
      </c>
      <c r="AD91" s="65">
        <v>0.27194999999999997</v>
      </c>
      <c r="AE91" s="65">
        <v>0.26129999999999998</v>
      </c>
      <c r="AF91" s="65">
        <v>0.32174999999999998</v>
      </c>
      <c r="AG91" s="65">
        <v>0.3276</v>
      </c>
      <c r="AH91" s="65">
        <v>0.31937499999999996</v>
      </c>
      <c r="AI91" s="65">
        <v>0.30549999999999999</v>
      </c>
      <c r="AJ91" s="65">
        <v>0.15640000000000001</v>
      </c>
      <c r="AK91" s="65">
        <v>0.11600000000000002</v>
      </c>
      <c r="AL91" s="65">
        <v>0.15065000000000001</v>
      </c>
      <c r="AM91" s="65">
        <v>8.1600000000000006E-2</v>
      </c>
      <c r="AN91" s="65">
        <v>1.5299999999999998E-2</v>
      </c>
      <c r="AO91" s="65">
        <v>0</v>
      </c>
      <c r="AP91" s="65">
        <v>0</v>
      </c>
      <c r="AQ91" s="65"/>
    </row>
    <row r="92" spans="1:43" ht="16" x14ac:dyDescent="0.2">
      <c r="A92" s="93"/>
      <c r="B92" s="2" t="s">
        <v>5</v>
      </c>
      <c r="C92" s="3">
        <v>0.98</v>
      </c>
      <c r="D92" s="3">
        <v>0.3</v>
      </c>
      <c r="E92" s="3">
        <f t="shared" si="4"/>
        <v>0.29399999999999998</v>
      </c>
      <c r="F92" s="3">
        <v>0.93</v>
      </c>
      <c r="G92" s="3">
        <v>0.23</v>
      </c>
      <c r="H92" s="3">
        <f t="shared" si="2"/>
        <v>0.21390000000000001</v>
      </c>
      <c r="I92" s="3">
        <v>0.94</v>
      </c>
      <c r="J92" s="3">
        <v>0.27</v>
      </c>
      <c r="K92" s="3">
        <f t="shared" si="1"/>
        <v>0.25380000000000003</v>
      </c>
      <c r="L92" s="3">
        <v>0.93</v>
      </c>
      <c r="M92" s="3">
        <v>0.28999999999999998</v>
      </c>
      <c r="N92" s="3">
        <f t="shared" si="3"/>
        <v>0.2697</v>
      </c>
      <c r="P92" s="93"/>
      <c r="Q92" s="70" t="s">
        <v>38</v>
      </c>
      <c r="R92" s="70">
        <v>0.38</v>
      </c>
      <c r="S92" s="70"/>
      <c r="T92" s="65"/>
      <c r="U92" s="69" t="s">
        <v>46</v>
      </c>
      <c r="V92" s="70">
        <v>4.8867999999999983</v>
      </c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</row>
    <row r="93" spans="1:43" ht="16" x14ac:dyDescent="0.2">
      <c r="A93" s="93">
        <v>41803</v>
      </c>
      <c r="B93" s="2" t="s">
        <v>1</v>
      </c>
      <c r="C93" s="3">
        <v>0.66</v>
      </c>
      <c r="D93" s="3">
        <v>0.35</v>
      </c>
      <c r="E93" s="3">
        <f t="shared" si="4"/>
        <v>0.23099999999999998</v>
      </c>
      <c r="F93" s="3">
        <v>0.66</v>
      </c>
      <c r="G93" s="3">
        <v>0.37</v>
      </c>
      <c r="H93" s="3">
        <f t="shared" si="2"/>
        <v>0.2442</v>
      </c>
      <c r="I93" s="3">
        <v>0.64</v>
      </c>
      <c r="J93" s="3">
        <v>0.35</v>
      </c>
      <c r="K93" s="3">
        <f t="shared" si="1"/>
        <v>0.22399999999999998</v>
      </c>
      <c r="L93" s="3">
        <v>0.62</v>
      </c>
      <c r="M93" s="3">
        <v>0.2</v>
      </c>
      <c r="N93" s="3">
        <f t="shared" si="3"/>
        <v>0.124</v>
      </c>
      <c r="P93" s="93">
        <v>41803</v>
      </c>
      <c r="Q93" s="65" t="s">
        <v>35</v>
      </c>
      <c r="R93" s="65">
        <v>0</v>
      </c>
      <c r="S93" s="65">
        <v>1.5</v>
      </c>
      <c r="T93" s="65">
        <v>2.5</v>
      </c>
      <c r="U93" s="65">
        <v>3.5</v>
      </c>
      <c r="V93" s="65">
        <v>4.5</v>
      </c>
      <c r="W93" s="65">
        <v>5.5</v>
      </c>
      <c r="X93" s="65">
        <v>6.5</v>
      </c>
      <c r="Y93" s="65">
        <v>7.5</v>
      </c>
      <c r="Z93" s="65">
        <v>8.5</v>
      </c>
      <c r="AA93" s="65">
        <v>9.5</v>
      </c>
      <c r="AB93" s="65">
        <v>10.5</v>
      </c>
      <c r="AC93" s="65">
        <v>11.5</v>
      </c>
      <c r="AD93" s="65">
        <v>12.5</v>
      </c>
      <c r="AE93" s="65">
        <v>13.5</v>
      </c>
      <c r="AF93" s="65">
        <v>14.5</v>
      </c>
      <c r="AG93" s="65">
        <v>15.5</v>
      </c>
      <c r="AH93" s="65">
        <v>16.5</v>
      </c>
      <c r="AI93" s="65">
        <v>17.5</v>
      </c>
      <c r="AJ93" s="65">
        <v>18.5</v>
      </c>
      <c r="AK93" s="65">
        <v>19.5</v>
      </c>
      <c r="AL93" s="65">
        <v>20.5</v>
      </c>
      <c r="AM93" s="65">
        <v>21.5</v>
      </c>
      <c r="AN93" s="65">
        <v>22.5</v>
      </c>
      <c r="AO93" s="65">
        <v>23.5</v>
      </c>
      <c r="AP93" s="65">
        <v>25</v>
      </c>
      <c r="AQ93" s="65"/>
    </row>
    <row r="94" spans="1:43" ht="16" x14ac:dyDescent="0.2">
      <c r="A94" s="93"/>
      <c r="B94" s="2" t="s">
        <v>2</v>
      </c>
      <c r="C94" s="3">
        <v>0.92</v>
      </c>
      <c r="D94" s="3">
        <v>0.37</v>
      </c>
      <c r="E94" s="3">
        <f t="shared" si="4"/>
        <v>0.34040000000000004</v>
      </c>
      <c r="F94" s="3">
        <v>0.86</v>
      </c>
      <c r="G94" s="3">
        <v>0.4</v>
      </c>
      <c r="H94" s="3">
        <f t="shared" si="2"/>
        <v>0.34400000000000003</v>
      </c>
      <c r="I94" s="3">
        <v>0.84</v>
      </c>
      <c r="J94" s="3">
        <v>0.4</v>
      </c>
      <c r="K94" s="3">
        <f t="shared" si="1"/>
        <v>0.33600000000000002</v>
      </c>
      <c r="L94" s="3">
        <v>0.8</v>
      </c>
      <c r="M94" s="3">
        <v>0.42</v>
      </c>
      <c r="N94" s="3">
        <f t="shared" si="3"/>
        <v>0.33600000000000002</v>
      </c>
      <c r="P94" s="93"/>
      <c r="Q94" s="65" t="s">
        <v>14</v>
      </c>
      <c r="R94" s="65">
        <v>0</v>
      </c>
      <c r="S94" s="65">
        <v>0.42</v>
      </c>
      <c r="T94" s="65">
        <v>0.61</v>
      </c>
      <c r="U94" s="65">
        <v>0.64</v>
      </c>
      <c r="V94" s="65">
        <v>0.7</v>
      </c>
      <c r="W94" s="65">
        <v>0.72</v>
      </c>
      <c r="X94" s="65">
        <v>0.74</v>
      </c>
      <c r="Y94" s="65">
        <v>0.76</v>
      </c>
      <c r="Z94" s="65">
        <v>0.74</v>
      </c>
      <c r="AA94" s="65">
        <v>0.71</v>
      </c>
      <c r="AB94" s="65">
        <v>0.69</v>
      </c>
      <c r="AC94" s="65">
        <v>0.69</v>
      </c>
      <c r="AD94" s="65">
        <v>0.7</v>
      </c>
      <c r="AE94" s="65">
        <v>0.7</v>
      </c>
      <c r="AF94" s="65">
        <v>0.78</v>
      </c>
      <c r="AG94" s="65">
        <v>0.8</v>
      </c>
      <c r="AH94" s="65">
        <v>0.81</v>
      </c>
      <c r="AI94" s="65">
        <v>0.88</v>
      </c>
      <c r="AJ94" s="65">
        <v>0.88</v>
      </c>
      <c r="AK94" s="65">
        <v>0.82</v>
      </c>
      <c r="AL94" s="65">
        <v>0.72</v>
      </c>
      <c r="AM94" s="65">
        <v>0.52</v>
      </c>
      <c r="AN94" s="65">
        <v>0.42</v>
      </c>
      <c r="AO94" s="65">
        <v>0.22</v>
      </c>
      <c r="AP94" s="65">
        <v>0</v>
      </c>
      <c r="AQ94" s="65"/>
    </row>
    <row r="95" spans="1:43" ht="16" x14ac:dyDescent="0.2">
      <c r="A95" s="93"/>
      <c r="B95" s="2" t="s">
        <v>3</v>
      </c>
      <c r="C95" s="3">
        <v>0.93</v>
      </c>
      <c r="D95" s="3">
        <v>0.45</v>
      </c>
      <c r="E95" s="3">
        <f t="shared" si="4"/>
        <v>0.41850000000000004</v>
      </c>
      <c r="F95" s="3">
        <v>0.82</v>
      </c>
      <c r="G95" s="3">
        <v>0.42</v>
      </c>
      <c r="H95" s="3">
        <f t="shared" si="2"/>
        <v>0.34439999999999998</v>
      </c>
      <c r="I95" s="3">
        <v>0.82</v>
      </c>
      <c r="J95" s="3">
        <v>0.43</v>
      </c>
      <c r="K95" s="3">
        <f t="shared" si="1"/>
        <v>0.35259999999999997</v>
      </c>
      <c r="L95" s="3">
        <v>0.78</v>
      </c>
      <c r="M95" s="3">
        <v>0.43</v>
      </c>
      <c r="N95" s="3">
        <f t="shared" si="3"/>
        <v>0.33540000000000003</v>
      </c>
      <c r="P95" s="93"/>
      <c r="Q95" s="65" t="s">
        <v>36</v>
      </c>
      <c r="R95" s="65">
        <v>0</v>
      </c>
      <c r="S95" s="65">
        <v>0.18</v>
      </c>
      <c r="T95" s="65">
        <v>0.23</v>
      </c>
      <c r="U95" s="65">
        <v>0.35</v>
      </c>
      <c r="V95" s="65">
        <v>0.48</v>
      </c>
      <c r="W95" s="65">
        <v>0.41</v>
      </c>
      <c r="X95" s="65">
        <v>0.37</v>
      </c>
      <c r="Y95" s="65">
        <v>0.34</v>
      </c>
      <c r="Z95" s="65">
        <v>0.38</v>
      </c>
      <c r="AA95" s="65">
        <v>0.36</v>
      </c>
      <c r="AB95" s="65">
        <v>0.28000000000000003</v>
      </c>
      <c r="AC95" s="65">
        <v>0.48</v>
      </c>
      <c r="AD95" s="65">
        <v>0.62</v>
      </c>
      <c r="AE95" s="65">
        <v>0.46</v>
      </c>
      <c r="AF95" s="65">
        <v>0.55000000000000004</v>
      </c>
      <c r="AG95" s="65">
        <v>0.5</v>
      </c>
      <c r="AH95" s="65">
        <v>0.49</v>
      </c>
      <c r="AI95" s="65">
        <v>0.56999999999999995</v>
      </c>
      <c r="AJ95" s="65">
        <v>0.54</v>
      </c>
      <c r="AK95" s="65">
        <v>0.51</v>
      </c>
      <c r="AL95" s="65">
        <v>0.47</v>
      </c>
      <c r="AM95" s="65">
        <v>0.42</v>
      </c>
      <c r="AN95" s="65">
        <v>0.13</v>
      </c>
      <c r="AO95" s="65">
        <v>0</v>
      </c>
      <c r="AP95" s="65">
        <v>0</v>
      </c>
      <c r="AQ95" s="65"/>
    </row>
    <row r="96" spans="1:43" ht="16" x14ac:dyDescent="0.2">
      <c r="A96" s="93"/>
      <c r="B96" s="2" t="s">
        <v>4</v>
      </c>
      <c r="C96" s="3">
        <v>0.92</v>
      </c>
      <c r="D96" s="3">
        <v>0.46</v>
      </c>
      <c r="E96" s="3">
        <f t="shared" si="4"/>
        <v>0.42320000000000002</v>
      </c>
      <c r="F96" s="3">
        <v>0.88</v>
      </c>
      <c r="G96" s="3">
        <v>0.26</v>
      </c>
      <c r="H96" s="3">
        <f t="shared" si="2"/>
        <v>0.2288</v>
      </c>
      <c r="I96" s="3">
        <v>0.86</v>
      </c>
      <c r="J96" s="3">
        <v>0.35</v>
      </c>
      <c r="K96" s="3">
        <f t="shared" si="1"/>
        <v>0.30099999999999999</v>
      </c>
      <c r="L96" s="3">
        <v>0.84</v>
      </c>
      <c r="M96" s="3">
        <v>0.36</v>
      </c>
      <c r="N96" s="3">
        <f t="shared" si="3"/>
        <v>0.3024</v>
      </c>
      <c r="P96" s="93"/>
      <c r="Q96" s="66" t="s">
        <v>37</v>
      </c>
      <c r="R96" s="65">
        <v>2.835E-2</v>
      </c>
      <c r="S96" s="65">
        <v>0.10557500000000002</v>
      </c>
      <c r="T96" s="65">
        <v>0.18124999999999999</v>
      </c>
      <c r="U96" s="65">
        <v>0.27804999999999996</v>
      </c>
      <c r="V96" s="65">
        <v>0.31594999999999995</v>
      </c>
      <c r="W96" s="65">
        <v>0.28470000000000001</v>
      </c>
      <c r="X96" s="65">
        <v>0.26624999999999999</v>
      </c>
      <c r="Y96" s="65">
        <v>0.27</v>
      </c>
      <c r="Z96" s="65">
        <v>0.26824999999999999</v>
      </c>
      <c r="AA96" s="65">
        <v>0.22399999999999998</v>
      </c>
      <c r="AB96" s="65">
        <v>0.26219999999999999</v>
      </c>
      <c r="AC96" s="65">
        <v>0.38224999999999998</v>
      </c>
      <c r="AD96" s="65">
        <v>0.378</v>
      </c>
      <c r="AE96" s="65">
        <v>0.37369999999999998</v>
      </c>
      <c r="AF96" s="65">
        <v>0.41475000000000006</v>
      </c>
      <c r="AG96" s="65">
        <v>0.39847500000000002</v>
      </c>
      <c r="AH96" s="65">
        <v>0.44785000000000003</v>
      </c>
      <c r="AI96" s="65">
        <v>0.48839999999999995</v>
      </c>
      <c r="AJ96" s="65">
        <v>0.44624999999999998</v>
      </c>
      <c r="AK96" s="65">
        <v>0.37730000000000002</v>
      </c>
      <c r="AL96" s="65">
        <v>0.27589999999999998</v>
      </c>
      <c r="AM96" s="65">
        <v>0.12925</v>
      </c>
      <c r="AN96" s="65">
        <v>2.0800000000000003E-2</v>
      </c>
      <c r="AO96" s="65">
        <v>0</v>
      </c>
      <c r="AP96" s="65">
        <v>0</v>
      </c>
      <c r="AQ96" s="65"/>
    </row>
    <row r="97" spans="1:43" ht="16" x14ac:dyDescent="0.2">
      <c r="A97" s="93"/>
      <c r="B97" s="2" t="s">
        <v>5</v>
      </c>
      <c r="C97" s="3">
        <v>0.94</v>
      </c>
      <c r="D97" s="3">
        <v>0.38</v>
      </c>
      <c r="E97" s="3">
        <f t="shared" si="4"/>
        <v>0.35719999999999996</v>
      </c>
      <c r="F97" s="3">
        <v>0.9</v>
      </c>
      <c r="G97" s="3">
        <v>0.26</v>
      </c>
      <c r="H97" s="3">
        <f t="shared" si="2"/>
        <v>0.23400000000000001</v>
      </c>
      <c r="I97" s="3">
        <v>0.9</v>
      </c>
      <c r="J97" s="3">
        <v>0.27</v>
      </c>
      <c r="K97" s="3">
        <f t="shared" si="1"/>
        <v>0.24300000000000002</v>
      </c>
      <c r="L97" s="3">
        <v>0.94</v>
      </c>
      <c r="M97" s="3">
        <v>0.3</v>
      </c>
      <c r="N97" s="3">
        <f t="shared" si="3"/>
        <v>0.28199999999999997</v>
      </c>
      <c r="P97" s="93"/>
      <c r="Q97" s="70" t="s">
        <v>38</v>
      </c>
      <c r="R97" s="70">
        <v>0.36</v>
      </c>
      <c r="S97" s="65"/>
      <c r="T97" s="65"/>
      <c r="U97" s="69" t="s">
        <v>46</v>
      </c>
      <c r="V97" s="70">
        <v>6.6175000000000006</v>
      </c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</row>
    <row r="98" spans="1:43" ht="15" customHeight="1" x14ac:dyDescent="0.2">
      <c r="A98" s="5">
        <v>41804</v>
      </c>
      <c r="B98" s="92" t="s">
        <v>20</v>
      </c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P98" s="5">
        <v>41804</v>
      </c>
      <c r="Q98" s="92" t="s">
        <v>20</v>
      </c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</row>
    <row r="99" spans="1:43" ht="15" customHeight="1" x14ac:dyDescent="0.2">
      <c r="A99" s="5">
        <v>41805</v>
      </c>
      <c r="B99" s="92" t="s">
        <v>20</v>
      </c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P99" s="5">
        <v>41805</v>
      </c>
      <c r="Q99" s="92" t="s">
        <v>20</v>
      </c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</row>
    <row r="100" spans="1:43" ht="15" customHeight="1" x14ac:dyDescent="0.2">
      <c r="A100" s="5">
        <v>41806</v>
      </c>
      <c r="B100" s="92" t="s">
        <v>20</v>
      </c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P100" s="5">
        <v>41806</v>
      </c>
      <c r="Q100" s="92" t="s">
        <v>20</v>
      </c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</row>
    <row r="101" spans="1:43" ht="15" customHeight="1" x14ac:dyDescent="0.2">
      <c r="A101" s="5">
        <v>41807</v>
      </c>
      <c r="B101" s="92" t="s">
        <v>20</v>
      </c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P101" s="5">
        <v>41807</v>
      </c>
      <c r="Q101" s="92" t="s">
        <v>20</v>
      </c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</row>
    <row r="102" spans="1:43" ht="15" customHeight="1" x14ac:dyDescent="0.2">
      <c r="A102" s="5">
        <v>41808</v>
      </c>
      <c r="B102" s="92" t="s">
        <v>20</v>
      </c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P102" s="5">
        <v>41808</v>
      </c>
      <c r="Q102" s="92" t="s">
        <v>20</v>
      </c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</row>
    <row r="103" spans="1:43" ht="15" customHeight="1" x14ac:dyDescent="0.2">
      <c r="A103" s="5">
        <v>41809</v>
      </c>
      <c r="B103" s="92" t="s">
        <v>20</v>
      </c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P103" s="5">
        <v>41809</v>
      </c>
      <c r="Q103" s="92" t="s">
        <v>20</v>
      </c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</row>
    <row r="104" spans="1:43" ht="15" customHeight="1" x14ac:dyDescent="0.2">
      <c r="A104" s="5">
        <v>41810</v>
      </c>
      <c r="B104" s="92" t="s">
        <v>20</v>
      </c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P104" s="5">
        <v>41810</v>
      </c>
      <c r="Q104" s="92" t="s">
        <v>20</v>
      </c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</row>
    <row r="105" spans="1:43" ht="15" customHeight="1" x14ac:dyDescent="0.2">
      <c r="A105" s="5">
        <v>41811</v>
      </c>
      <c r="B105" s="92" t="s">
        <v>20</v>
      </c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P105" s="5">
        <v>41811</v>
      </c>
      <c r="Q105" s="92" t="s">
        <v>20</v>
      </c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</row>
    <row r="106" spans="1:43" ht="15" customHeight="1" x14ac:dyDescent="0.2">
      <c r="A106" s="5">
        <v>41812</v>
      </c>
      <c r="B106" s="92" t="s">
        <v>20</v>
      </c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P106" s="5">
        <v>41812</v>
      </c>
      <c r="Q106" s="92" t="s">
        <v>20</v>
      </c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</row>
    <row r="107" spans="1:43" ht="16" x14ac:dyDescent="0.2">
      <c r="A107" s="106">
        <v>41813</v>
      </c>
      <c r="B107" s="2" t="s">
        <v>1</v>
      </c>
      <c r="C107" s="3">
        <v>0.81</v>
      </c>
      <c r="D107" s="3">
        <v>0.43</v>
      </c>
      <c r="E107" s="3">
        <f t="shared" si="4"/>
        <v>0.3483</v>
      </c>
      <c r="F107" s="3">
        <v>0.79</v>
      </c>
      <c r="G107" s="3">
        <v>0.44</v>
      </c>
      <c r="H107" s="3">
        <f t="shared" ref="H107:H115" si="5">G107*F107</f>
        <v>0.34760000000000002</v>
      </c>
      <c r="I107" s="3">
        <v>0.8</v>
      </c>
      <c r="J107" s="3">
        <v>0.28000000000000003</v>
      </c>
      <c r="K107" s="3">
        <f t="shared" ref="K107:K128" si="6">J107*I107</f>
        <v>0.22400000000000003</v>
      </c>
      <c r="L107" s="3">
        <v>0.72</v>
      </c>
      <c r="M107" s="3">
        <v>0.37</v>
      </c>
      <c r="N107" s="3">
        <f>M107*L107</f>
        <v>0.26639999999999997</v>
      </c>
      <c r="P107" s="106">
        <v>41813</v>
      </c>
      <c r="Q107" s="65" t="s">
        <v>35</v>
      </c>
      <c r="R107" s="65">
        <v>0</v>
      </c>
      <c r="S107" s="65">
        <v>0.5</v>
      </c>
      <c r="T107" s="65">
        <v>1.5</v>
      </c>
      <c r="U107" s="65">
        <v>2.5</v>
      </c>
      <c r="V107" s="65">
        <v>3.5</v>
      </c>
      <c r="W107" s="65">
        <v>4.5</v>
      </c>
      <c r="X107" s="65">
        <v>5.5</v>
      </c>
      <c r="Y107" s="65">
        <v>6.5</v>
      </c>
      <c r="Z107" s="65">
        <v>7.5</v>
      </c>
      <c r="AA107" s="65">
        <v>8.5</v>
      </c>
      <c r="AB107" s="65">
        <v>9.5</v>
      </c>
      <c r="AC107" s="65">
        <v>10.5</v>
      </c>
      <c r="AD107" s="65">
        <v>11.5</v>
      </c>
      <c r="AE107" s="65">
        <v>12.5</v>
      </c>
      <c r="AF107" s="65">
        <v>13.5</v>
      </c>
      <c r="AG107" s="65">
        <v>14.5</v>
      </c>
      <c r="AH107" s="65">
        <v>15.5</v>
      </c>
      <c r="AI107" s="65">
        <v>16.5</v>
      </c>
      <c r="AJ107" s="65">
        <v>17.5</v>
      </c>
      <c r="AK107" s="65">
        <v>18.5</v>
      </c>
      <c r="AL107" s="65">
        <v>19.5</v>
      </c>
      <c r="AM107" s="65">
        <v>20.5</v>
      </c>
      <c r="AN107" s="65">
        <v>21.5</v>
      </c>
      <c r="AO107" s="65">
        <v>22.5</v>
      </c>
      <c r="AP107" s="65">
        <v>23.5</v>
      </c>
      <c r="AQ107" s="65">
        <v>24.5</v>
      </c>
    </row>
    <row r="108" spans="1:43" ht="16" x14ac:dyDescent="0.2">
      <c r="A108" s="106"/>
      <c r="B108" s="2" t="s">
        <v>2</v>
      </c>
      <c r="C108" s="3">
        <v>1.07</v>
      </c>
      <c r="D108" s="3">
        <v>0.52</v>
      </c>
      <c r="E108" s="3">
        <f t="shared" si="4"/>
        <v>0.55640000000000001</v>
      </c>
      <c r="F108" s="3">
        <v>1.01</v>
      </c>
      <c r="G108" s="3">
        <v>0.41</v>
      </c>
      <c r="H108" s="3">
        <f t="shared" si="5"/>
        <v>0.41409999999999997</v>
      </c>
      <c r="I108" s="3">
        <v>1</v>
      </c>
      <c r="J108" s="3">
        <v>0.45</v>
      </c>
      <c r="K108" s="3">
        <f t="shared" si="6"/>
        <v>0.45</v>
      </c>
      <c r="L108" s="3">
        <v>0.99</v>
      </c>
      <c r="M108" s="3">
        <v>0.49</v>
      </c>
      <c r="N108" s="3">
        <f t="shared" ref="N108:N128" si="7">M108*L108</f>
        <v>0.48509999999999998</v>
      </c>
      <c r="P108" s="106"/>
      <c r="Q108" s="65" t="s">
        <v>14</v>
      </c>
      <c r="R108" s="65">
        <v>0</v>
      </c>
      <c r="S108" s="65">
        <v>0.49</v>
      </c>
      <c r="T108" s="65">
        <v>0.56999999999999995</v>
      </c>
      <c r="U108" s="65">
        <v>0.76</v>
      </c>
      <c r="V108" s="65">
        <v>0.8</v>
      </c>
      <c r="W108" s="65">
        <v>0.84</v>
      </c>
      <c r="X108" s="65">
        <v>0.88</v>
      </c>
      <c r="Y108" s="65">
        <v>0.9</v>
      </c>
      <c r="Z108" s="65">
        <v>0.91</v>
      </c>
      <c r="AA108" s="65">
        <v>0.9</v>
      </c>
      <c r="AB108" s="65">
        <v>0.88</v>
      </c>
      <c r="AC108" s="65">
        <v>0.84</v>
      </c>
      <c r="AD108" s="65">
        <v>0.84</v>
      </c>
      <c r="AE108" s="65">
        <v>0.85</v>
      </c>
      <c r="AF108" s="65">
        <v>0.86</v>
      </c>
      <c r="AG108" s="65">
        <v>0.9</v>
      </c>
      <c r="AH108" s="65">
        <v>0.96</v>
      </c>
      <c r="AI108" s="65">
        <v>0.98</v>
      </c>
      <c r="AJ108" s="65">
        <v>1.02</v>
      </c>
      <c r="AK108" s="65">
        <v>1.05</v>
      </c>
      <c r="AL108" s="65">
        <v>1.07</v>
      </c>
      <c r="AM108" s="65">
        <v>0.89</v>
      </c>
      <c r="AN108" s="65">
        <v>0.7</v>
      </c>
      <c r="AO108" s="65">
        <v>0.56000000000000005</v>
      </c>
      <c r="AP108" s="65">
        <v>0.38</v>
      </c>
      <c r="AQ108" s="65">
        <v>0</v>
      </c>
    </row>
    <row r="109" spans="1:43" ht="16" x14ac:dyDescent="0.2">
      <c r="A109" s="106"/>
      <c r="B109" s="2" t="s">
        <v>3</v>
      </c>
      <c r="C109" s="3">
        <v>1.0900000000000001</v>
      </c>
      <c r="D109" s="3">
        <v>0.33</v>
      </c>
      <c r="E109" s="3">
        <f t="shared" si="4"/>
        <v>0.35970000000000002</v>
      </c>
      <c r="F109" s="3">
        <v>0.98</v>
      </c>
      <c r="G109" s="3">
        <v>0.42</v>
      </c>
      <c r="H109" s="3">
        <f t="shared" si="5"/>
        <v>0.41159999999999997</v>
      </c>
      <c r="I109" s="3">
        <v>0.99</v>
      </c>
      <c r="J109" s="3">
        <v>0.52</v>
      </c>
      <c r="K109" s="3">
        <f t="shared" si="6"/>
        <v>0.51480000000000004</v>
      </c>
      <c r="L109" s="3">
        <v>1</v>
      </c>
      <c r="M109" s="3">
        <v>0.56000000000000005</v>
      </c>
      <c r="N109" s="3">
        <f t="shared" si="7"/>
        <v>0.56000000000000005</v>
      </c>
      <c r="P109" s="106"/>
      <c r="Q109" s="65" t="s">
        <v>36</v>
      </c>
      <c r="R109" s="65">
        <v>0</v>
      </c>
      <c r="S109" s="65">
        <v>0.19</v>
      </c>
      <c r="T109" s="65">
        <v>0.21</v>
      </c>
      <c r="U109" s="65">
        <v>0.32</v>
      </c>
      <c r="V109" s="65">
        <v>0.33</v>
      </c>
      <c r="W109" s="65">
        <v>0.35</v>
      </c>
      <c r="X109" s="65">
        <v>0.36</v>
      </c>
      <c r="Y109" s="65">
        <v>0.35</v>
      </c>
      <c r="Z109" s="65">
        <v>0.35</v>
      </c>
      <c r="AA109" s="65">
        <v>0.36</v>
      </c>
      <c r="AB109" s="65">
        <v>0.42</v>
      </c>
      <c r="AC109" s="65">
        <v>0.39</v>
      </c>
      <c r="AD109" s="65">
        <v>0.43</v>
      </c>
      <c r="AE109" s="65">
        <v>0.5</v>
      </c>
      <c r="AF109" s="65">
        <v>0.44</v>
      </c>
      <c r="AG109" s="65">
        <v>0.45</v>
      </c>
      <c r="AH109" s="65">
        <v>0.55000000000000004</v>
      </c>
      <c r="AI109" s="65">
        <v>0.41</v>
      </c>
      <c r="AJ109" s="65">
        <v>0.44</v>
      </c>
      <c r="AK109" s="65">
        <v>0.39</v>
      </c>
      <c r="AL109" s="65">
        <v>0.16</v>
      </c>
      <c r="AM109" s="65">
        <v>0.28000000000000003</v>
      </c>
      <c r="AN109" s="65">
        <v>0.24</v>
      </c>
      <c r="AO109" s="65">
        <v>0.21</v>
      </c>
      <c r="AP109" s="65">
        <v>0.02</v>
      </c>
      <c r="AQ109" s="65">
        <v>0</v>
      </c>
    </row>
    <row r="110" spans="1:43" ht="16" x14ac:dyDescent="0.2">
      <c r="A110" s="106"/>
      <c r="B110" s="2" t="s">
        <v>4</v>
      </c>
      <c r="C110" s="3">
        <v>1.07</v>
      </c>
      <c r="D110" s="3">
        <v>0.52</v>
      </c>
      <c r="E110" s="3">
        <f t="shared" si="4"/>
        <v>0.55640000000000001</v>
      </c>
      <c r="F110" s="3">
        <v>1</v>
      </c>
      <c r="G110" s="3">
        <v>0.39</v>
      </c>
      <c r="H110" s="3">
        <f t="shared" si="5"/>
        <v>0.39</v>
      </c>
      <c r="I110" s="3">
        <v>1</v>
      </c>
      <c r="J110" s="3">
        <v>0.4</v>
      </c>
      <c r="K110" s="3">
        <f t="shared" si="6"/>
        <v>0.4</v>
      </c>
      <c r="L110" s="3">
        <v>0.98</v>
      </c>
      <c r="M110" s="3">
        <v>0.54</v>
      </c>
      <c r="N110" s="3">
        <f t="shared" si="7"/>
        <v>0.5292</v>
      </c>
      <c r="P110" s="106"/>
      <c r="Q110" s="66" t="s">
        <v>37</v>
      </c>
      <c r="R110" s="65">
        <v>1.16375E-2</v>
      </c>
      <c r="S110" s="65">
        <v>0.10600000000000001</v>
      </c>
      <c r="T110" s="65">
        <v>0.17622500000000002</v>
      </c>
      <c r="U110" s="65">
        <v>0.2535</v>
      </c>
      <c r="V110" s="65">
        <v>0.27879999999999999</v>
      </c>
      <c r="W110" s="65">
        <v>0.30529999999999996</v>
      </c>
      <c r="X110" s="65">
        <v>0.31595000000000001</v>
      </c>
      <c r="Y110" s="65">
        <v>0.31674999999999998</v>
      </c>
      <c r="Z110" s="65">
        <v>0.32127499999999998</v>
      </c>
      <c r="AA110" s="65">
        <v>0.34710000000000002</v>
      </c>
      <c r="AB110" s="65">
        <v>0.3483</v>
      </c>
      <c r="AC110" s="65">
        <v>0.34440000000000004</v>
      </c>
      <c r="AD110" s="65">
        <v>0.39292499999999997</v>
      </c>
      <c r="AE110" s="65">
        <v>0.40184999999999998</v>
      </c>
      <c r="AF110" s="65">
        <v>0.3916</v>
      </c>
      <c r="AG110" s="65">
        <v>0.46499999999999997</v>
      </c>
      <c r="AH110" s="65">
        <v>0.46559999999999996</v>
      </c>
      <c r="AI110" s="65">
        <v>0.42499999999999999</v>
      </c>
      <c r="AJ110" s="65">
        <v>0.4295250000000001</v>
      </c>
      <c r="AK110" s="65">
        <v>0.29150000000000004</v>
      </c>
      <c r="AL110" s="65">
        <v>0.21560000000000001</v>
      </c>
      <c r="AM110" s="65">
        <v>0.20669999999999999</v>
      </c>
      <c r="AN110" s="65">
        <v>0.14174999999999999</v>
      </c>
      <c r="AO110" s="65">
        <v>5.4050000000000001E-2</v>
      </c>
      <c r="AP110" s="65">
        <v>1.9E-3</v>
      </c>
      <c r="AQ110" s="65">
        <v>0</v>
      </c>
    </row>
    <row r="111" spans="1:43" ht="16" x14ac:dyDescent="0.2">
      <c r="A111" s="106"/>
      <c r="B111" s="2" t="s">
        <v>5</v>
      </c>
      <c r="C111" s="3">
        <v>1.1200000000000001</v>
      </c>
      <c r="D111" s="3">
        <v>0.17</v>
      </c>
      <c r="E111" s="3">
        <f t="shared" si="4"/>
        <v>0.19040000000000004</v>
      </c>
      <c r="F111" s="3">
        <v>1.05</v>
      </c>
      <c r="G111" s="3">
        <v>0.3</v>
      </c>
      <c r="H111" s="3">
        <f t="shared" si="5"/>
        <v>0.315</v>
      </c>
      <c r="I111" s="3">
        <v>1.05</v>
      </c>
      <c r="J111" s="3">
        <v>0.31</v>
      </c>
      <c r="K111" s="3">
        <f t="shared" si="6"/>
        <v>0.32550000000000001</v>
      </c>
      <c r="L111" s="3">
        <v>1.07</v>
      </c>
      <c r="M111" s="3">
        <v>0.32</v>
      </c>
      <c r="N111" s="3">
        <f t="shared" si="7"/>
        <v>0.34240000000000004</v>
      </c>
      <c r="P111" s="106"/>
      <c r="Q111" s="70" t="s">
        <v>38</v>
      </c>
      <c r="R111" s="70">
        <v>0.51</v>
      </c>
      <c r="S111" s="65"/>
      <c r="T111" s="65"/>
      <c r="U111" s="69" t="s">
        <v>46</v>
      </c>
      <c r="V111" s="70">
        <v>7.0082374999999999</v>
      </c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6"/>
    </row>
    <row r="112" spans="1:43" ht="16" x14ac:dyDescent="0.2">
      <c r="A112" s="93">
        <v>41814</v>
      </c>
      <c r="B112" s="2" t="s">
        <v>1</v>
      </c>
      <c r="C112" s="3">
        <v>0.8</v>
      </c>
      <c r="D112" s="3">
        <v>0.38</v>
      </c>
      <c r="E112" s="3">
        <f t="shared" si="4"/>
        <v>0.30400000000000005</v>
      </c>
      <c r="F112" s="3">
        <v>0.82</v>
      </c>
      <c r="G112" s="3">
        <v>0.39</v>
      </c>
      <c r="H112" s="3">
        <f t="shared" si="5"/>
        <v>0.31979999999999997</v>
      </c>
      <c r="I112" s="3">
        <v>0.8</v>
      </c>
      <c r="J112" s="3">
        <v>0.44</v>
      </c>
      <c r="K112" s="3">
        <f t="shared" si="6"/>
        <v>0.35200000000000004</v>
      </c>
      <c r="L112" s="3">
        <v>0.8</v>
      </c>
      <c r="M112" s="3">
        <v>0.41</v>
      </c>
      <c r="N112" s="3">
        <f t="shared" si="7"/>
        <v>0.32800000000000001</v>
      </c>
      <c r="P112" s="93">
        <v>41814</v>
      </c>
      <c r="Q112" s="65" t="s">
        <v>35</v>
      </c>
      <c r="R112" s="65">
        <v>0</v>
      </c>
      <c r="S112" s="65">
        <v>0.5</v>
      </c>
      <c r="T112" s="65">
        <v>1.5</v>
      </c>
      <c r="U112" s="65">
        <v>2.5</v>
      </c>
      <c r="V112" s="65">
        <v>3.5</v>
      </c>
      <c r="W112" s="65">
        <v>4.5</v>
      </c>
      <c r="X112" s="65">
        <v>5.5</v>
      </c>
      <c r="Y112" s="65">
        <v>6.5</v>
      </c>
      <c r="Z112" s="65">
        <v>7.5</v>
      </c>
      <c r="AA112" s="65">
        <v>8.5</v>
      </c>
      <c r="AB112" s="65">
        <v>9.5</v>
      </c>
      <c r="AC112" s="65">
        <v>10.5</v>
      </c>
      <c r="AD112" s="65">
        <v>11.5</v>
      </c>
      <c r="AE112" s="65">
        <v>12.5</v>
      </c>
      <c r="AF112" s="65">
        <v>13.5</v>
      </c>
      <c r="AG112" s="65">
        <v>14.5</v>
      </c>
      <c r="AH112" s="65">
        <v>15.5</v>
      </c>
      <c r="AI112" s="65">
        <v>16.5</v>
      </c>
      <c r="AJ112" s="65">
        <v>17.5</v>
      </c>
      <c r="AK112" s="65">
        <v>18.5</v>
      </c>
      <c r="AL112" s="65">
        <v>19.5</v>
      </c>
      <c r="AM112" s="65">
        <v>20.5</v>
      </c>
      <c r="AN112" s="65">
        <v>21.5</v>
      </c>
      <c r="AO112" s="65">
        <v>22.5</v>
      </c>
      <c r="AP112" s="65">
        <v>23.5</v>
      </c>
      <c r="AQ112" s="65">
        <v>24.5</v>
      </c>
    </row>
    <row r="113" spans="1:43" ht="16" x14ac:dyDescent="0.2">
      <c r="A113" s="93"/>
      <c r="B113" s="2" t="s">
        <v>2</v>
      </c>
      <c r="C113" s="3">
        <v>1.1399999999999999</v>
      </c>
      <c r="D113" s="3">
        <v>0.4</v>
      </c>
      <c r="E113" s="3">
        <f t="shared" si="4"/>
        <v>0.45599999999999996</v>
      </c>
      <c r="F113" s="3">
        <v>1.02</v>
      </c>
      <c r="G113" s="3">
        <v>0.48</v>
      </c>
      <c r="H113" s="3">
        <f t="shared" si="5"/>
        <v>0.48959999999999998</v>
      </c>
      <c r="I113" s="3">
        <v>1</v>
      </c>
      <c r="J113" s="3">
        <v>0.46</v>
      </c>
      <c r="K113" s="3">
        <f t="shared" si="6"/>
        <v>0.46</v>
      </c>
      <c r="L113" s="3">
        <v>0.98</v>
      </c>
      <c r="M113" s="3">
        <v>0.49</v>
      </c>
      <c r="N113" s="3">
        <f t="shared" si="7"/>
        <v>0.48019999999999996</v>
      </c>
      <c r="P113" s="93"/>
      <c r="Q113" s="65" t="s">
        <v>14</v>
      </c>
      <c r="R113" s="65">
        <v>0</v>
      </c>
      <c r="S113" s="65">
        <v>0.49</v>
      </c>
      <c r="T113" s="65">
        <v>0.57999999999999996</v>
      </c>
      <c r="U113" s="65">
        <v>0.76</v>
      </c>
      <c r="V113" s="65">
        <v>0.8</v>
      </c>
      <c r="W113" s="65">
        <v>0.86</v>
      </c>
      <c r="X113" s="65">
        <v>0.88</v>
      </c>
      <c r="Y113" s="65">
        <v>0.9</v>
      </c>
      <c r="Z113" s="65">
        <v>0.92</v>
      </c>
      <c r="AA113" s="65">
        <v>0.9</v>
      </c>
      <c r="AB113" s="65">
        <v>0.88</v>
      </c>
      <c r="AC113" s="65">
        <v>0.86</v>
      </c>
      <c r="AD113" s="65">
        <v>0.84</v>
      </c>
      <c r="AE113" s="65">
        <v>0.84</v>
      </c>
      <c r="AF113" s="65">
        <v>0.88</v>
      </c>
      <c r="AG113" s="65">
        <v>0.9</v>
      </c>
      <c r="AH113" s="65">
        <v>0.82</v>
      </c>
      <c r="AI113" s="65">
        <v>1</v>
      </c>
      <c r="AJ113" s="65">
        <v>1.06</v>
      </c>
      <c r="AK113" s="65">
        <v>1.08</v>
      </c>
      <c r="AL113" s="65">
        <v>0.98</v>
      </c>
      <c r="AM113" s="65">
        <v>0.88</v>
      </c>
      <c r="AN113" s="65">
        <v>0.71</v>
      </c>
      <c r="AO113" s="65">
        <v>0.54</v>
      </c>
      <c r="AP113" s="65">
        <v>0.4</v>
      </c>
      <c r="AQ113" s="65">
        <v>0</v>
      </c>
    </row>
    <row r="114" spans="1:43" ht="16" x14ac:dyDescent="0.2">
      <c r="A114" s="93"/>
      <c r="B114" s="2" t="s">
        <v>3</v>
      </c>
      <c r="C114" s="3">
        <v>1.08</v>
      </c>
      <c r="D114" s="3">
        <v>0.56999999999999995</v>
      </c>
      <c r="E114" s="3">
        <f t="shared" si="4"/>
        <v>0.61560000000000004</v>
      </c>
      <c r="F114" s="3">
        <v>0.98</v>
      </c>
      <c r="G114" s="3">
        <v>0.56000000000000005</v>
      </c>
      <c r="H114" s="3">
        <f t="shared" si="5"/>
        <v>0.54880000000000007</v>
      </c>
      <c r="I114" s="3">
        <v>1</v>
      </c>
      <c r="J114" s="3">
        <v>0.54</v>
      </c>
      <c r="K114" s="3">
        <f t="shared" si="6"/>
        <v>0.54</v>
      </c>
      <c r="L114" s="3">
        <v>0.98</v>
      </c>
      <c r="M114" s="3">
        <v>0.46</v>
      </c>
      <c r="N114" s="3">
        <f t="shared" si="7"/>
        <v>0.45080000000000003</v>
      </c>
      <c r="P114" s="93"/>
      <c r="Q114" s="65" t="s">
        <v>36</v>
      </c>
      <c r="R114" s="65">
        <v>0</v>
      </c>
      <c r="S114" s="65">
        <v>0.18</v>
      </c>
      <c r="T114" s="65">
        <v>0.22</v>
      </c>
      <c r="U114" s="65">
        <v>0.38</v>
      </c>
      <c r="V114" s="65">
        <v>0.34</v>
      </c>
      <c r="W114" s="65">
        <v>0.36</v>
      </c>
      <c r="X114" s="65">
        <v>0.39</v>
      </c>
      <c r="Y114" s="65">
        <v>0.37</v>
      </c>
      <c r="Z114" s="65">
        <v>0.39</v>
      </c>
      <c r="AA114" s="65">
        <v>0.28999999999999998</v>
      </c>
      <c r="AB114" s="65">
        <v>0.4</v>
      </c>
      <c r="AC114" s="65">
        <v>0.35</v>
      </c>
      <c r="AD114" s="65">
        <v>0.51</v>
      </c>
      <c r="AE114" s="65">
        <v>0.59</v>
      </c>
      <c r="AF114" s="65">
        <v>0.45</v>
      </c>
      <c r="AG114" s="65">
        <v>0.52</v>
      </c>
      <c r="AH114" s="65">
        <v>0.49</v>
      </c>
      <c r="AI114" s="65">
        <v>0.25</v>
      </c>
      <c r="AJ114" s="65">
        <v>0.34</v>
      </c>
      <c r="AK114" s="65">
        <v>0.36</v>
      </c>
      <c r="AL114" s="65">
        <v>0.1</v>
      </c>
      <c r="AM114" s="65">
        <v>0.28999999999999998</v>
      </c>
      <c r="AN114" s="65">
        <v>0.28000000000000003</v>
      </c>
      <c r="AO114" s="65">
        <v>0.12</v>
      </c>
      <c r="AP114" s="65">
        <v>0.04</v>
      </c>
      <c r="AQ114" s="65">
        <v>0</v>
      </c>
    </row>
    <row r="115" spans="1:43" ht="16" x14ac:dyDescent="0.2">
      <c r="A115" s="93"/>
      <c r="B115" s="2" t="s">
        <v>4</v>
      </c>
      <c r="C115" s="3">
        <v>1.06</v>
      </c>
      <c r="D115" s="3">
        <v>0.53</v>
      </c>
      <c r="E115" s="3">
        <f t="shared" si="4"/>
        <v>0.56180000000000008</v>
      </c>
      <c r="F115" s="3">
        <v>1</v>
      </c>
      <c r="G115" s="3">
        <v>0.42</v>
      </c>
      <c r="H115" s="3">
        <f t="shared" si="5"/>
        <v>0.42</v>
      </c>
      <c r="I115" s="3">
        <v>1</v>
      </c>
      <c r="J115" s="3">
        <v>0.45</v>
      </c>
      <c r="K115" s="3">
        <f t="shared" si="6"/>
        <v>0.45</v>
      </c>
      <c r="L115" s="3">
        <v>1</v>
      </c>
      <c r="M115" s="3">
        <v>0.46</v>
      </c>
      <c r="N115" s="3">
        <f t="shared" si="7"/>
        <v>0.46</v>
      </c>
      <c r="P115" s="93"/>
      <c r="Q115" s="66" t="s">
        <v>37</v>
      </c>
      <c r="R115" s="65">
        <v>1.1025E-2</v>
      </c>
      <c r="S115" s="65">
        <v>0.10699999999999998</v>
      </c>
      <c r="T115" s="65">
        <v>0.20099999999999998</v>
      </c>
      <c r="U115" s="65">
        <v>0.28079999999999999</v>
      </c>
      <c r="V115" s="65">
        <v>0.29049999999999998</v>
      </c>
      <c r="W115" s="65">
        <v>0.32624999999999998</v>
      </c>
      <c r="X115" s="65">
        <v>0.3382</v>
      </c>
      <c r="Y115" s="65">
        <v>0.3458</v>
      </c>
      <c r="Z115" s="65">
        <v>0.30940000000000001</v>
      </c>
      <c r="AA115" s="65">
        <v>0.30704999999999999</v>
      </c>
      <c r="AB115" s="65">
        <v>0.32624999999999998</v>
      </c>
      <c r="AC115" s="65">
        <v>0.36549999999999999</v>
      </c>
      <c r="AD115" s="65">
        <v>0.46200000000000002</v>
      </c>
      <c r="AE115" s="65">
        <v>0.44719999999999999</v>
      </c>
      <c r="AF115" s="65">
        <v>0.43164999999999998</v>
      </c>
      <c r="AG115" s="65">
        <v>0.43430000000000002</v>
      </c>
      <c r="AH115" s="65">
        <v>0.33669999999999994</v>
      </c>
      <c r="AI115" s="65">
        <v>0.30385000000000006</v>
      </c>
      <c r="AJ115" s="65">
        <v>0.3745</v>
      </c>
      <c r="AK115" s="65">
        <v>0.2369</v>
      </c>
      <c r="AL115" s="65">
        <v>0.18134999999999998</v>
      </c>
      <c r="AM115" s="65">
        <v>0.226575</v>
      </c>
      <c r="AN115" s="65">
        <v>0.125</v>
      </c>
      <c r="AO115" s="65">
        <v>3.7600000000000001E-2</v>
      </c>
      <c r="AP115" s="65">
        <v>4.0000000000000001E-3</v>
      </c>
      <c r="AQ115" s="65">
        <v>0</v>
      </c>
    </row>
    <row r="116" spans="1:43" ht="16" x14ac:dyDescent="0.2">
      <c r="A116" s="93"/>
      <c r="B116" s="2" t="s">
        <v>5</v>
      </c>
      <c r="C116" s="3">
        <v>1.1000000000000001</v>
      </c>
      <c r="D116" s="3">
        <v>0.32</v>
      </c>
      <c r="E116" s="3">
        <f t="shared" si="4"/>
        <v>0.35200000000000004</v>
      </c>
      <c r="F116" s="3">
        <v>1.06</v>
      </c>
      <c r="G116" s="3">
        <v>0.3</v>
      </c>
      <c r="H116" s="3">
        <f>G116*F116</f>
        <v>0.318</v>
      </c>
      <c r="I116" s="3">
        <v>1.08</v>
      </c>
      <c r="J116" s="3">
        <v>0.33</v>
      </c>
      <c r="K116" s="3">
        <f t="shared" si="6"/>
        <v>0.35640000000000005</v>
      </c>
      <c r="L116" s="3">
        <v>1.08</v>
      </c>
      <c r="M116" s="3">
        <v>0.34</v>
      </c>
      <c r="N116" s="3">
        <f t="shared" si="7"/>
        <v>0.36720000000000003</v>
      </c>
      <c r="P116" s="93"/>
      <c r="Q116" s="70" t="s">
        <v>38</v>
      </c>
      <c r="R116" s="70">
        <v>0.51</v>
      </c>
      <c r="S116" s="65"/>
      <c r="T116" s="65"/>
      <c r="U116" s="69" t="s">
        <v>46</v>
      </c>
      <c r="V116" s="70">
        <v>6.8104000000000005</v>
      </c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6"/>
    </row>
    <row r="117" spans="1:43" ht="15" customHeight="1" x14ac:dyDescent="0.2">
      <c r="A117" s="5">
        <v>41815</v>
      </c>
      <c r="B117" s="92" t="s">
        <v>20</v>
      </c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P117" s="5">
        <v>41815</v>
      </c>
      <c r="Q117" s="92" t="s">
        <v>20</v>
      </c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</row>
    <row r="118" spans="1:43" ht="16" x14ac:dyDescent="0.2">
      <c r="A118" s="105">
        <v>41816</v>
      </c>
      <c r="B118" s="7" t="s">
        <v>1</v>
      </c>
      <c r="C118" s="13">
        <v>0.8</v>
      </c>
      <c r="D118" s="13">
        <v>0.43</v>
      </c>
      <c r="E118" s="13">
        <f t="shared" si="4"/>
        <v>0.34400000000000003</v>
      </c>
      <c r="F118" s="13">
        <v>0.74</v>
      </c>
      <c r="G118" s="13">
        <v>0.41</v>
      </c>
      <c r="H118" s="3">
        <f>G118*F118</f>
        <v>0.3034</v>
      </c>
      <c r="I118" s="13">
        <v>0.82</v>
      </c>
      <c r="J118" s="13">
        <v>0.43</v>
      </c>
      <c r="K118" s="13">
        <f t="shared" si="6"/>
        <v>0.35259999999999997</v>
      </c>
      <c r="L118" s="13">
        <v>0.82</v>
      </c>
      <c r="M118" s="13">
        <v>0.43</v>
      </c>
      <c r="N118" s="3">
        <f t="shared" si="7"/>
        <v>0.35259999999999997</v>
      </c>
      <c r="P118" s="105">
        <v>41816</v>
      </c>
      <c r="Q118" s="65" t="s">
        <v>35</v>
      </c>
      <c r="R118" s="65">
        <v>0</v>
      </c>
      <c r="S118" s="65">
        <v>0.5</v>
      </c>
      <c r="T118" s="65">
        <v>1.5</v>
      </c>
      <c r="U118" s="65">
        <v>2.5</v>
      </c>
      <c r="V118" s="65">
        <v>3.5</v>
      </c>
      <c r="W118" s="65">
        <v>4.5</v>
      </c>
      <c r="X118" s="65">
        <v>5.5</v>
      </c>
      <c r="Y118" s="65">
        <v>6.5</v>
      </c>
      <c r="Z118" s="65">
        <v>7.5</v>
      </c>
      <c r="AA118" s="65">
        <v>8.5</v>
      </c>
      <c r="AB118" s="65">
        <v>9.5</v>
      </c>
      <c r="AC118" s="65">
        <v>10.5</v>
      </c>
      <c r="AD118" s="65">
        <v>11.5</v>
      </c>
      <c r="AE118" s="65">
        <v>12.5</v>
      </c>
      <c r="AF118" s="65">
        <v>13.5</v>
      </c>
      <c r="AG118" s="65">
        <v>14.5</v>
      </c>
      <c r="AH118" s="65">
        <v>15.5</v>
      </c>
      <c r="AI118" s="65">
        <v>16.5</v>
      </c>
      <c r="AJ118" s="65">
        <v>17.5</v>
      </c>
      <c r="AK118" s="65">
        <v>18.5</v>
      </c>
      <c r="AL118" s="65">
        <v>19.5</v>
      </c>
      <c r="AM118" s="65">
        <v>20.5</v>
      </c>
      <c r="AN118" s="65">
        <v>21.5</v>
      </c>
      <c r="AO118" s="65">
        <v>22.5</v>
      </c>
      <c r="AP118" s="65">
        <v>23.5</v>
      </c>
      <c r="AQ118" s="65">
        <v>24.5</v>
      </c>
    </row>
    <row r="119" spans="1:43" ht="16" x14ac:dyDescent="0.2">
      <c r="A119" s="105"/>
      <c r="B119" s="2" t="s">
        <v>2</v>
      </c>
      <c r="C119" s="3">
        <v>1.08</v>
      </c>
      <c r="D119" s="3">
        <v>0.42</v>
      </c>
      <c r="E119" s="3">
        <f t="shared" si="4"/>
        <v>0.4536</v>
      </c>
      <c r="F119" s="3">
        <v>0.96</v>
      </c>
      <c r="G119" s="3">
        <v>0.48</v>
      </c>
      <c r="H119" s="3">
        <f t="shared" ref="H119:H128" si="8">G119*F119</f>
        <v>0.46079999999999999</v>
      </c>
      <c r="I119" s="3">
        <v>0.98</v>
      </c>
      <c r="J119" s="3">
        <v>0.46</v>
      </c>
      <c r="K119" s="3">
        <f t="shared" si="6"/>
        <v>0.45080000000000003</v>
      </c>
      <c r="L119" s="3">
        <v>1</v>
      </c>
      <c r="M119" s="3">
        <v>0.41</v>
      </c>
      <c r="N119" s="3">
        <f t="shared" si="7"/>
        <v>0.41</v>
      </c>
      <c r="P119" s="105"/>
      <c r="Q119" s="65" t="s">
        <v>14</v>
      </c>
      <c r="R119" s="65">
        <v>0</v>
      </c>
      <c r="S119" s="65">
        <v>0.47</v>
      </c>
      <c r="T119" s="65">
        <v>0.56000000000000005</v>
      </c>
      <c r="U119" s="65">
        <v>0.78</v>
      </c>
      <c r="V119" s="65">
        <v>0.8</v>
      </c>
      <c r="W119" s="65">
        <v>0.84</v>
      </c>
      <c r="X119" s="65">
        <v>0.88</v>
      </c>
      <c r="Y119" s="65">
        <v>0.9</v>
      </c>
      <c r="Z119" s="65">
        <v>0.92</v>
      </c>
      <c r="AA119" s="65">
        <v>0.9</v>
      </c>
      <c r="AB119" s="65">
        <v>0.86</v>
      </c>
      <c r="AC119" s="65">
        <v>0.84</v>
      </c>
      <c r="AD119" s="65">
        <v>0.82</v>
      </c>
      <c r="AE119" s="65">
        <v>0.83</v>
      </c>
      <c r="AF119" s="65">
        <v>0.84</v>
      </c>
      <c r="AG119" s="65">
        <v>0.86</v>
      </c>
      <c r="AH119" s="65">
        <v>0.92</v>
      </c>
      <c r="AI119" s="65">
        <v>0.98</v>
      </c>
      <c r="AJ119" s="65">
        <v>1.04</v>
      </c>
      <c r="AK119" s="65">
        <v>1.05</v>
      </c>
      <c r="AL119" s="65">
        <v>0.96</v>
      </c>
      <c r="AM119" s="65">
        <v>0.84</v>
      </c>
      <c r="AN119" s="65">
        <v>0.68</v>
      </c>
      <c r="AO119" s="65">
        <v>0.53</v>
      </c>
      <c r="AP119" s="65">
        <v>0.38</v>
      </c>
      <c r="AQ119" s="65">
        <v>0</v>
      </c>
    </row>
    <row r="120" spans="1:43" ht="16" x14ac:dyDescent="0.2">
      <c r="A120" s="105"/>
      <c r="B120" s="2" t="s">
        <v>3</v>
      </c>
      <c r="C120" s="3">
        <v>1.07</v>
      </c>
      <c r="D120" s="3">
        <v>0.5</v>
      </c>
      <c r="E120" s="3">
        <f t="shared" si="4"/>
        <v>0.53500000000000003</v>
      </c>
      <c r="F120" s="3">
        <v>1</v>
      </c>
      <c r="G120" s="3">
        <v>0.48</v>
      </c>
      <c r="H120" s="3">
        <f t="shared" si="8"/>
        <v>0.48</v>
      </c>
      <c r="I120" s="3">
        <v>0.96</v>
      </c>
      <c r="J120" s="3">
        <v>0.47</v>
      </c>
      <c r="K120" s="3">
        <f t="shared" si="6"/>
        <v>0.45119999999999993</v>
      </c>
      <c r="L120" s="3">
        <v>0.98</v>
      </c>
      <c r="M120" s="3">
        <v>0.44</v>
      </c>
      <c r="N120" s="3">
        <f t="shared" si="7"/>
        <v>0.43119999999999997</v>
      </c>
      <c r="P120" s="105"/>
      <c r="Q120" s="65" t="s">
        <v>36</v>
      </c>
      <c r="R120" s="65">
        <v>0</v>
      </c>
      <c r="S120" s="65">
        <v>0.22</v>
      </c>
      <c r="T120" s="65">
        <v>0.24</v>
      </c>
      <c r="U120" s="65">
        <v>0.36</v>
      </c>
      <c r="V120" s="65">
        <v>0.33</v>
      </c>
      <c r="W120" s="65">
        <v>0.42</v>
      </c>
      <c r="X120" s="65">
        <v>0.46</v>
      </c>
      <c r="Y120" s="65">
        <v>0.39</v>
      </c>
      <c r="Z120" s="65">
        <v>0.33</v>
      </c>
      <c r="AA120" s="65">
        <v>0.33</v>
      </c>
      <c r="AB120" s="65">
        <v>0.47</v>
      </c>
      <c r="AC120" s="65">
        <v>0.44</v>
      </c>
      <c r="AD120" s="65">
        <v>0.47</v>
      </c>
      <c r="AE120" s="65">
        <v>0.51</v>
      </c>
      <c r="AF120" s="65">
        <v>0.44</v>
      </c>
      <c r="AG120" s="65">
        <v>0.52</v>
      </c>
      <c r="AH120" s="65">
        <v>0.54</v>
      </c>
      <c r="AI120" s="65">
        <v>0.35</v>
      </c>
      <c r="AJ120" s="65">
        <v>0.48</v>
      </c>
      <c r="AK120" s="65">
        <v>0.28999999999999998</v>
      </c>
      <c r="AL120" s="65">
        <v>0.16</v>
      </c>
      <c r="AM120" s="65">
        <v>0.28000000000000003</v>
      </c>
      <c r="AN120" s="65">
        <v>0.28999999999999998</v>
      </c>
      <c r="AO120" s="65">
        <v>0.12</v>
      </c>
      <c r="AP120" s="65">
        <v>0</v>
      </c>
      <c r="AQ120" s="65">
        <v>0</v>
      </c>
    </row>
    <row r="121" spans="1:43" ht="16" x14ac:dyDescent="0.2">
      <c r="A121" s="105"/>
      <c r="B121" s="2" t="s">
        <v>4</v>
      </c>
      <c r="C121" s="3">
        <v>1.06</v>
      </c>
      <c r="D121" s="3">
        <v>0.56999999999999995</v>
      </c>
      <c r="E121" s="3">
        <f t="shared" si="4"/>
        <v>0.60419999999999996</v>
      </c>
      <c r="F121" s="3">
        <v>0.98</v>
      </c>
      <c r="G121" s="3">
        <v>0.41</v>
      </c>
      <c r="H121" s="3">
        <f t="shared" si="8"/>
        <v>0.40179999999999999</v>
      </c>
      <c r="I121" s="3">
        <v>0.98</v>
      </c>
      <c r="J121" s="3">
        <v>0.41</v>
      </c>
      <c r="K121" s="3">
        <f>J121*I121</f>
        <v>0.40179999999999999</v>
      </c>
      <c r="L121" s="3">
        <v>1</v>
      </c>
      <c r="M121" s="3">
        <v>0.43</v>
      </c>
      <c r="N121" s="3">
        <f t="shared" si="7"/>
        <v>0.43</v>
      </c>
      <c r="P121" s="105"/>
      <c r="Q121" s="66" t="s">
        <v>37</v>
      </c>
      <c r="R121" s="65">
        <v>1.2924999999999999E-2</v>
      </c>
      <c r="S121" s="65">
        <v>0.11845</v>
      </c>
      <c r="T121" s="65">
        <v>0.20100000000000001</v>
      </c>
      <c r="U121" s="65">
        <v>0.27255000000000001</v>
      </c>
      <c r="V121" s="65">
        <v>0.3075</v>
      </c>
      <c r="W121" s="65">
        <v>0.37840000000000001</v>
      </c>
      <c r="X121" s="65">
        <v>0.37825000000000003</v>
      </c>
      <c r="Y121" s="65">
        <v>0.3276</v>
      </c>
      <c r="Z121" s="65">
        <v>0.30030000000000001</v>
      </c>
      <c r="AA121" s="65">
        <v>0.35200000000000004</v>
      </c>
      <c r="AB121" s="65">
        <v>0.38674999999999998</v>
      </c>
      <c r="AC121" s="65">
        <v>0.37764999999999993</v>
      </c>
      <c r="AD121" s="65">
        <v>0.40425</v>
      </c>
      <c r="AE121" s="65">
        <v>0.39662499999999995</v>
      </c>
      <c r="AF121" s="65">
        <v>0.40799999999999997</v>
      </c>
      <c r="AG121" s="65">
        <v>0.47170000000000001</v>
      </c>
      <c r="AH121" s="65">
        <v>0.42274999999999996</v>
      </c>
      <c r="AI121" s="65">
        <v>0.41914999999999997</v>
      </c>
      <c r="AJ121" s="65">
        <v>0.40232499999999999</v>
      </c>
      <c r="AK121" s="65">
        <v>0.22612499999999996</v>
      </c>
      <c r="AL121" s="65">
        <v>0.19800000000000001</v>
      </c>
      <c r="AM121" s="65">
        <v>0.21660000000000001</v>
      </c>
      <c r="AN121" s="65">
        <v>0.12402499999999998</v>
      </c>
      <c r="AO121" s="65">
        <v>2.7300000000000001E-2</v>
      </c>
      <c r="AP121" s="65">
        <v>0</v>
      </c>
      <c r="AQ121" s="65">
        <v>0</v>
      </c>
    </row>
    <row r="122" spans="1:43" ht="16" x14ac:dyDescent="0.2">
      <c r="A122" s="105"/>
      <c r="B122" s="2" t="s">
        <v>5</v>
      </c>
      <c r="C122" s="3">
        <v>1.1000000000000001</v>
      </c>
      <c r="D122" s="3">
        <v>0.33</v>
      </c>
      <c r="E122" s="3">
        <f t="shared" si="4"/>
        <v>0.36300000000000004</v>
      </c>
      <c r="F122" s="3">
        <v>1.03</v>
      </c>
      <c r="G122" s="3">
        <v>0.33</v>
      </c>
      <c r="H122" s="3">
        <f t="shared" si="8"/>
        <v>0.33990000000000004</v>
      </c>
      <c r="I122" s="3">
        <v>1.04</v>
      </c>
      <c r="J122" s="3">
        <v>0.32</v>
      </c>
      <c r="K122" s="3">
        <f t="shared" si="6"/>
        <v>0.33280000000000004</v>
      </c>
      <c r="L122" s="3">
        <v>1.03</v>
      </c>
      <c r="M122" s="3">
        <v>0.28999999999999998</v>
      </c>
      <c r="N122" s="3">
        <f t="shared" si="7"/>
        <v>0.29869999999999997</v>
      </c>
      <c r="P122" s="105"/>
      <c r="Q122" s="70" t="s">
        <v>38</v>
      </c>
      <c r="R122" s="70">
        <v>0.5</v>
      </c>
      <c r="S122" s="65"/>
      <c r="T122" s="65"/>
      <c r="U122" s="69" t="s">
        <v>46</v>
      </c>
      <c r="V122" s="70">
        <v>7.1302250000000003</v>
      </c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6"/>
    </row>
    <row r="123" spans="1:43" ht="15" customHeight="1" x14ac:dyDescent="0.2">
      <c r="A123" s="5">
        <v>41817</v>
      </c>
      <c r="B123" s="92" t="s">
        <v>20</v>
      </c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P123" s="5">
        <v>41817</v>
      </c>
      <c r="Q123" s="92" t="s">
        <v>20</v>
      </c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</row>
    <row r="124" spans="1:43" ht="16" x14ac:dyDescent="0.2">
      <c r="A124" s="93">
        <v>41818</v>
      </c>
      <c r="B124" s="35" t="s">
        <v>1</v>
      </c>
      <c r="C124" s="3">
        <v>0.72</v>
      </c>
      <c r="D124" s="3">
        <v>0.39</v>
      </c>
      <c r="E124" s="3">
        <f t="shared" si="4"/>
        <v>0.28079999999999999</v>
      </c>
      <c r="F124" s="3">
        <v>0.7</v>
      </c>
      <c r="G124" s="3">
        <v>0.32</v>
      </c>
      <c r="H124" s="3">
        <f t="shared" si="8"/>
        <v>0.22399999999999998</v>
      </c>
      <c r="I124" s="3">
        <v>0.71</v>
      </c>
      <c r="J124" s="3">
        <v>0.31</v>
      </c>
      <c r="K124" s="3">
        <f t="shared" si="6"/>
        <v>0.22009999999999999</v>
      </c>
      <c r="L124" s="3">
        <v>0.78</v>
      </c>
      <c r="M124" s="3">
        <v>0.34</v>
      </c>
      <c r="N124" s="3">
        <f t="shared" si="7"/>
        <v>0.26520000000000005</v>
      </c>
      <c r="P124" s="93">
        <v>41818</v>
      </c>
      <c r="Q124" s="65" t="s">
        <v>35</v>
      </c>
      <c r="R124" s="65">
        <v>0</v>
      </c>
      <c r="S124" s="65">
        <v>0.5</v>
      </c>
      <c r="T124" s="65">
        <v>1.5</v>
      </c>
      <c r="U124" s="65">
        <v>2.5</v>
      </c>
      <c r="V124" s="65">
        <v>3.5</v>
      </c>
      <c r="W124" s="65">
        <v>4.5</v>
      </c>
      <c r="X124" s="65">
        <v>5.5</v>
      </c>
      <c r="Y124" s="65">
        <v>6.5</v>
      </c>
      <c r="Z124" s="65">
        <v>7.5</v>
      </c>
      <c r="AA124" s="65">
        <v>8.5</v>
      </c>
      <c r="AB124" s="65">
        <v>9.5</v>
      </c>
      <c r="AC124" s="65">
        <v>10.5</v>
      </c>
      <c r="AD124" s="65">
        <v>11.5</v>
      </c>
      <c r="AE124" s="65">
        <v>12.5</v>
      </c>
      <c r="AF124" s="65">
        <v>13.5</v>
      </c>
      <c r="AG124" s="65">
        <v>14.5</v>
      </c>
      <c r="AH124" s="65">
        <v>15.5</v>
      </c>
      <c r="AI124" s="65">
        <v>16.5</v>
      </c>
      <c r="AJ124" s="65">
        <v>17.5</v>
      </c>
      <c r="AK124" s="65">
        <v>18.5</v>
      </c>
      <c r="AL124" s="65">
        <v>19.5</v>
      </c>
      <c r="AM124" s="65">
        <v>20.5</v>
      </c>
      <c r="AN124" s="65">
        <v>21.5</v>
      </c>
      <c r="AO124" s="65">
        <v>22.5</v>
      </c>
      <c r="AP124" s="65">
        <v>23.5</v>
      </c>
      <c r="AQ124" s="65">
        <v>24.5</v>
      </c>
    </row>
    <row r="125" spans="1:43" ht="16" x14ac:dyDescent="0.2">
      <c r="A125" s="93"/>
      <c r="B125" s="35" t="s">
        <v>2</v>
      </c>
      <c r="C125" s="3">
        <v>1.03</v>
      </c>
      <c r="D125" s="3">
        <v>0.46</v>
      </c>
      <c r="E125" s="3">
        <f t="shared" si="4"/>
        <v>0.47380000000000005</v>
      </c>
      <c r="F125" s="3">
        <v>0.9</v>
      </c>
      <c r="G125" s="3">
        <v>0.41</v>
      </c>
      <c r="H125" s="3">
        <f t="shared" si="8"/>
        <v>0.36899999999999999</v>
      </c>
      <c r="I125" s="3">
        <v>0.93</v>
      </c>
      <c r="J125" s="3">
        <v>0.39</v>
      </c>
      <c r="K125" s="3">
        <f t="shared" si="6"/>
        <v>0.36270000000000002</v>
      </c>
      <c r="L125" s="3">
        <v>0.92</v>
      </c>
      <c r="M125" s="3">
        <v>0.34</v>
      </c>
      <c r="N125" s="3">
        <f t="shared" si="7"/>
        <v>0.31280000000000002</v>
      </c>
      <c r="P125" s="93"/>
      <c r="Q125" s="65" t="s">
        <v>14</v>
      </c>
      <c r="R125" s="65">
        <v>0</v>
      </c>
      <c r="S125" s="65">
        <v>0.2</v>
      </c>
      <c r="T125" s="65">
        <v>0.5</v>
      </c>
      <c r="U125" s="65">
        <v>0.72</v>
      </c>
      <c r="V125" s="65">
        <v>0.74</v>
      </c>
      <c r="W125" s="65">
        <v>0.78</v>
      </c>
      <c r="X125" s="65">
        <v>0.82</v>
      </c>
      <c r="Y125" s="65">
        <v>0.82</v>
      </c>
      <c r="Z125" s="65">
        <v>0.84</v>
      </c>
      <c r="AA125" s="65">
        <v>0.84</v>
      </c>
      <c r="AB125" s="65">
        <v>0.8</v>
      </c>
      <c r="AC125" s="65">
        <v>0.78</v>
      </c>
      <c r="AD125" s="65">
        <v>0.78</v>
      </c>
      <c r="AE125" s="65">
        <v>0.78</v>
      </c>
      <c r="AF125" s="65">
        <v>0.81</v>
      </c>
      <c r="AG125" s="65">
        <v>0.84</v>
      </c>
      <c r="AH125" s="65">
        <v>0.88</v>
      </c>
      <c r="AI125" s="65">
        <v>0.92</v>
      </c>
      <c r="AJ125" s="65">
        <v>0.94</v>
      </c>
      <c r="AK125" s="65">
        <v>1</v>
      </c>
      <c r="AL125" s="65">
        <v>0.92</v>
      </c>
      <c r="AM125" s="65">
        <v>0.81</v>
      </c>
      <c r="AN125" s="65">
        <v>0.66</v>
      </c>
      <c r="AO125" s="65">
        <v>0.52</v>
      </c>
      <c r="AP125" s="65">
        <v>0.3</v>
      </c>
      <c r="AQ125" s="65">
        <v>0</v>
      </c>
    </row>
    <row r="126" spans="1:43" ht="16" x14ac:dyDescent="0.2">
      <c r="A126" s="93"/>
      <c r="B126" s="35" t="s">
        <v>3</v>
      </c>
      <c r="C126" s="3">
        <v>1</v>
      </c>
      <c r="D126" s="3">
        <v>0.52</v>
      </c>
      <c r="E126" s="3">
        <f t="shared" si="4"/>
        <v>0.52</v>
      </c>
      <c r="F126" s="3">
        <v>0.91</v>
      </c>
      <c r="G126" s="3">
        <v>0.42</v>
      </c>
      <c r="H126" s="3">
        <f t="shared" si="8"/>
        <v>0.38219999999999998</v>
      </c>
      <c r="I126" s="3">
        <v>0.91</v>
      </c>
      <c r="J126" s="3">
        <v>0.41</v>
      </c>
      <c r="K126" s="3">
        <f t="shared" si="6"/>
        <v>0.37309999999999999</v>
      </c>
      <c r="L126" s="3">
        <v>0.9</v>
      </c>
      <c r="M126" s="3">
        <v>0.47</v>
      </c>
      <c r="N126" s="3">
        <f t="shared" si="7"/>
        <v>0.42299999999999999</v>
      </c>
      <c r="P126" s="93"/>
      <c r="Q126" s="65" t="s">
        <v>36</v>
      </c>
      <c r="R126" s="65">
        <v>0</v>
      </c>
      <c r="S126" s="65">
        <v>0.15</v>
      </c>
      <c r="T126" s="65">
        <v>0.17</v>
      </c>
      <c r="U126" s="65">
        <v>0.3</v>
      </c>
      <c r="V126" s="65">
        <v>0.3</v>
      </c>
      <c r="W126" s="65">
        <v>0.35</v>
      </c>
      <c r="X126" s="65">
        <v>0.4</v>
      </c>
      <c r="Y126" s="65">
        <v>0.39</v>
      </c>
      <c r="Z126" s="65">
        <v>0.32</v>
      </c>
      <c r="AA126" s="65">
        <v>0.31</v>
      </c>
      <c r="AB126" s="65">
        <v>0.4</v>
      </c>
      <c r="AC126" s="65">
        <v>0.32</v>
      </c>
      <c r="AD126" s="65">
        <v>0.39</v>
      </c>
      <c r="AE126" s="65">
        <v>0.45</v>
      </c>
      <c r="AF126" s="65">
        <v>0.42</v>
      </c>
      <c r="AG126" s="65">
        <v>0.39</v>
      </c>
      <c r="AH126" s="65">
        <v>0.46</v>
      </c>
      <c r="AI126" s="65">
        <v>0.48</v>
      </c>
      <c r="AJ126" s="65">
        <v>0.35</v>
      </c>
      <c r="AK126" s="65">
        <v>0.35</v>
      </c>
      <c r="AL126" s="65">
        <v>0.15</v>
      </c>
      <c r="AM126" s="65">
        <v>0.22</v>
      </c>
      <c r="AN126" s="65">
        <v>0.28000000000000003</v>
      </c>
      <c r="AO126" s="65">
        <v>0.12</v>
      </c>
      <c r="AP126" s="65">
        <v>0.01</v>
      </c>
      <c r="AQ126" s="65">
        <v>0</v>
      </c>
    </row>
    <row r="127" spans="1:43" ht="16" x14ac:dyDescent="0.2">
      <c r="A127" s="93"/>
      <c r="B127" s="35" t="s">
        <v>4</v>
      </c>
      <c r="C127" s="3">
        <v>1</v>
      </c>
      <c r="D127" s="3">
        <v>0.36</v>
      </c>
      <c r="E127" s="3">
        <f t="shared" si="4"/>
        <v>0.36</v>
      </c>
      <c r="F127" s="3">
        <v>0.95</v>
      </c>
      <c r="G127" s="3">
        <v>0.36</v>
      </c>
      <c r="H127" s="3">
        <f t="shared" si="8"/>
        <v>0.34199999999999997</v>
      </c>
      <c r="I127" s="3">
        <v>0.95</v>
      </c>
      <c r="J127" s="3">
        <v>0.36</v>
      </c>
      <c r="K127" s="3">
        <f t="shared" si="6"/>
        <v>0.34199999999999997</v>
      </c>
      <c r="L127" s="3">
        <v>0.95</v>
      </c>
      <c r="M127" s="3">
        <v>0.34</v>
      </c>
      <c r="N127" s="3">
        <f t="shared" si="7"/>
        <v>0.32300000000000001</v>
      </c>
      <c r="P127" s="93"/>
      <c r="Q127" s="66" t="s">
        <v>37</v>
      </c>
      <c r="R127" s="65">
        <v>3.7499999999999999E-3</v>
      </c>
      <c r="S127" s="65">
        <v>5.5999999999999994E-2</v>
      </c>
      <c r="T127" s="65">
        <v>0.14334999999999998</v>
      </c>
      <c r="U127" s="65">
        <v>0.219</v>
      </c>
      <c r="V127" s="65">
        <v>0.24699999999999997</v>
      </c>
      <c r="W127" s="65">
        <v>0.30000000000000004</v>
      </c>
      <c r="X127" s="65">
        <v>0.32390000000000002</v>
      </c>
      <c r="Y127" s="65">
        <v>0.29464999999999997</v>
      </c>
      <c r="Z127" s="65">
        <v>0.2646</v>
      </c>
      <c r="AA127" s="65">
        <v>0.29110000000000003</v>
      </c>
      <c r="AB127" s="65">
        <v>0.28439999999999999</v>
      </c>
      <c r="AC127" s="65">
        <v>0.27689999999999998</v>
      </c>
      <c r="AD127" s="65">
        <v>0.32760000000000006</v>
      </c>
      <c r="AE127" s="65">
        <v>0.34582499999999999</v>
      </c>
      <c r="AF127" s="65">
        <v>0.33412500000000001</v>
      </c>
      <c r="AG127" s="65">
        <v>0.36550000000000005</v>
      </c>
      <c r="AH127" s="65">
        <v>0.42299999999999999</v>
      </c>
      <c r="AI127" s="65">
        <v>0.38594999999999996</v>
      </c>
      <c r="AJ127" s="65">
        <v>0.33949999999999997</v>
      </c>
      <c r="AK127" s="65">
        <v>0.24</v>
      </c>
      <c r="AL127" s="65">
        <v>0.160025</v>
      </c>
      <c r="AM127" s="65">
        <v>0.18375000000000002</v>
      </c>
      <c r="AN127" s="65">
        <v>0.11800000000000002</v>
      </c>
      <c r="AO127" s="65">
        <v>2.6650000000000004E-2</v>
      </c>
      <c r="AP127" s="65">
        <v>7.5000000000000002E-4</v>
      </c>
      <c r="AQ127" s="65">
        <v>0</v>
      </c>
    </row>
    <row r="128" spans="1:43" ht="16" x14ac:dyDescent="0.2">
      <c r="A128" s="93"/>
      <c r="B128" s="35" t="s">
        <v>5</v>
      </c>
      <c r="C128" s="3">
        <v>1.05</v>
      </c>
      <c r="D128" s="3">
        <v>0.28999999999999998</v>
      </c>
      <c r="E128" s="3">
        <f t="shared" si="4"/>
        <v>0.30449999999999999</v>
      </c>
      <c r="F128" s="3">
        <v>1</v>
      </c>
      <c r="G128" s="3">
        <v>0.27</v>
      </c>
      <c r="H128" s="3">
        <f t="shared" si="8"/>
        <v>0.27</v>
      </c>
      <c r="I128" s="3">
        <v>1</v>
      </c>
      <c r="J128" s="3">
        <v>0.25</v>
      </c>
      <c r="K128" s="3">
        <f t="shared" si="6"/>
        <v>0.25</v>
      </c>
      <c r="L128" s="3">
        <v>1</v>
      </c>
      <c r="M128" s="3">
        <v>0.27</v>
      </c>
      <c r="N128" s="3">
        <f t="shared" si="7"/>
        <v>0.27</v>
      </c>
      <c r="P128" s="93"/>
      <c r="Q128" s="70" t="s">
        <v>38</v>
      </c>
      <c r="R128" s="70">
        <v>0.45</v>
      </c>
      <c r="S128" s="65"/>
      <c r="T128" s="65"/>
      <c r="U128" s="69" t="s">
        <v>46</v>
      </c>
      <c r="V128" s="70">
        <v>5.9553250000000002</v>
      </c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</row>
  </sheetData>
  <mergeCells count="72">
    <mergeCell ref="Q123:AC123"/>
    <mergeCell ref="Q98:AC98"/>
    <mergeCell ref="Q99:AC99"/>
    <mergeCell ref="Q100:AC100"/>
    <mergeCell ref="Q101:AC101"/>
    <mergeCell ref="Q102:AC102"/>
    <mergeCell ref="Q103:AC103"/>
    <mergeCell ref="Q104:AC104"/>
    <mergeCell ref="Q105:AC105"/>
    <mergeCell ref="Q106:AC106"/>
    <mergeCell ref="Q117:AC117"/>
    <mergeCell ref="P93:P97"/>
    <mergeCell ref="P107:P111"/>
    <mergeCell ref="P112:P116"/>
    <mergeCell ref="P118:P122"/>
    <mergeCell ref="P124:P128"/>
    <mergeCell ref="P68:P72"/>
    <mergeCell ref="P73:P77"/>
    <mergeCell ref="P78:P82"/>
    <mergeCell ref="P83:P87"/>
    <mergeCell ref="P88:P92"/>
    <mergeCell ref="B106:N106"/>
    <mergeCell ref="B117:N117"/>
    <mergeCell ref="B123:N123"/>
    <mergeCell ref="P3:P7"/>
    <mergeCell ref="P8:P12"/>
    <mergeCell ref="P13:P17"/>
    <mergeCell ref="P18:P22"/>
    <mergeCell ref="P23:P27"/>
    <mergeCell ref="P28:P32"/>
    <mergeCell ref="P33:P37"/>
    <mergeCell ref="P38:P42"/>
    <mergeCell ref="P43:P47"/>
    <mergeCell ref="P48:P52"/>
    <mergeCell ref="P53:P57"/>
    <mergeCell ref="P58:P62"/>
    <mergeCell ref="P63:P67"/>
    <mergeCell ref="B101:N101"/>
    <mergeCell ref="B102:N102"/>
    <mergeCell ref="B103:N103"/>
    <mergeCell ref="B104:N104"/>
    <mergeCell ref="B105:N105"/>
    <mergeCell ref="A13:A17"/>
    <mergeCell ref="A8:A12"/>
    <mergeCell ref="A3:A7"/>
    <mergeCell ref="B98:N98"/>
    <mergeCell ref="B99:N99"/>
    <mergeCell ref="A38:A42"/>
    <mergeCell ref="A33:A37"/>
    <mergeCell ref="A28:A32"/>
    <mergeCell ref="A23:A27"/>
    <mergeCell ref="A18:A22"/>
    <mergeCell ref="A63:A67"/>
    <mergeCell ref="A58:A62"/>
    <mergeCell ref="A53:A57"/>
    <mergeCell ref="A48:A52"/>
    <mergeCell ref="A43:A47"/>
    <mergeCell ref="A88:A92"/>
    <mergeCell ref="A83:A87"/>
    <mergeCell ref="A78:A82"/>
    <mergeCell ref="A73:A77"/>
    <mergeCell ref="A68:A72"/>
    <mergeCell ref="A124:A128"/>
    <mergeCell ref="A118:A122"/>
    <mergeCell ref="A112:A116"/>
    <mergeCell ref="A107:A111"/>
    <mergeCell ref="A93:A97"/>
    <mergeCell ref="L1:M1"/>
    <mergeCell ref="C1:D1"/>
    <mergeCell ref="F1:G1"/>
    <mergeCell ref="I1:J1"/>
    <mergeCell ref="B100:N10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158"/>
  <sheetViews>
    <sheetView workbookViewId="0">
      <pane ySplit="2" topLeftCell="A3" activePane="bottomLeft" state="frozen"/>
      <selection pane="bottomLeft" sqref="A1:A1048576"/>
    </sheetView>
  </sheetViews>
  <sheetFormatPr baseColWidth="10" defaultColWidth="8.6640625" defaultRowHeight="15" x14ac:dyDescent="0.2"/>
  <cols>
    <col min="1" max="1" width="9.5" style="2" bestFit="1" customWidth="1"/>
    <col min="2" max="2" width="3.6640625" style="2" bestFit="1" customWidth="1"/>
    <col min="3" max="3" width="9.33203125" style="2" bestFit="1" customWidth="1"/>
    <col min="4" max="4" width="9.6640625" style="2" bestFit="1" customWidth="1"/>
    <col min="5" max="5" width="16.5" style="2" bestFit="1" customWidth="1"/>
    <col min="6" max="6" width="9.33203125" style="2" bestFit="1" customWidth="1"/>
    <col min="7" max="7" width="9.6640625" style="2" bestFit="1" customWidth="1"/>
    <col min="8" max="8" width="16.5" style="2" bestFit="1" customWidth="1"/>
    <col min="9" max="9" width="9.33203125" style="2" bestFit="1" customWidth="1"/>
    <col min="10" max="10" width="9.6640625" style="2" bestFit="1" customWidth="1"/>
    <col min="11" max="11" width="16.5" style="2" bestFit="1" customWidth="1"/>
    <col min="12" max="12" width="9.33203125" style="2" bestFit="1" customWidth="1"/>
    <col min="13" max="13" width="9.6640625" style="2" bestFit="1" customWidth="1"/>
    <col min="14" max="14" width="16.5" style="2" bestFit="1" customWidth="1"/>
    <col min="15" max="16" width="8.6640625" style="2"/>
    <col min="17" max="17" width="16.33203125" style="2" bestFit="1" customWidth="1"/>
    <col min="18" max="19" width="8.6640625" style="2"/>
    <col min="20" max="20" width="16.5" style="2" bestFit="1" customWidth="1"/>
    <col min="21" max="21" width="17.33203125" style="2" bestFit="1" customWidth="1"/>
    <col min="22" max="16384" width="8.6640625" style="2"/>
  </cols>
  <sheetData>
    <row r="1" spans="1:44" s="10" customFormat="1" x14ac:dyDescent="0.2">
      <c r="C1" s="89" t="s">
        <v>7</v>
      </c>
      <c r="D1" s="89"/>
      <c r="E1" s="11"/>
      <c r="F1" s="89" t="s">
        <v>10</v>
      </c>
      <c r="G1" s="89"/>
      <c r="H1" s="11"/>
      <c r="I1" s="89" t="s">
        <v>9</v>
      </c>
      <c r="J1" s="89"/>
      <c r="K1" s="11"/>
      <c r="L1" s="89" t="s">
        <v>8</v>
      </c>
      <c r="M1" s="89"/>
    </row>
    <row r="2" spans="1:44" s="12" customFormat="1" ht="18" thickBot="1" x14ac:dyDescent="0.25">
      <c r="A2" s="12" t="s">
        <v>0</v>
      </c>
      <c r="B2" s="12" t="s">
        <v>6</v>
      </c>
      <c r="C2" s="12" t="s">
        <v>14</v>
      </c>
      <c r="D2" s="12" t="s">
        <v>15</v>
      </c>
      <c r="E2" s="12" t="s">
        <v>16</v>
      </c>
      <c r="F2" s="12" t="s">
        <v>14</v>
      </c>
      <c r="G2" s="12" t="s">
        <v>15</v>
      </c>
      <c r="H2" s="12" t="s">
        <v>16</v>
      </c>
      <c r="I2" s="12" t="s">
        <v>14</v>
      </c>
      <c r="J2" s="12" t="s">
        <v>15</v>
      </c>
      <c r="K2" s="12" t="s">
        <v>16</v>
      </c>
      <c r="L2" s="12" t="s">
        <v>14</v>
      </c>
      <c r="M2" s="12" t="s">
        <v>15</v>
      </c>
      <c r="N2" s="12" t="s">
        <v>16</v>
      </c>
    </row>
    <row r="3" spans="1:44" ht="17" thickTop="1" x14ac:dyDescent="0.2">
      <c r="A3" s="94">
        <v>42142</v>
      </c>
      <c r="B3" s="6" t="s">
        <v>1</v>
      </c>
      <c r="C3" s="6">
        <v>0.98</v>
      </c>
      <c r="D3" s="6">
        <v>0.53</v>
      </c>
      <c r="E3" s="6">
        <f>C3*D3</f>
        <v>0.51939999999999997</v>
      </c>
      <c r="F3" s="6">
        <v>0.94</v>
      </c>
      <c r="G3" s="6">
        <v>0.41</v>
      </c>
      <c r="H3" s="6">
        <f>F3*G3</f>
        <v>0.38539999999999996</v>
      </c>
      <c r="I3" s="6">
        <v>0.94</v>
      </c>
      <c r="J3" s="6">
        <v>0.46</v>
      </c>
      <c r="K3" s="6">
        <f>I3*J3</f>
        <v>0.43240000000000001</v>
      </c>
      <c r="L3" s="6">
        <v>0.87</v>
      </c>
      <c r="M3" s="6">
        <v>0.43</v>
      </c>
      <c r="N3" s="6">
        <f>L3*M3</f>
        <v>0.37409999999999999</v>
      </c>
      <c r="P3" s="94">
        <v>42142</v>
      </c>
      <c r="Q3" s="63" t="s">
        <v>35</v>
      </c>
      <c r="R3" s="2">
        <v>0</v>
      </c>
      <c r="S3" s="2">
        <v>0.54</v>
      </c>
      <c r="T3" s="2">
        <f>S3+1</f>
        <v>1.54</v>
      </c>
      <c r="U3" s="35">
        <f t="shared" ref="U3:AP3" si="0">T3+1</f>
        <v>2.54</v>
      </c>
      <c r="V3" s="35">
        <f t="shared" si="0"/>
        <v>3.54</v>
      </c>
      <c r="W3" s="35">
        <f t="shared" si="0"/>
        <v>4.54</v>
      </c>
      <c r="X3" s="35">
        <f t="shared" si="0"/>
        <v>5.54</v>
      </c>
      <c r="Y3" s="35">
        <f t="shared" si="0"/>
        <v>6.54</v>
      </c>
      <c r="Z3" s="35">
        <f t="shared" si="0"/>
        <v>7.54</v>
      </c>
      <c r="AA3" s="35">
        <f t="shared" si="0"/>
        <v>8.5399999999999991</v>
      </c>
      <c r="AB3" s="35">
        <f t="shared" si="0"/>
        <v>9.5399999999999991</v>
      </c>
      <c r="AC3" s="35">
        <f t="shared" si="0"/>
        <v>10.54</v>
      </c>
      <c r="AD3" s="35">
        <f t="shared" si="0"/>
        <v>11.54</v>
      </c>
      <c r="AE3" s="35">
        <f t="shared" si="0"/>
        <v>12.54</v>
      </c>
      <c r="AF3" s="35">
        <f t="shared" si="0"/>
        <v>13.54</v>
      </c>
      <c r="AG3" s="35">
        <f t="shared" si="0"/>
        <v>14.54</v>
      </c>
      <c r="AH3" s="35">
        <f t="shared" si="0"/>
        <v>15.54</v>
      </c>
      <c r="AI3" s="35">
        <f t="shared" si="0"/>
        <v>16.54</v>
      </c>
      <c r="AJ3" s="35">
        <f t="shared" si="0"/>
        <v>17.54</v>
      </c>
      <c r="AK3" s="35">
        <f t="shared" si="0"/>
        <v>18.54</v>
      </c>
      <c r="AL3" s="35">
        <f t="shared" si="0"/>
        <v>19.54</v>
      </c>
      <c r="AM3" s="35">
        <f t="shared" si="0"/>
        <v>20.54</v>
      </c>
      <c r="AN3" s="35">
        <f t="shared" si="0"/>
        <v>21.54</v>
      </c>
      <c r="AO3" s="35">
        <f t="shared" si="0"/>
        <v>22.54</v>
      </c>
      <c r="AP3" s="35">
        <f t="shared" si="0"/>
        <v>23.54</v>
      </c>
      <c r="AQ3" s="2">
        <f>AP3+0.88</f>
        <v>24.419999999999998</v>
      </c>
    </row>
    <row r="4" spans="1:44" ht="16" x14ac:dyDescent="0.2">
      <c r="A4" s="93"/>
      <c r="B4" s="6" t="s">
        <v>2</v>
      </c>
      <c r="C4" s="6">
        <v>1.06</v>
      </c>
      <c r="D4" s="6">
        <v>0.49</v>
      </c>
      <c r="E4" s="6">
        <f t="shared" ref="E4:E37" si="1">C4*D4</f>
        <v>0.51939999999999997</v>
      </c>
      <c r="F4" s="6">
        <v>1.1599999999999999</v>
      </c>
      <c r="G4" s="6">
        <v>0.55000000000000004</v>
      </c>
      <c r="H4" s="6">
        <f t="shared" ref="H4:H37" si="2">F4*G4</f>
        <v>0.63800000000000001</v>
      </c>
      <c r="I4" s="6">
        <v>1.1200000000000001</v>
      </c>
      <c r="J4" s="6">
        <v>0.5</v>
      </c>
      <c r="K4" s="6">
        <f t="shared" ref="K4:K37" si="3">I4*J4</f>
        <v>0.56000000000000005</v>
      </c>
      <c r="L4" s="6">
        <v>1.1000000000000001</v>
      </c>
      <c r="M4" s="6">
        <v>0.5</v>
      </c>
      <c r="N4" s="6">
        <f t="shared" ref="N4:N37" si="4">L4*M4</f>
        <v>0.55000000000000004</v>
      </c>
      <c r="P4" s="93"/>
      <c r="Q4" s="63" t="s">
        <v>14</v>
      </c>
      <c r="R4" s="2">
        <v>0</v>
      </c>
      <c r="S4" s="35">
        <v>0.54</v>
      </c>
      <c r="T4" s="35">
        <v>0.68</v>
      </c>
      <c r="U4" s="35">
        <v>0.84</v>
      </c>
      <c r="V4" s="35">
        <v>0.93</v>
      </c>
      <c r="W4" s="35">
        <v>0.94</v>
      </c>
      <c r="X4" s="35">
        <v>0.96</v>
      </c>
      <c r="Y4" s="35">
        <v>0.98</v>
      </c>
      <c r="Z4" s="35">
        <v>0.99</v>
      </c>
      <c r="AA4" s="35">
        <v>0.98</v>
      </c>
      <c r="AB4" s="35">
        <v>0.95</v>
      </c>
      <c r="AC4" s="35">
        <v>0.94</v>
      </c>
      <c r="AD4" s="35">
        <v>0.94</v>
      </c>
      <c r="AE4" s="35">
        <v>0.94</v>
      </c>
      <c r="AF4" s="35">
        <v>0.95</v>
      </c>
      <c r="AG4" s="35">
        <v>0.97</v>
      </c>
      <c r="AH4" s="35">
        <v>1</v>
      </c>
      <c r="AI4" s="35">
        <v>1.03</v>
      </c>
      <c r="AJ4" s="35">
        <v>1.08</v>
      </c>
      <c r="AK4" s="35">
        <v>1.1200000000000001</v>
      </c>
      <c r="AL4" s="35">
        <v>1.06</v>
      </c>
      <c r="AM4" s="35">
        <v>0.94</v>
      </c>
      <c r="AN4" s="35">
        <v>0.78</v>
      </c>
      <c r="AO4" s="35">
        <v>0.65</v>
      </c>
      <c r="AP4" s="35">
        <v>0.39</v>
      </c>
      <c r="AQ4" s="2">
        <v>0</v>
      </c>
    </row>
    <row r="5" spans="1:44" ht="16" x14ac:dyDescent="0.2">
      <c r="A5" s="93"/>
      <c r="B5" s="6" t="s">
        <v>3</v>
      </c>
      <c r="C5" s="6">
        <v>1.22</v>
      </c>
      <c r="D5" s="6">
        <v>0.52</v>
      </c>
      <c r="E5" s="6">
        <f t="shared" si="1"/>
        <v>0.63439999999999996</v>
      </c>
      <c r="F5" s="6">
        <v>1.1499999999999999</v>
      </c>
      <c r="G5" s="6">
        <v>0.45</v>
      </c>
      <c r="H5" s="6">
        <f t="shared" si="2"/>
        <v>0.51749999999999996</v>
      </c>
      <c r="I5" s="6">
        <v>1.1499999999999999</v>
      </c>
      <c r="J5" s="6">
        <v>0.54</v>
      </c>
      <c r="K5" s="6">
        <f t="shared" si="3"/>
        <v>0.621</v>
      </c>
      <c r="L5" s="6">
        <v>1.1599999999999999</v>
      </c>
      <c r="M5" s="6">
        <v>0.54</v>
      </c>
      <c r="N5" s="6">
        <f t="shared" si="4"/>
        <v>0.62639999999999996</v>
      </c>
      <c r="P5" s="93"/>
      <c r="Q5" s="63" t="s">
        <v>36</v>
      </c>
      <c r="R5" s="2">
        <v>0</v>
      </c>
      <c r="S5" s="35">
        <v>0.26</v>
      </c>
      <c r="T5" s="35">
        <v>0.26</v>
      </c>
      <c r="U5" s="35">
        <v>0.44</v>
      </c>
      <c r="V5" s="35">
        <v>0.33</v>
      </c>
      <c r="W5" s="35">
        <v>0.32</v>
      </c>
      <c r="X5" s="35">
        <v>0.36</v>
      </c>
      <c r="Y5" s="35">
        <v>0.41</v>
      </c>
      <c r="Z5" s="35">
        <v>0.32</v>
      </c>
      <c r="AA5" s="35">
        <v>0.42</v>
      </c>
      <c r="AB5" s="35">
        <v>0.47</v>
      </c>
      <c r="AC5" s="35">
        <v>0.42</v>
      </c>
      <c r="AD5" s="35">
        <v>0.54</v>
      </c>
      <c r="AE5" s="35">
        <v>0.62</v>
      </c>
      <c r="AF5" s="35">
        <v>0.48</v>
      </c>
      <c r="AG5" s="35">
        <v>0.5</v>
      </c>
      <c r="AH5" s="35">
        <v>0.5</v>
      </c>
      <c r="AI5" s="35">
        <v>0.48</v>
      </c>
      <c r="AJ5" s="35">
        <v>0.33</v>
      </c>
      <c r="AK5" s="35">
        <v>0.32</v>
      </c>
      <c r="AL5" s="35">
        <v>0.39</v>
      </c>
      <c r="AM5" s="35">
        <v>0.36</v>
      </c>
      <c r="AN5" s="35">
        <v>0.26</v>
      </c>
      <c r="AO5" s="35">
        <v>7.0000000000000007E-2</v>
      </c>
      <c r="AP5" s="35">
        <v>0</v>
      </c>
      <c r="AQ5" s="2">
        <v>0</v>
      </c>
    </row>
    <row r="6" spans="1:44" ht="16" x14ac:dyDescent="0.2">
      <c r="A6" s="93"/>
      <c r="B6" s="6" t="s">
        <v>4</v>
      </c>
      <c r="C6" s="6">
        <v>1.1599999999999999</v>
      </c>
      <c r="D6" s="6">
        <v>0.44</v>
      </c>
      <c r="E6" s="6">
        <f t="shared" si="1"/>
        <v>0.51039999999999996</v>
      </c>
      <c r="F6" s="6">
        <v>1.0900000000000001</v>
      </c>
      <c r="G6" s="6">
        <v>0.36</v>
      </c>
      <c r="H6" s="6">
        <f t="shared" si="2"/>
        <v>0.39240000000000003</v>
      </c>
      <c r="I6" s="6">
        <v>1.18</v>
      </c>
      <c r="J6" s="6">
        <v>0.35</v>
      </c>
      <c r="K6" s="6">
        <f t="shared" si="3"/>
        <v>0.41299999999999998</v>
      </c>
      <c r="L6" s="6">
        <v>1.22</v>
      </c>
      <c r="M6" s="6">
        <v>0.39</v>
      </c>
      <c r="N6" s="6">
        <f t="shared" si="4"/>
        <v>0.4758</v>
      </c>
      <c r="P6" s="93"/>
      <c r="Q6" s="64" t="s">
        <v>37</v>
      </c>
      <c r="R6" s="63">
        <f>(S3-R3)*((S4+R4)/2)*((S5+R5)/2)</f>
        <v>1.8954000000000002E-2</v>
      </c>
      <c r="S6" s="63">
        <f t="shared" ref="S6:AQ6" si="5">(T3-S3)*((T4+S4)/2)*((T5+S5)/2)</f>
        <v>0.15860000000000002</v>
      </c>
      <c r="T6" s="63">
        <f t="shared" si="5"/>
        <v>0.26599999999999996</v>
      </c>
      <c r="U6" s="63">
        <f t="shared" si="5"/>
        <v>0.340725</v>
      </c>
      <c r="V6" s="63">
        <f t="shared" si="5"/>
        <v>0.30387500000000001</v>
      </c>
      <c r="W6" s="63">
        <f t="shared" si="5"/>
        <v>0.32299999999999995</v>
      </c>
      <c r="X6" s="63">
        <f t="shared" si="5"/>
        <v>0.37345</v>
      </c>
      <c r="Y6" s="63">
        <f t="shared" si="5"/>
        <v>0.35952499999999998</v>
      </c>
      <c r="Z6" s="63">
        <f t="shared" si="5"/>
        <v>0.36444999999999966</v>
      </c>
      <c r="AA6" s="63">
        <f t="shared" si="5"/>
        <v>0.42942499999999995</v>
      </c>
      <c r="AB6" s="63">
        <f t="shared" si="5"/>
        <v>0.42052499999999993</v>
      </c>
      <c r="AC6" s="63">
        <f t="shared" si="5"/>
        <v>0.45119999999999993</v>
      </c>
      <c r="AD6" s="63">
        <f t="shared" si="5"/>
        <v>0.54520000000000002</v>
      </c>
      <c r="AE6" s="63">
        <f t="shared" si="5"/>
        <v>0.51975000000000005</v>
      </c>
      <c r="AF6" s="63">
        <f t="shared" si="5"/>
        <v>0.47039999999999998</v>
      </c>
      <c r="AG6" s="63">
        <f t="shared" si="5"/>
        <v>0.49249999999999999</v>
      </c>
      <c r="AH6" s="63">
        <f t="shared" si="5"/>
        <v>0.49735000000000007</v>
      </c>
      <c r="AI6" s="63">
        <f t="shared" si="5"/>
        <v>0.42727500000000007</v>
      </c>
      <c r="AJ6" s="63">
        <f t="shared" si="5"/>
        <v>0.35750000000000004</v>
      </c>
      <c r="AK6" s="63">
        <f t="shared" si="5"/>
        <v>0.38695000000000002</v>
      </c>
      <c r="AL6" s="63">
        <f t="shared" si="5"/>
        <v>0.375</v>
      </c>
      <c r="AM6" s="63">
        <f t="shared" si="5"/>
        <v>0.2666</v>
      </c>
      <c r="AN6" s="63">
        <f t="shared" si="5"/>
        <v>0.11797500000000002</v>
      </c>
      <c r="AO6" s="63">
        <f t="shared" si="5"/>
        <v>1.8200000000000001E-2</v>
      </c>
      <c r="AP6" s="63">
        <f t="shared" si="5"/>
        <v>0</v>
      </c>
      <c r="AQ6" s="63">
        <f t="shared" si="5"/>
        <v>0</v>
      </c>
    </row>
    <row r="7" spans="1:44" ht="19" x14ac:dyDescent="0.2">
      <c r="A7" s="93"/>
      <c r="B7" s="6" t="s">
        <v>5</v>
      </c>
      <c r="C7" s="6">
        <v>0.94</v>
      </c>
      <c r="D7" s="6">
        <v>0.33</v>
      </c>
      <c r="E7" s="6">
        <f t="shared" si="1"/>
        <v>0.31019999999999998</v>
      </c>
      <c r="F7" s="6">
        <v>0.92</v>
      </c>
      <c r="G7" s="6">
        <v>0.36</v>
      </c>
      <c r="H7" s="6">
        <f t="shared" si="2"/>
        <v>0.33119999999999999</v>
      </c>
      <c r="I7" s="6">
        <v>0.98</v>
      </c>
      <c r="J7" s="6">
        <v>0.39</v>
      </c>
      <c r="K7" s="6">
        <f t="shared" si="3"/>
        <v>0.38219999999999998</v>
      </c>
      <c r="L7" s="6">
        <v>1.01</v>
      </c>
      <c r="M7" s="6">
        <v>0.32</v>
      </c>
      <c r="N7" s="6">
        <f t="shared" si="4"/>
        <v>0.32319999999999999</v>
      </c>
      <c r="P7" s="93"/>
      <c r="Q7" s="67" t="s">
        <v>38</v>
      </c>
      <c r="R7" s="51" t="s">
        <v>44</v>
      </c>
      <c r="U7" s="68" t="s">
        <v>45</v>
      </c>
      <c r="V7" s="50">
        <f>SUM(R6:AQ6)</f>
        <v>8.2844289999999976</v>
      </c>
    </row>
    <row r="8" spans="1:44" ht="16" x14ac:dyDescent="0.2">
      <c r="A8" s="93">
        <v>42143</v>
      </c>
      <c r="B8" s="6" t="s">
        <v>1</v>
      </c>
      <c r="C8" s="9">
        <v>0.92</v>
      </c>
      <c r="D8" s="9">
        <v>0.31</v>
      </c>
      <c r="E8" s="6">
        <f t="shared" si="1"/>
        <v>0.28520000000000001</v>
      </c>
      <c r="F8" s="9">
        <v>0.9</v>
      </c>
      <c r="G8" s="9">
        <v>0.49</v>
      </c>
      <c r="H8" s="6">
        <f t="shared" si="2"/>
        <v>0.441</v>
      </c>
      <c r="I8" s="9">
        <v>0.87</v>
      </c>
      <c r="J8" s="9">
        <v>0.44</v>
      </c>
      <c r="K8" s="6">
        <f t="shared" si="3"/>
        <v>0.38279999999999997</v>
      </c>
      <c r="L8" s="9">
        <v>0.84</v>
      </c>
      <c r="M8" s="9">
        <v>0.42</v>
      </c>
      <c r="N8" s="6">
        <f t="shared" si="4"/>
        <v>0.35279999999999995</v>
      </c>
      <c r="P8" s="93">
        <v>42143</v>
      </c>
      <c r="Q8" s="65" t="s">
        <v>35</v>
      </c>
      <c r="R8" s="65">
        <v>0</v>
      </c>
      <c r="S8" s="65">
        <v>0.6</v>
      </c>
      <c r="T8" s="65">
        <v>1.6</v>
      </c>
      <c r="U8" s="65">
        <v>2.6</v>
      </c>
      <c r="V8" s="65">
        <v>3.6</v>
      </c>
      <c r="W8" s="65">
        <v>4.5999999999999996</v>
      </c>
      <c r="X8" s="65">
        <v>5.6</v>
      </c>
      <c r="Y8" s="65">
        <v>6.6</v>
      </c>
      <c r="Z8" s="65">
        <v>7.6</v>
      </c>
      <c r="AA8" s="65">
        <v>8.6</v>
      </c>
      <c r="AB8" s="65">
        <v>9.6</v>
      </c>
      <c r="AC8" s="65">
        <v>10.6</v>
      </c>
      <c r="AD8" s="65">
        <v>11.6</v>
      </c>
      <c r="AE8" s="65">
        <v>12.6</v>
      </c>
      <c r="AF8" s="65">
        <v>13.6</v>
      </c>
      <c r="AG8" s="65">
        <v>14.6</v>
      </c>
      <c r="AH8" s="65">
        <v>15.6</v>
      </c>
      <c r="AI8" s="65">
        <v>16.600000000000001</v>
      </c>
      <c r="AJ8" s="65">
        <v>17.600000000000001</v>
      </c>
      <c r="AK8" s="65">
        <v>18.600000000000001</v>
      </c>
      <c r="AL8" s="65">
        <v>19.600000000000001</v>
      </c>
      <c r="AM8" s="65">
        <v>20.6</v>
      </c>
      <c r="AN8" s="65">
        <v>21.6</v>
      </c>
      <c r="AO8" s="65">
        <v>22.6</v>
      </c>
      <c r="AP8" s="65">
        <v>23.6</v>
      </c>
      <c r="AQ8" s="65">
        <v>24.4</v>
      </c>
      <c r="AR8" s="65"/>
    </row>
    <row r="9" spans="1:44" ht="16" x14ac:dyDescent="0.2">
      <c r="A9" s="93"/>
      <c r="B9" s="6" t="s">
        <v>2</v>
      </c>
      <c r="C9" s="9">
        <v>1.02</v>
      </c>
      <c r="D9" s="9">
        <v>0.53</v>
      </c>
      <c r="E9" s="6">
        <f t="shared" si="1"/>
        <v>0.54060000000000008</v>
      </c>
      <c r="F9" s="9">
        <v>1.1000000000000001</v>
      </c>
      <c r="G9" s="9">
        <v>0.44</v>
      </c>
      <c r="H9" s="6">
        <f t="shared" si="2"/>
        <v>0.48400000000000004</v>
      </c>
      <c r="I9" s="9">
        <v>1.05</v>
      </c>
      <c r="J9" s="9">
        <v>0.44</v>
      </c>
      <c r="K9" s="6">
        <f t="shared" si="3"/>
        <v>0.46200000000000002</v>
      </c>
      <c r="L9" s="9">
        <v>1.03</v>
      </c>
      <c r="M9" s="9">
        <v>0.5</v>
      </c>
      <c r="N9" s="6">
        <f t="shared" si="4"/>
        <v>0.51500000000000001</v>
      </c>
      <c r="P9" s="93"/>
      <c r="Q9" s="65" t="s">
        <v>14</v>
      </c>
      <c r="R9" s="65">
        <v>0</v>
      </c>
      <c r="S9" s="65">
        <v>0.48</v>
      </c>
      <c r="T9" s="65">
        <v>0.61</v>
      </c>
      <c r="U9" s="65">
        <v>0.78</v>
      </c>
      <c r="V9" s="65">
        <v>0.86</v>
      </c>
      <c r="W9" s="65">
        <v>0.86</v>
      </c>
      <c r="X9" s="65">
        <v>0.9</v>
      </c>
      <c r="Y9" s="65">
        <v>0.9</v>
      </c>
      <c r="Z9" s="65">
        <v>0.94</v>
      </c>
      <c r="AA9" s="65">
        <v>0.92</v>
      </c>
      <c r="AB9" s="65">
        <v>0.88</v>
      </c>
      <c r="AC9" s="65">
        <v>0.86</v>
      </c>
      <c r="AD9" s="65">
        <v>0.86</v>
      </c>
      <c r="AE9" s="65">
        <v>0.88</v>
      </c>
      <c r="AF9" s="65">
        <v>0.9</v>
      </c>
      <c r="AG9" s="65">
        <v>0.92</v>
      </c>
      <c r="AH9" s="65">
        <v>0.95</v>
      </c>
      <c r="AI9" s="65">
        <v>0.98</v>
      </c>
      <c r="AJ9" s="65">
        <v>1</v>
      </c>
      <c r="AK9" s="65">
        <v>1.06</v>
      </c>
      <c r="AL9" s="65">
        <v>0.94</v>
      </c>
      <c r="AM9" s="65">
        <v>0.89</v>
      </c>
      <c r="AN9" s="65">
        <v>0.72</v>
      </c>
      <c r="AO9" s="65">
        <v>0.5</v>
      </c>
      <c r="AP9" s="65">
        <v>0.32</v>
      </c>
      <c r="AQ9" s="65">
        <v>0</v>
      </c>
      <c r="AR9" s="65"/>
    </row>
    <row r="10" spans="1:44" ht="16" x14ac:dyDescent="0.2">
      <c r="A10" s="93"/>
      <c r="B10" s="6" t="s">
        <v>3</v>
      </c>
      <c r="C10" s="9">
        <v>1.1599999999999999</v>
      </c>
      <c r="D10" s="9">
        <v>0.62</v>
      </c>
      <c r="E10" s="6">
        <f t="shared" si="1"/>
        <v>0.71919999999999995</v>
      </c>
      <c r="F10" s="9">
        <v>1.1200000000000001</v>
      </c>
      <c r="G10" s="9">
        <v>0.59</v>
      </c>
      <c r="H10" s="6">
        <f t="shared" si="2"/>
        <v>0.66080000000000005</v>
      </c>
      <c r="I10" s="9">
        <v>1.1000000000000001</v>
      </c>
      <c r="J10" s="9">
        <v>0.54</v>
      </c>
      <c r="K10" s="6">
        <f t="shared" si="3"/>
        <v>0.59400000000000008</v>
      </c>
      <c r="L10" s="9">
        <v>1.1200000000000001</v>
      </c>
      <c r="M10" s="9">
        <v>0.53</v>
      </c>
      <c r="N10" s="6">
        <f t="shared" si="4"/>
        <v>0.59360000000000013</v>
      </c>
      <c r="P10" s="93"/>
      <c r="Q10" s="65" t="s">
        <v>36</v>
      </c>
      <c r="R10" s="65">
        <v>0</v>
      </c>
      <c r="S10" s="65">
        <v>0.25</v>
      </c>
      <c r="T10" s="65">
        <v>0.2</v>
      </c>
      <c r="U10" s="65">
        <v>0.39</v>
      </c>
      <c r="V10" s="65">
        <v>0.37</v>
      </c>
      <c r="W10" s="65">
        <v>0.32</v>
      </c>
      <c r="X10" s="65">
        <v>0.35</v>
      </c>
      <c r="Y10" s="65">
        <v>0.34</v>
      </c>
      <c r="Z10" s="65">
        <v>0.34</v>
      </c>
      <c r="AA10" s="65">
        <v>0.38</v>
      </c>
      <c r="AB10" s="65">
        <v>0.42</v>
      </c>
      <c r="AC10" s="65">
        <v>0.3</v>
      </c>
      <c r="AD10" s="65">
        <v>0.45</v>
      </c>
      <c r="AE10" s="65">
        <v>0.48</v>
      </c>
      <c r="AF10" s="65">
        <v>0.53</v>
      </c>
      <c r="AG10" s="65">
        <v>0.47</v>
      </c>
      <c r="AH10" s="65">
        <v>0.49</v>
      </c>
      <c r="AI10" s="65">
        <v>0.45</v>
      </c>
      <c r="AJ10" s="65">
        <v>0.32</v>
      </c>
      <c r="AK10" s="65">
        <v>0.25</v>
      </c>
      <c r="AL10" s="65">
        <v>0.37</v>
      </c>
      <c r="AM10" s="65">
        <v>0.28999999999999998</v>
      </c>
      <c r="AN10" s="65">
        <v>0.23</v>
      </c>
      <c r="AO10" s="65">
        <v>0</v>
      </c>
      <c r="AP10" s="65">
        <v>0</v>
      </c>
      <c r="AQ10" s="65">
        <v>0</v>
      </c>
      <c r="AR10" s="65"/>
    </row>
    <row r="11" spans="1:44" ht="16" x14ac:dyDescent="0.2">
      <c r="A11" s="93"/>
      <c r="B11" s="6" t="s">
        <v>4</v>
      </c>
      <c r="C11" s="9">
        <v>1.1000000000000001</v>
      </c>
      <c r="D11" s="9">
        <v>0.41</v>
      </c>
      <c r="E11" s="6">
        <f t="shared" si="1"/>
        <v>0.45100000000000001</v>
      </c>
      <c r="F11" s="9">
        <v>1.1200000000000001</v>
      </c>
      <c r="G11" s="9">
        <v>0.36</v>
      </c>
      <c r="H11" s="6">
        <f t="shared" si="2"/>
        <v>0.4032</v>
      </c>
      <c r="I11" s="9">
        <v>1.1399999999999999</v>
      </c>
      <c r="J11" s="9">
        <v>0.4</v>
      </c>
      <c r="K11" s="6">
        <f t="shared" si="3"/>
        <v>0.45599999999999996</v>
      </c>
      <c r="L11" s="9">
        <v>1.1399999999999999</v>
      </c>
      <c r="M11" s="9">
        <v>0.37</v>
      </c>
      <c r="N11" s="6">
        <f t="shared" si="4"/>
        <v>0.42179999999999995</v>
      </c>
      <c r="P11" s="93"/>
      <c r="Q11" s="66" t="s">
        <v>37</v>
      </c>
      <c r="R11" s="65">
        <v>1.7999999999999999E-2</v>
      </c>
      <c r="S11" s="65">
        <v>0.12262499999999998</v>
      </c>
      <c r="T11" s="65">
        <v>0.20502500000000004</v>
      </c>
      <c r="U11" s="65">
        <v>0.31160000000000004</v>
      </c>
      <c r="V11" s="65">
        <v>0.29669999999999985</v>
      </c>
      <c r="W11" s="65">
        <v>0.29479999999999995</v>
      </c>
      <c r="X11" s="65">
        <v>0.3105</v>
      </c>
      <c r="Y11" s="65">
        <v>0.31280000000000002</v>
      </c>
      <c r="Z11" s="65">
        <v>0.33479999999999999</v>
      </c>
      <c r="AA11" s="65">
        <v>0.36000000000000004</v>
      </c>
      <c r="AB11" s="65">
        <v>0.31319999999999998</v>
      </c>
      <c r="AC11" s="65">
        <v>0.32250000000000001</v>
      </c>
      <c r="AD11" s="65">
        <v>0.40454999999999997</v>
      </c>
      <c r="AE11" s="65">
        <v>0.44945000000000002</v>
      </c>
      <c r="AF11" s="65">
        <v>0.45500000000000002</v>
      </c>
      <c r="AG11" s="65">
        <v>0.44880000000000003</v>
      </c>
      <c r="AH11" s="65">
        <v>0.45355000000000073</v>
      </c>
      <c r="AI11" s="65">
        <v>0.38114999999999999</v>
      </c>
      <c r="AJ11" s="65">
        <v>0.29355000000000003</v>
      </c>
      <c r="AK11" s="65">
        <v>0.31</v>
      </c>
      <c r="AL11" s="65">
        <v>0.30195</v>
      </c>
      <c r="AM11" s="65">
        <v>0.20929999999999999</v>
      </c>
      <c r="AN11" s="65">
        <v>7.0150000000000004E-2</v>
      </c>
      <c r="AO11" s="65">
        <v>0</v>
      </c>
      <c r="AP11" s="65">
        <v>0</v>
      </c>
      <c r="AQ11" s="65">
        <v>0</v>
      </c>
      <c r="AR11" s="65"/>
    </row>
    <row r="12" spans="1:44" ht="16" x14ac:dyDescent="0.2">
      <c r="A12" s="93"/>
      <c r="B12" s="6" t="s">
        <v>5</v>
      </c>
      <c r="C12" s="9">
        <v>0.9</v>
      </c>
      <c r="D12" s="9">
        <v>0.38</v>
      </c>
      <c r="E12" s="6">
        <f t="shared" si="1"/>
        <v>0.34200000000000003</v>
      </c>
      <c r="F12" s="9">
        <v>0.89</v>
      </c>
      <c r="G12" s="9">
        <v>0.36</v>
      </c>
      <c r="H12" s="6">
        <f t="shared" si="2"/>
        <v>0.32040000000000002</v>
      </c>
      <c r="I12" s="9">
        <v>0.9</v>
      </c>
      <c r="J12" s="9">
        <v>0.32</v>
      </c>
      <c r="K12" s="6">
        <f t="shared" si="3"/>
        <v>0.28800000000000003</v>
      </c>
      <c r="L12" s="9">
        <v>0.94</v>
      </c>
      <c r="M12" s="9">
        <v>0.3</v>
      </c>
      <c r="N12" s="6">
        <f t="shared" si="4"/>
        <v>0.28199999999999997</v>
      </c>
      <c r="P12" s="93"/>
      <c r="Q12" s="70" t="s">
        <v>38</v>
      </c>
      <c r="R12" s="70">
        <v>0.6</v>
      </c>
      <c r="S12" s="65"/>
      <c r="T12" s="65"/>
      <c r="U12" s="69" t="s">
        <v>46</v>
      </c>
      <c r="V12" s="70">
        <v>6.9799999999999995</v>
      </c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6"/>
    </row>
    <row r="13" spans="1:44" ht="16" x14ac:dyDescent="0.2">
      <c r="A13" s="93">
        <v>42144</v>
      </c>
      <c r="B13" s="6" t="s">
        <v>1</v>
      </c>
      <c r="C13" s="9">
        <v>0.68</v>
      </c>
      <c r="D13" s="9">
        <v>0.34</v>
      </c>
      <c r="E13" s="6">
        <f t="shared" si="1"/>
        <v>0.23120000000000004</v>
      </c>
      <c r="F13" s="9">
        <v>0.8</v>
      </c>
      <c r="G13" s="9">
        <v>0.47</v>
      </c>
      <c r="H13" s="6">
        <f t="shared" si="2"/>
        <v>0.376</v>
      </c>
      <c r="I13" s="9">
        <v>0.76</v>
      </c>
      <c r="J13" s="9">
        <v>0.45</v>
      </c>
      <c r="K13" s="6">
        <f t="shared" si="3"/>
        <v>0.34200000000000003</v>
      </c>
      <c r="L13" s="9">
        <v>0.7</v>
      </c>
      <c r="M13" s="9">
        <v>0.46</v>
      </c>
      <c r="N13" s="6">
        <f t="shared" si="4"/>
        <v>0.32200000000000001</v>
      </c>
      <c r="P13" s="93">
        <v>42144</v>
      </c>
      <c r="Q13" s="65" t="s">
        <v>35</v>
      </c>
      <c r="R13" s="65">
        <v>0</v>
      </c>
      <c r="S13" s="65">
        <v>0.4</v>
      </c>
      <c r="T13" s="65">
        <v>1.4</v>
      </c>
      <c r="U13" s="65">
        <v>2.4</v>
      </c>
      <c r="V13" s="65">
        <v>3.4</v>
      </c>
      <c r="W13" s="65">
        <v>4.4000000000000004</v>
      </c>
      <c r="X13" s="65">
        <v>5.4</v>
      </c>
      <c r="Y13" s="65">
        <v>6.4</v>
      </c>
      <c r="Z13" s="65">
        <v>7.4</v>
      </c>
      <c r="AA13" s="65">
        <v>8.4</v>
      </c>
      <c r="AB13" s="65">
        <v>9.4</v>
      </c>
      <c r="AC13" s="65">
        <v>10.4</v>
      </c>
      <c r="AD13" s="65">
        <v>11.4</v>
      </c>
      <c r="AE13" s="65">
        <v>12.4</v>
      </c>
      <c r="AF13" s="65">
        <v>13.4</v>
      </c>
      <c r="AG13" s="65">
        <v>14.4</v>
      </c>
      <c r="AH13" s="65">
        <v>15.4</v>
      </c>
      <c r="AI13" s="65">
        <v>16.399999999999999</v>
      </c>
      <c r="AJ13" s="65">
        <v>17.399999999999999</v>
      </c>
      <c r="AK13" s="65">
        <v>18.399999999999999</v>
      </c>
      <c r="AL13" s="65">
        <v>19.399999999999999</v>
      </c>
      <c r="AM13" s="65">
        <v>20.399999999999999</v>
      </c>
      <c r="AN13" s="65">
        <v>21.4</v>
      </c>
      <c r="AO13" s="65">
        <v>22.4</v>
      </c>
      <c r="AP13" s="65">
        <v>23.4</v>
      </c>
      <c r="AQ13" s="65">
        <v>25.32</v>
      </c>
      <c r="AR13" s="65"/>
    </row>
    <row r="14" spans="1:44" ht="16" x14ac:dyDescent="0.2">
      <c r="A14" s="93"/>
      <c r="B14" s="6" t="s">
        <v>2</v>
      </c>
      <c r="C14" s="9">
        <v>0.88</v>
      </c>
      <c r="D14" s="9">
        <v>0.46</v>
      </c>
      <c r="E14" s="6">
        <f t="shared" si="1"/>
        <v>0.40479999999999999</v>
      </c>
      <c r="F14" s="9">
        <v>0.96</v>
      </c>
      <c r="G14" s="9">
        <v>0.4</v>
      </c>
      <c r="H14" s="6">
        <f t="shared" si="2"/>
        <v>0.38400000000000001</v>
      </c>
      <c r="I14" s="9">
        <v>0.9</v>
      </c>
      <c r="J14" s="9">
        <v>0.45</v>
      </c>
      <c r="K14" s="6">
        <f t="shared" si="3"/>
        <v>0.40500000000000003</v>
      </c>
      <c r="L14" s="9">
        <v>0.9</v>
      </c>
      <c r="M14" s="9">
        <v>0.52</v>
      </c>
      <c r="N14" s="6">
        <f t="shared" si="4"/>
        <v>0.46800000000000003</v>
      </c>
      <c r="P14" s="93"/>
      <c r="Q14" s="65" t="s">
        <v>14</v>
      </c>
      <c r="R14" s="65">
        <v>0</v>
      </c>
      <c r="S14" s="65">
        <v>0.34</v>
      </c>
      <c r="T14" s="65">
        <v>0.43</v>
      </c>
      <c r="U14" s="65">
        <v>0.65</v>
      </c>
      <c r="V14" s="65">
        <v>0.68</v>
      </c>
      <c r="W14" s="65">
        <v>0.7</v>
      </c>
      <c r="X14" s="65">
        <v>0.76</v>
      </c>
      <c r="Y14" s="65">
        <v>0.78</v>
      </c>
      <c r="Z14" s="65">
        <v>0.8</v>
      </c>
      <c r="AA14" s="65">
        <v>0.8</v>
      </c>
      <c r="AB14" s="65">
        <v>0.75</v>
      </c>
      <c r="AC14" s="65">
        <v>0.73</v>
      </c>
      <c r="AD14" s="65">
        <v>0.7</v>
      </c>
      <c r="AE14" s="65">
        <v>0.71</v>
      </c>
      <c r="AF14" s="65">
        <v>0.74</v>
      </c>
      <c r="AG14" s="65">
        <v>0.72</v>
      </c>
      <c r="AH14" s="65">
        <v>0.8</v>
      </c>
      <c r="AI14" s="65">
        <v>0.82</v>
      </c>
      <c r="AJ14" s="65">
        <v>0.85</v>
      </c>
      <c r="AK14" s="65">
        <v>0.89</v>
      </c>
      <c r="AL14" s="65">
        <v>0.86</v>
      </c>
      <c r="AM14" s="65">
        <v>0.77</v>
      </c>
      <c r="AN14" s="65">
        <v>0.62</v>
      </c>
      <c r="AO14" s="65">
        <v>0.48</v>
      </c>
      <c r="AP14" s="65">
        <v>0.26</v>
      </c>
      <c r="AQ14" s="65">
        <v>0</v>
      </c>
      <c r="AR14" s="65"/>
    </row>
    <row r="15" spans="1:44" ht="16" x14ac:dyDescent="0.2">
      <c r="A15" s="93"/>
      <c r="B15" s="6" t="s">
        <v>3</v>
      </c>
      <c r="C15" s="9">
        <v>1.04</v>
      </c>
      <c r="D15" s="9">
        <v>0.48</v>
      </c>
      <c r="E15" s="6">
        <f t="shared" si="1"/>
        <v>0.49919999999999998</v>
      </c>
      <c r="F15" s="9">
        <v>0.97</v>
      </c>
      <c r="G15" s="9">
        <v>0.49</v>
      </c>
      <c r="H15" s="6">
        <f t="shared" si="2"/>
        <v>0.4753</v>
      </c>
      <c r="I15" s="9">
        <v>0.98</v>
      </c>
      <c r="J15" s="9">
        <v>0.41</v>
      </c>
      <c r="K15" s="6">
        <f t="shared" si="3"/>
        <v>0.40179999999999999</v>
      </c>
      <c r="L15" s="9">
        <v>0.97</v>
      </c>
      <c r="M15" s="9">
        <v>0.45</v>
      </c>
      <c r="N15" s="6">
        <f t="shared" si="4"/>
        <v>0.4365</v>
      </c>
      <c r="P15" s="93"/>
      <c r="Q15" s="65" t="s">
        <v>36</v>
      </c>
      <c r="R15" s="65">
        <v>0</v>
      </c>
      <c r="S15" s="65">
        <v>0.2</v>
      </c>
      <c r="T15" s="65">
        <v>0.11</v>
      </c>
      <c r="U15" s="65">
        <v>0.28000000000000003</v>
      </c>
      <c r="V15" s="65">
        <v>0.28999999999999998</v>
      </c>
      <c r="W15" s="65">
        <v>0.33</v>
      </c>
      <c r="X15" s="65">
        <v>0.28999999999999998</v>
      </c>
      <c r="Y15" s="65">
        <v>0.26</v>
      </c>
      <c r="Z15" s="65">
        <v>0.28000000000000003</v>
      </c>
      <c r="AA15" s="65">
        <v>0.33</v>
      </c>
      <c r="AB15" s="65">
        <v>0.32</v>
      </c>
      <c r="AC15" s="65">
        <v>0.39</v>
      </c>
      <c r="AD15" s="65">
        <v>0.44</v>
      </c>
      <c r="AE15" s="65">
        <v>0.47</v>
      </c>
      <c r="AF15" s="65">
        <v>0.44</v>
      </c>
      <c r="AG15" s="65">
        <v>0.37</v>
      </c>
      <c r="AH15" s="65">
        <v>0.44</v>
      </c>
      <c r="AI15" s="65">
        <v>0.4</v>
      </c>
      <c r="AJ15" s="65">
        <v>0.32</v>
      </c>
      <c r="AK15" s="65">
        <v>0.36</v>
      </c>
      <c r="AL15" s="65">
        <v>0.31</v>
      </c>
      <c r="AM15" s="65">
        <v>0.09</v>
      </c>
      <c r="AN15" s="65">
        <v>0.18</v>
      </c>
      <c r="AO15" s="65">
        <v>0</v>
      </c>
      <c r="AP15" s="65">
        <v>0</v>
      </c>
      <c r="AQ15" s="65">
        <v>0</v>
      </c>
      <c r="AR15" s="65"/>
    </row>
    <row r="16" spans="1:44" ht="16" x14ac:dyDescent="0.2">
      <c r="A16" s="93"/>
      <c r="B16" s="6" t="s">
        <v>4</v>
      </c>
      <c r="C16" s="9">
        <v>1</v>
      </c>
      <c r="D16" s="9">
        <v>0.34</v>
      </c>
      <c r="E16" s="6">
        <f t="shared" si="1"/>
        <v>0.34</v>
      </c>
      <c r="F16" s="9">
        <v>0.81</v>
      </c>
      <c r="G16" s="9">
        <v>0.36</v>
      </c>
      <c r="H16" s="6">
        <f t="shared" si="2"/>
        <v>0.29160000000000003</v>
      </c>
      <c r="I16" s="9">
        <v>0.99</v>
      </c>
      <c r="J16" s="9">
        <v>0.32</v>
      </c>
      <c r="K16" s="6">
        <f t="shared" si="3"/>
        <v>0.31680000000000003</v>
      </c>
      <c r="L16" s="9">
        <v>1.03</v>
      </c>
      <c r="M16" s="9">
        <v>0.33</v>
      </c>
      <c r="N16" s="6">
        <f t="shared" si="4"/>
        <v>0.33990000000000004</v>
      </c>
      <c r="P16" s="93"/>
      <c r="Q16" s="66" t="s">
        <v>37</v>
      </c>
      <c r="R16" s="65">
        <v>6.8000000000000005E-3</v>
      </c>
      <c r="S16" s="65">
        <v>5.9674999999999992E-2</v>
      </c>
      <c r="T16" s="65">
        <v>0.1053</v>
      </c>
      <c r="U16" s="65">
        <v>0.18952500000000003</v>
      </c>
      <c r="V16" s="65">
        <v>0.21390000000000009</v>
      </c>
      <c r="W16" s="65">
        <v>0.2263</v>
      </c>
      <c r="X16" s="65">
        <v>0.21175000000000002</v>
      </c>
      <c r="Y16" s="65">
        <v>0.21330000000000002</v>
      </c>
      <c r="Z16" s="65">
        <v>0.24400000000000005</v>
      </c>
      <c r="AA16" s="65">
        <v>0.25187500000000002</v>
      </c>
      <c r="AB16" s="65">
        <v>0.26269999999999999</v>
      </c>
      <c r="AC16" s="65">
        <v>0.29672500000000002</v>
      </c>
      <c r="AD16" s="65">
        <v>0.32077499999999998</v>
      </c>
      <c r="AE16" s="65">
        <v>0.32987499999999997</v>
      </c>
      <c r="AF16" s="65">
        <v>0.29565000000000002</v>
      </c>
      <c r="AG16" s="65">
        <v>0.30780000000000002</v>
      </c>
      <c r="AH16" s="65">
        <v>0.34019999999999945</v>
      </c>
      <c r="AI16" s="65">
        <v>0.30059999999999998</v>
      </c>
      <c r="AJ16" s="65">
        <v>0.29579999999999995</v>
      </c>
      <c r="AK16" s="65">
        <v>0.29312499999999997</v>
      </c>
      <c r="AL16" s="65">
        <v>0.16300000000000001</v>
      </c>
      <c r="AM16" s="65">
        <v>9.3825000000000019E-2</v>
      </c>
      <c r="AN16" s="65">
        <v>4.9500000000000002E-2</v>
      </c>
      <c r="AO16" s="65">
        <v>0</v>
      </c>
      <c r="AP16" s="65">
        <v>0</v>
      </c>
      <c r="AQ16" s="65">
        <v>0</v>
      </c>
      <c r="AR16" s="65"/>
    </row>
    <row r="17" spans="1:44" ht="16" x14ac:dyDescent="0.2">
      <c r="A17" s="93"/>
      <c r="B17" s="6" t="s">
        <v>5</v>
      </c>
      <c r="C17" s="9">
        <v>0.72</v>
      </c>
      <c r="D17" s="9">
        <v>0.3</v>
      </c>
      <c r="E17" s="6">
        <f t="shared" si="1"/>
        <v>0.216</v>
      </c>
      <c r="F17" s="9">
        <v>0.69</v>
      </c>
      <c r="G17" s="9">
        <v>0.27</v>
      </c>
      <c r="H17" s="6">
        <f t="shared" si="2"/>
        <v>0.18629999999999999</v>
      </c>
      <c r="I17" s="9">
        <v>0.78</v>
      </c>
      <c r="J17" s="9">
        <v>0.27</v>
      </c>
      <c r="K17" s="6">
        <f t="shared" si="3"/>
        <v>0.21060000000000001</v>
      </c>
      <c r="L17" s="9">
        <v>0.81</v>
      </c>
      <c r="M17" s="9">
        <v>0.28999999999999998</v>
      </c>
      <c r="N17" s="6">
        <f t="shared" si="4"/>
        <v>0.2349</v>
      </c>
      <c r="P17" s="93"/>
      <c r="Q17" s="70" t="s">
        <v>38</v>
      </c>
      <c r="R17" s="70">
        <v>0.48</v>
      </c>
      <c r="S17" s="65"/>
      <c r="T17" s="65"/>
      <c r="U17" s="69" t="s">
        <v>46</v>
      </c>
      <c r="V17" s="70">
        <v>5.0719999999999992</v>
      </c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6"/>
    </row>
    <row r="18" spans="1:44" ht="16" x14ac:dyDescent="0.2">
      <c r="A18" s="93">
        <v>42145</v>
      </c>
      <c r="B18" s="6" t="s">
        <v>1</v>
      </c>
      <c r="C18" s="9">
        <v>0.9</v>
      </c>
      <c r="D18" s="9">
        <v>0.48</v>
      </c>
      <c r="E18" s="6">
        <f t="shared" si="1"/>
        <v>0.432</v>
      </c>
      <c r="F18" s="9">
        <v>0.88</v>
      </c>
      <c r="G18" s="9">
        <v>0.49</v>
      </c>
      <c r="H18" s="6">
        <f t="shared" si="2"/>
        <v>0.43119999999999997</v>
      </c>
      <c r="I18" s="9">
        <v>0.84</v>
      </c>
      <c r="J18" s="9">
        <v>0.56999999999999995</v>
      </c>
      <c r="K18" s="6">
        <f t="shared" si="3"/>
        <v>0.47879999999999995</v>
      </c>
      <c r="L18" s="9">
        <v>0.8</v>
      </c>
      <c r="M18" s="9">
        <v>0.51</v>
      </c>
      <c r="N18" s="6">
        <f t="shared" si="4"/>
        <v>0.40800000000000003</v>
      </c>
      <c r="P18" s="93">
        <v>42145</v>
      </c>
      <c r="Q18" s="65" t="s">
        <v>35</v>
      </c>
      <c r="R18" s="65">
        <v>0</v>
      </c>
      <c r="S18" s="65">
        <v>0.3</v>
      </c>
      <c r="T18" s="65">
        <v>1.3</v>
      </c>
      <c r="U18" s="65">
        <v>2.2999999999999998</v>
      </c>
      <c r="V18" s="65">
        <v>3.3</v>
      </c>
      <c r="W18" s="65">
        <v>4.3</v>
      </c>
      <c r="X18" s="65">
        <v>5.3</v>
      </c>
      <c r="Y18" s="65">
        <v>6.3</v>
      </c>
      <c r="Z18" s="65">
        <v>7.3</v>
      </c>
      <c r="AA18" s="65">
        <v>8.3000000000000007</v>
      </c>
      <c r="AB18" s="65">
        <v>9.3000000000000007</v>
      </c>
      <c r="AC18" s="65">
        <v>10.3</v>
      </c>
      <c r="AD18" s="65">
        <v>11.3</v>
      </c>
      <c r="AE18" s="65">
        <v>12.3</v>
      </c>
      <c r="AF18" s="65">
        <v>13.3</v>
      </c>
      <c r="AG18" s="65">
        <v>14.3</v>
      </c>
      <c r="AH18" s="65">
        <v>15.3</v>
      </c>
      <c r="AI18" s="65">
        <v>16.3</v>
      </c>
      <c r="AJ18" s="65">
        <v>17.3</v>
      </c>
      <c r="AK18" s="65">
        <v>18.3</v>
      </c>
      <c r="AL18" s="65">
        <v>19.3</v>
      </c>
      <c r="AM18" s="65">
        <v>20.3</v>
      </c>
      <c r="AN18" s="65">
        <v>21.3</v>
      </c>
      <c r="AO18" s="65">
        <v>22.3</v>
      </c>
      <c r="AP18" s="65">
        <v>23.3</v>
      </c>
      <c r="AQ18" s="65">
        <v>25.2</v>
      </c>
      <c r="AR18" s="65"/>
    </row>
    <row r="19" spans="1:44" ht="16" x14ac:dyDescent="0.2">
      <c r="A19" s="93"/>
      <c r="B19" s="6" t="s">
        <v>2</v>
      </c>
      <c r="C19" s="9">
        <v>1</v>
      </c>
      <c r="D19" s="9">
        <v>0.45</v>
      </c>
      <c r="E19" s="6">
        <f t="shared" si="1"/>
        <v>0.45</v>
      </c>
      <c r="F19" s="9">
        <v>1.06</v>
      </c>
      <c r="G19" s="9">
        <v>0.52</v>
      </c>
      <c r="H19" s="6">
        <f t="shared" si="2"/>
        <v>0.55120000000000002</v>
      </c>
      <c r="I19" s="9">
        <v>1.04</v>
      </c>
      <c r="J19" s="9">
        <v>0.43</v>
      </c>
      <c r="K19" s="6">
        <f t="shared" si="3"/>
        <v>0.44719999999999999</v>
      </c>
      <c r="L19" s="9">
        <v>1.04</v>
      </c>
      <c r="M19" s="9">
        <v>0.53</v>
      </c>
      <c r="N19" s="6">
        <f t="shared" si="4"/>
        <v>0.55120000000000002</v>
      </c>
      <c r="P19" s="93"/>
      <c r="Q19" s="65" t="s">
        <v>14</v>
      </c>
      <c r="R19" s="65">
        <v>0</v>
      </c>
      <c r="S19" s="65">
        <v>0.46</v>
      </c>
      <c r="T19" s="65">
        <v>0.56000000000000005</v>
      </c>
      <c r="U19" s="65">
        <v>0.76</v>
      </c>
      <c r="V19" s="65">
        <v>0.8</v>
      </c>
      <c r="W19" s="65">
        <v>0.84</v>
      </c>
      <c r="X19" s="65">
        <v>0.88</v>
      </c>
      <c r="Y19" s="65">
        <v>0.9</v>
      </c>
      <c r="Z19" s="65">
        <v>0.92</v>
      </c>
      <c r="AA19" s="65">
        <v>0.92</v>
      </c>
      <c r="AB19" s="65">
        <v>0.86</v>
      </c>
      <c r="AC19" s="65">
        <v>0.74</v>
      </c>
      <c r="AD19" s="65">
        <v>0.84</v>
      </c>
      <c r="AE19" s="65">
        <v>0.82</v>
      </c>
      <c r="AF19" s="65">
        <v>0.84</v>
      </c>
      <c r="AG19" s="65">
        <v>0.88</v>
      </c>
      <c r="AH19" s="65">
        <v>0.92</v>
      </c>
      <c r="AI19" s="65">
        <v>0.94</v>
      </c>
      <c r="AJ19" s="65">
        <v>0.96</v>
      </c>
      <c r="AK19" s="65">
        <v>1</v>
      </c>
      <c r="AL19" s="65">
        <v>1</v>
      </c>
      <c r="AM19" s="65">
        <v>0.88</v>
      </c>
      <c r="AN19" s="65">
        <v>0.72</v>
      </c>
      <c r="AO19" s="65">
        <v>0.6</v>
      </c>
      <c r="AP19" s="65">
        <v>0.38</v>
      </c>
      <c r="AQ19" s="65">
        <v>0</v>
      </c>
      <c r="AR19" s="65"/>
    </row>
    <row r="20" spans="1:44" ht="16" x14ac:dyDescent="0.2">
      <c r="A20" s="93"/>
      <c r="B20" s="6" t="s">
        <v>3</v>
      </c>
      <c r="C20" s="9">
        <v>1.1399999999999999</v>
      </c>
      <c r="D20" s="9">
        <v>0.53</v>
      </c>
      <c r="E20" s="6">
        <f t="shared" si="1"/>
        <v>0.60419999999999996</v>
      </c>
      <c r="F20" s="9">
        <v>1.1000000000000001</v>
      </c>
      <c r="G20" s="9">
        <v>0.5</v>
      </c>
      <c r="H20" s="6">
        <f t="shared" si="2"/>
        <v>0.55000000000000004</v>
      </c>
      <c r="I20" s="9">
        <v>1.08</v>
      </c>
      <c r="J20" s="9">
        <v>0.55000000000000004</v>
      </c>
      <c r="K20" s="6">
        <f t="shared" si="3"/>
        <v>0.59400000000000008</v>
      </c>
      <c r="L20" s="9">
        <v>1.1000000000000001</v>
      </c>
      <c r="M20" s="9">
        <v>0.49</v>
      </c>
      <c r="N20" s="6">
        <f t="shared" si="4"/>
        <v>0.53900000000000003</v>
      </c>
      <c r="P20" s="93"/>
      <c r="Q20" s="65" t="s">
        <v>36</v>
      </c>
      <c r="R20" s="65">
        <v>0</v>
      </c>
      <c r="S20" s="65">
        <v>0.22</v>
      </c>
      <c r="T20" s="65">
        <v>0.16</v>
      </c>
      <c r="U20" s="65">
        <v>0.33</v>
      </c>
      <c r="V20" s="65">
        <v>0.25</v>
      </c>
      <c r="W20" s="65">
        <v>0.28000000000000003</v>
      </c>
      <c r="X20" s="65">
        <v>0.25</v>
      </c>
      <c r="Y20" s="65">
        <v>0.28999999999999998</v>
      </c>
      <c r="Z20" s="65">
        <v>0.33</v>
      </c>
      <c r="AA20" s="65">
        <v>0.43</v>
      </c>
      <c r="AB20" s="65">
        <v>0.39</v>
      </c>
      <c r="AC20" s="65">
        <v>0.43</v>
      </c>
      <c r="AD20" s="65">
        <v>0.37</v>
      </c>
      <c r="AE20" s="65">
        <v>0.52</v>
      </c>
      <c r="AF20" s="65">
        <v>0.49</v>
      </c>
      <c r="AG20" s="65">
        <v>0.41</v>
      </c>
      <c r="AH20" s="65">
        <v>0.43</v>
      </c>
      <c r="AI20" s="65">
        <v>0.48</v>
      </c>
      <c r="AJ20" s="65">
        <v>0.46</v>
      </c>
      <c r="AK20" s="65">
        <v>0.32</v>
      </c>
      <c r="AL20" s="65">
        <v>0.35</v>
      </c>
      <c r="AM20" s="65">
        <v>0.28999999999999998</v>
      </c>
      <c r="AN20" s="65">
        <v>0.25</v>
      </c>
      <c r="AO20" s="65">
        <v>0.04</v>
      </c>
      <c r="AP20" s="65">
        <v>0</v>
      </c>
      <c r="AQ20" s="65">
        <v>0</v>
      </c>
      <c r="AR20" s="65"/>
    </row>
    <row r="21" spans="1:44" ht="16" x14ac:dyDescent="0.2">
      <c r="A21" s="93"/>
      <c r="B21" s="6" t="s">
        <v>4</v>
      </c>
      <c r="C21" s="9">
        <v>1.1200000000000001</v>
      </c>
      <c r="D21" s="9">
        <v>0.4</v>
      </c>
      <c r="E21" s="6">
        <f t="shared" si="1"/>
        <v>0.44800000000000006</v>
      </c>
      <c r="F21" s="9">
        <v>1</v>
      </c>
      <c r="G21" s="9">
        <v>0.37</v>
      </c>
      <c r="H21" s="6">
        <f t="shared" si="2"/>
        <v>0.37</v>
      </c>
      <c r="I21" s="9">
        <v>1.1200000000000001</v>
      </c>
      <c r="J21" s="9">
        <v>0.33</v>
      </c>
      <c r="K21" s="6">
        <f t="shared" si="3"/>
        <v>0.36960000000000004</v>
      </c>
      <c r="L21" s="9">
        <v>1.1399999999999999</v>
      </c>
      <c r="M21" s="9">
        <v>0.46</v>
      </c>
      <c r="N21" s="6">
        <f t="shared" si="4"/>
        <v>0.52439999999999998</v>
      </c>
      <c r="P21" s="93"/>
      <c r="Q21" s="66" t="s">
        <v>37</v>
      </c>
      <c r="R21" s="65">
        <v>7.5900000000000004E-3</v>
      </c>
      <c r="S21" s="65">
        <v>9.69E-2</v>
      </c>
      <c r="T21" s="65">
        <v>0.16169999999999998</v>
      </c>
      <c r="U21" s="65">
        <v>0.22620000000000004</v>
      </c>
      <c r="V21" s="65">
        <v>0.21730000000000002</v>
      </c>
      <c r="W21" s="65">
        <v>0.22790000000000002</v>
      </c>
      <c r="X21" s="65">
        <v>0.24030000000000001</v>
      </c>
      <c r="Y21" s="65">
        <v>0.28210000000000002</v>
      </c>
      <c r="Z21" s="65">
        <v>0.3496000000000003</v>
      </c>
      <c r="AA21" s="65">
        <v>0.36490000000000006</v>
      </c>
      <c r="AB21" s="65">
        <v>0.32800000000000007</v>
      </c>
      <c r="AC21" s="65">
        <v>0.31600000000000006</v>
      </c>
      <c r="AD21" s="65">
        <v>0.36935000000000001</v>
      </c>
      <c r="AE21" s="65">
        <v>0.41914999999999997</v>
      </c>
      <c r="AF21" s="65">
        <v>0.38699999999999996</v>
      </c>
      <c r="AG21" s="65">
        <v>0.378</v>
      </c>
      <c r="AH21" s="65">
        <v>0.42314999999999992</v>
      </c>
      <c r="AI21" s="65">
        <v>0.44649999999999995</v>
      </c>
      <c r="AJ21" s="65">
        <v>0.38219999999999998</v>
      </c>
      <c r="AK21" s="65">
        <v>0.33499999999999996</v>
      </c>
      <c r="AL21" s="65">
        <v>0.30079999999999996</v>
      </c>
      <c r="AM21" s="65">
        <v>0.21600000000000003</v>
      </c>
      <c r="AN21" s="65">
        <v>9.569999999999998E-2</v>
      </c>
      <c r="AO21" s="65">
        <v>9.7999999999999997E-3</v>
      </c>
      <c r="AP21" s="65">
        <v>0</v>
      </c>
      <c r="AQ21" s="65">
        <v>0</v>
      </c>
      <c r="AR21" s="65"/>
    </row>
    <row r="22" spans="1:44" ht="16" x14ac:dyDescent="0.2">
      <c r="A22" s="93"/>
      <c r="B22" s="6" t="s">
        <v>5</v>
      </c>
      <c r="C22" s="9">
        <v>0.84</v>
      </c>
      <c r="D22" s="9">
        <v>0.33</v>
      </c>
      <c r="E22" s="6">
        <f t="shared" si="1"/>
        <v>0.2772</v>
      </c>
      <c r="F22" s="9">
        <v>0.84</v>
      </c>
      <c r="G22" s="9">
        <v>0.31</v>
      </c>
      <c r="H22" s="6">
        <f t="shared" si="2"/>
        <v>0.26039999999999996</v>
      </c>
      <c r="I22" s="9">
        <v>0.9</v>
      </c>
      <c r="J22" s="9">
        <v>0.31</v>
      </c>
      <c r="K22" s="6">
        <f t="shared" si="3"/>
        <v>0.27900000000000003</v>
      </c>
      <c r="L22" s="9">
        <v>0.92</v>
      </c>
      <c r="M22" s="9">
        <v>0.34</v>
      </c>
      <c r="N22" s="6">
        <f t="shared" si="4"/>
        <v>0.31280000000000002</v>
      </c>
      <c r="P22" s="93"/>
      <c r="Q22" s="70" t="s">
        <v>38</v>
      </c>
      <c r="R22" s="70">
        <v>0.57999999999999996</v>
      </c>
      <c r="S22" s="65"/>
      <c r="T22" s="65"/>
      <c r="U22" s="69" t="s">
        <v>46</v>
      </c>
      <c r="V22" s="70">
        <v>6.5811400000000004</v>
      </c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6"/>
    </row>
    <row r="23" spans="1:44" ht="16" x14ac:dyDescent="0.2">
      <c r="A23" s="93">
        <v>42146</v>
      </c>
      <c r="B23" s="6" t="s">
        <v>1</v>
      </c>
      <c r="C23" s="9">
        <v>0.92</v>
      </c>
      <c r="D23" s="9">
        <v>0.38</v>
      </c>
      <c r="E23" s="6">
        <f t="shared" si="1"/>
        <v>0.34960000000000002</v>
      </c>
      <c r="F23" s="9">
        <v>0.92</v>
      </c>
      <c r="G23" s="9">
        <v>0.4</v>
      </c>
      <c r="H23" s="6">
        <f t="shared" si="2"/>
        <v>0.36800000000000005</v>
      </c>
      <c r="I23" s="9">
        <v>0.88</v>
      </c>
      <c r="J23" s="9">
        <v>0.41</v>
      </c>
      <c r="K23" s="6">
        <f t="shared" si="3"/>
        <v>0.36079999999999995</v>
      </c>
      <c r="L23" s="9">
        <v>0.87</v>
      </c>
      <c r="M23" s="9">
        <v>0.38</v>
      </c>
      <c r="N23" s="6">
        <f t="shared" si="4"/>
        <v>0.3306</v>
      </c>
      <c r="P23" s="93">
        <v>42146</v>
      </c>
      <c r="Q23" s="65" t="s">
        <v>35</v>
      </c>
      <c r="R23" s="65">
        <v>0</v>
      </c>
      <c r="S23" s="65">
        <v>0.5</v>
      </c>
      <c r="T23" s="65">
        <v>1.5</v>
      </c>
      <c r="U23" s="65">
        <v>2.5</v>
      </c>
      <c r="V23" s="65">
        <v>3.5</v>
      </c>
      <c r="W23" s="65">
        <v>4.5</v>
      </c>
      <c r="X23" s="65">
        <v>5.5</v>
      </c>
      <c r="Y23" s="65">
        <v>6.5</v>
      </c>
      <c r="Z23" s="65">
        <v>7.5</v>
      </c>
      <c r="AA23" s="65">
        <v>8.5</v>
      </c>
      <c r="AB23" s="65">
        <v>9.5</v>
      </c>
      <c r="AC23" s="65">
        <v>10.5</v>
      </c>
      <c r="AD23" s="65">
        <v>11.5</v>
      </c>
      <c r="AE23" s="65">
        <v>12.5</v>
      </c>
      <c r="AF23" s="65">
        <v>13.5</v>
      </c>
      <c r="AG23" s="65">
        <v>14.5</v>
      </c>
      <c r="AH23" s="65">
        <v>15.5</v>
      </c>
      <c r="AI23" s="65">
        <v>16.5</v>
      </c>
      <c r="AJ23" s="65">
        <v>17.5</v>
      </c>
      <c r="AK23" s="65">
        <v>18.5</v>
      </c>
      <c r="AL23" s="65">
        <v>19.5</v>
      </c>
      <c r="AM23" s="65">
        <v>20.5</v>
      </c>
      <c r="AN23" s="65">
        <v>21.5</v>
      </c>
      <c r="AO23" s="65">
        <v>22.5</v>
      </c>
      <c r="AP23" s="65">
        <v>23.5</v>
      </c>
      <c r="AQ23" s="65">
        <v>24.5</v>
      </c>
      <c r="AR23" s="65">
        <v>25.6</v>
      </c>
    </row>
    <row r="24" spans="1:44" ht="16" x14ac:dyDescent="0.2">
      <c r="A24" s="93"/>
      <c r="B24" s="6" t="s">
        <v>2</v>
      </c>
      <c r="C24" s="9">
        <v>1.02</v>
      </c>
      <c r="D24" s="9">
        <v>0.48</v>
      </c>
      <c r="E24" s="6">
        <f t="shared" si="1"/>
        <v>0.48959999999999998</v>
      </c>
      <c r="F24" s="9">
        <v>1.07</v>
      </c>
      <c r="G24" s="9">
        <v>0.54</v>
      </c>
      <c r="H24" s="6">
        <f t="shared" si="2"/>
        <v>0.57780000000000009</v>
      </c>
      <c r="I24" s="9">
        <v>1.06</v>
      </c>
      <c r="J24" s="9">
        <v>0.49</v>
      </c>
      <c r="K24" s="6">
        <f t="shared" si="3"/>
        <v>0.51939999999999997</v>
      </c>
      <c r="L24" s="9">
        <v>1.04</v>
      </c>
      <c r="M24" s="9">
        <v>0.46</v>
      </c>
      <c r="N24" s="6">
        <f t="shared" si="4"/>
        <v>0.47840000000000005</v>
      </c>
      <c r="P24" s="93"/>
      <c r="Q24" s="65" t="s">
        <v>14</v>
      </c>
      <c r="R24" s="65">
        <v>0</v>
      </c>
      <c r="S24" s="65">
        <v>0.48</v>
      </c>
      <c r="T24" s="65">
        <v>0.57999999999999996</v>
      </c>
      <c r="U24" s="65">
        <v>0.77</v>
      </c>
      <c r="V24" s="65">
        <v>0.86</v>
      </c>
      <c r="W24" s="65">
        <v>0.9</v>
      </c>
      <c r="X24" s="65">
        <v>0.9</v>
      </c>
      <c r="Y24" s="65">
        <v>0.93</v>
      </c>
      <c r="Z24" s="65">
        <v>0.94</v>
      </c>
      <c r="AA24" s="65">
        <v>0.92</v>
      </c>
      <c r="AB24" s="65">
        <v>0.88</v>
      </c>
      <c r="AC24" s="65">
        <v>0.86</v>
      </c>
      <c r="AD24" s="65">
        <v>0.86</v>
      </c>
      <c r="AE24" s="65">
        <v>0.87</v>
      </c>
      <c r="AF24" s="65">
        <v>0.9</v>
      </c>
      <c r="AG24" s="65">
        <v>0.9</v>
      </c>
      <c r="AH24" s="65">
        <v>0.96</v>
      </c>
      <c r="AI24" s="65">
        <v>0.98</v>
      </c>
      <c r="AJ24" s="65">
        <v>1.02</v>
      </c>
      <c r="AK24" s="65">
        <v>1.06</v>
      </c>
      <c r="AL24" s="65">
        <v>1.02</v>
      </c>
      <c r="AM24" s="65">
        <v>0.89</v>
      </c>
      <c r="AN24" s="65">
        <v>0.74</v>
      </c>
      <c r="AO24" s="65">
        <v>0.6</v>
      </c>
      <c r="AP24" s="65">
        <v>0.38</v>
      </c>
      <c r="AQ24" s="65">
        <v>0.2</v>
      </c>
      <c r="AR24" s="65">
        <v>0</v>
      </c>
    </row>
    <row r="25" spans="1:44" ht="16" x14ac:dyDescent="0.2">
      <c r="A25" s="93"/>
      <c r="B25" s="6" t="s">
        <v>3</v>
      </c>
      <c r="C25" s="6">
        <v>1.18</v>
      </c>
      <c r="D25" s="6">
        <v>0.53</v>
      </c>
      <c r="E25" s="6">
        <f t="shared" si="1"/>
        <v>0.62539999999999996</v>
      </c>
      <c r="F25" s="6">
        <v>1.1399999999999999</v>
      </c>
      <c r="G25" s="6">
        <v>0.48</v>
      </c>
      <c r="H25" s="6">
        <f t="shared" si="2"/>
        <v>0.54719999999999991</v>
      </c>
      <c r="I25" s="6">
        <v>1.1200000000000001</v>
      </c>
      <c r="J25" s="6">
        <v>0.54</v>
      </c>
      <c r="K25" s="6">
        <f t="shared" si="3"/>
        <v>0.60480000000000012</v>
      </c>
      <c r="L25" s="6">
        <v>1.1100000000000001</v>
      </c>
      <c r="M25" s="6">
        <v>0.51</v>
      </c>
      <c r="N25" s="6">
        <f t="shared" si="4"/>
        <v>0.56610000000000005</v>
      </c>
      <c r="P25" s="93"/>
      <c r="Q25" s="65" t="s">
        <v>36</v>
      </c>
      <c r="R25" s="65">
        <v>0</v>
      </c>
      <c r="S25" s="65">
        <v>0.27</v>
      </c>
      <c r="T25" s="65">
        <v>0.23</v>
      </c>
      <c r="U25" s="65">
        <v>0.39</v>
      </c>
      <c r="V25" s="65">
        <v>0.37</v>
      </c>
      <c r="W25" s="65">
        <v>0.33</v>
      </c>
      <c r="X25" s="65">
        <v>0.38</v>
      </c>
      <c r="Y25" s="65">
        <v>0.36</v>
      </c>
      <c r="Z25" s="65">
        <v>0.39</v>
      </c>
      <c r="AA25" s="65">
        <v>0.38</v>
      </c>
      <c r="AB25" s="65">
        <v>0.43</v>
      </c>
      <c r="AC25" s="65">
        <v>0.49</v>
      </c>
      <c r="AD25" s="65">
        <v>0.45</v>
      </c>
      <c r="AE25" s="65">
        <v>0.57999999999999996</v>
      </c>
      <c r="AF25" s="65">
        <v>0.51</v>
      </c>
      <c r="AG25" s="65">
        <v>0.46</v>
      </c>
      <c r="AH25" s="65">
        <v>0.52</v>
      </c>
      <c r="AI25" s="65">
        <v>0.5</v>
      </c>
      <c r="AJ25" s="65">
        <v>0.32</v>
      </c>
      <c r="AK25" s="65">
        <v>0.27</v>
      </c>
      <c r="AL25" s="65">
        <v>0.24</v>
      </c>
      <c r="AM25" s="65">
        <v>0.28000000000000003</v>
      </c>
      <c r="AN25" s="65">
        <v>0.28000000000000003</v>
      </c>
      <c r="AO25" s="65">
        <v>0.01</v>
      </c>
      <c r="AP25" s="65">
        <v>0</v>
      </c>
      <c r="AQ25" s="65">
        <v>0</v>
      </c>
      <c r="AR25" s="65">
        <v>0</v>
      </c>
    </row>
    <row r="26" spans="1:44" ht="16" x14ac:dyDescent="0.2">
      <c r="A26" s="93"/>
      <c r="B26" s="6" t="s">
        <v>4</v>
      </c>
      <c r="C26" s="6">
        <v>1.1000000000000001</v>
      </c>
      <c r="D26" s="6">
        <v>0.36</v>
      </c>
      <c r="E26" s="6">
        <f t="shared" si="1"/>
        <v>0.39600000000000002</v>
      </c>
      <c r="F26" s="6">
        <v>1.06</v>
      </c>
      <c r="G26" s="6">
        <v>0.35</v>
      </c>
      <c r="H26" s="6">
        <f t="shared" si="2"/>
        <v>0.371</v>
      </c>
      <c r="I26" s="6">
        <v>1.1100000000000001</v>
      </c>
      <c r="J26" s="6">
        <v>0.33</v>
      </c>
      <c r="K26" s="6">
        <f t="shared" si="3"/>
        <v>0.36630000000000007</v>
      </c>
      <c r="L26" s="6">
        <v>1.1499999999999999</v>
      </c>
      <c r="M26" s="6">
        <v>0.4</v>
      </c>
      <c r="N26" s="6">
        <f t="shared" si="4"/>
        <v>0.45999999999999996</v>
      </c>
      <c r="P26" s="93"/>
      <c r="Q26" s="66" t="s">
        <v>37</v>
      </c>
      <c r="R26" s="65">
        <v>1.6199999999999999E-2</v>
      </c>
      <c r="S26" s="65">
        <v>0.13250000000000001</v>
      </c>
      <c r="T26" s="65">
        <v>0.20925000000000002</v>
      </c>
      <c r="U26" s="65">
        <v>0.30969999999999998</v>
      </c>
      <c r="V26" s="65">
        <v>0.308</v>
      </c>
      <c r="W26" s="65">
        <v>0.31950000000000001</v>
      </c>
      <c r="X26" s="65">
        <v>0.33855000000000002</v>
      </c>
      <c r="Y26" s="65">
        <v>0.35062500000000002</v>
      </c>
      <c r="Z26" s="65">
        <v>0.35804999999999998</v>
      </c>
      <c r="AA26" s="65">
        <v>0.36450000000000005</v>
      </c>
      <c r="AB26" s="65">
        <v>0.40019999999999994</v>
      </c>
      <c r="AC26" s="65">
        <v>0.40419999999999995</v>
      </c>
      <c r="AD26" s="65">
        <v>0.44547500000000001</v>
      </c>
      <c r="AE26" s="65">
        <v>0.48232499999999995</v>
      </c>
      <c r="AF26" s="65">
        <v>0.4365</v>
      </c>
      <c r="AG26" s="65">
        <v>0.45569999999999994</v>
      </c>
      <c r="AH26" s="65">
        <v>0.49469999999999997</v>
      </c>
      <c r="AI26" s="65">
        <v>0.41000000000000003</v>
      </c>
      <c r="AJ26" s="65">
        <v>0.30680000000000007</v>
      </c>
      <c r="AK26" s="65">
        <v>0.26519999999999999</v>
      </c>
      <c r="AL26" s="65">
        <v>0.24830000000000002</v>
      </c>
      <c r="AM26" s="65">
        <v>0.22820000000000001</v>
      </c>
      <c r="AN26" s="65">
        <v>9.715E-2</v>
      </c>
      <c r="AO26" s="65">
        <v>2.4499999999999999E-3</v>
      </c>
      <c r="AP26" s="65">
        <v>0</v>
      </c>
      <c r="AQ26" s="65">
        <v>0</v>
      </c>
      <c r="AR26" s="65">
        <v>0</v>
      </c>
    </row>
    <row r="27" spans="1:44" ht="16" x14ac:dyDescent="0.2">
      <c r="A27" s="93"/>
      <c r="B27" s="6" t="s">
        <v>5</v>
      </c>
      <c r="C27" s="6">
        <v>0.9</v>
      </c>
      <c r="D27" s="6">
        <v>0.34</v>
      </c>
      <c r="E27" s="6">
        <f t="shared" si="1"/>
        <v>0.30600000000000005</v>
      </c>
      <c r="F27" s="6">
        <v>0.9</v>
      </c>
      <c r="G27" s="6">
        <v>0.31</v>
      </c>
      <c r="H27" s="6">
        <f t="shared" si="2"/>
        <v>0.27900000000000003</v>
      </c>
      <c r="I27" s="6">
        <v>0.94</v>
      </c>
      <c r="J27" s="6">
        <v>0.28999999999999998</v>
      </c>
      <c r="K27" s="6">
        <f t="shared" si="3"/>
        <v>0.27259999999999995</v>
      </c>
      <c r="L27" s="6">
        <v>0.94</v>
      </c>
      <c r="M27" s="6">
        <v>0.28000000000000003</v>
      </c>
      <c r="N27" s="6">
        <f t="shared" si="4"/>
        <v>0.26319999999999999</v>
      </c>
      <c r="P27" s="93"/>
      <c r="Q27" s="70" t="s">
        <v>38</v>
      </c>
      <c r="R27" s="70">
        <v>0.57999999999999996</v>
      </c>
      <c r="S27" s="65"/>
      <c r="T27" s="65"/>
      <c r="U27" s="69" t="s">
        <v>46</v>
      </c>
      <c r="V27" s="70">
        <v>7.3840750000000002</v>
      </c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6"/>
    </row>
    <row r="28" spans="1:44" ht="16" x14ac:dyDescent="0.2">
      <c r="A28" s="93">
        <v>42147</v>
      </c>
      <c r="B28" s="6" t="s">
        <v>1</v>
      </c>
      <c r="C28" s="6">
        <v>0.78</v>
      </c>
      <c r="D28" s="6">
        <v>1.06</v>
      </c>
      <c r="E28" s="6">
        <f t="shared" si="1"/>
        <v>0.82680000000000009</v>
      </c>
      <c r="F28" s="6">
        <v>0.8</v>
      </c>
      <c r="G28" s="6">
        <v>1.44</v>
      </c>
      <c r="H28" s="6">
        <f t="shared" si="2"/>
        <v>1.1519999999999999</v>
      </c>
      <c r="I28" s="6">
        <v>0.78</v>
      </c>
      <c r="J28" s="6">
        <v>1.1200000000000001</v>
      </c>
      <c r="K28" s="6">
        <f t="shared" si="3"/>
        <v>0.87360000000000015</v>
      </c>
      <c r="L28" s="6">
        <v>0.77</v>
      </c>
      <c r="M28" s="6">
        <v>1.17</v>
      </c>
      <c r="N28" s="6">
        <f t="shared" si="4"/>
        <v>0.90089999999999992</v>
      </c>
      <c r="P28" s="93">
        <v>42147</v>
      </c>
      <c r="Q28" s="65" t="s">
        <v>35</v>
      </c>
      <c r="R28" s="65">
        <v>0</v>
      </c>
      <c r="S28" s="65">
        <v>0.7</v>
      </c>
      <c r="T28" s="65">
        <v>1.7</v>
      </c>
      <c r="U28" s="65">
        <v>2.7</v>
      </c>
      <c r="V28" s="65">
        <v>3.7</v>
      </c>
      <c r="W28" s="65">
        <v>4.7</v>
      </c>
      <c r="X28" s="65">
        <v>5.7</v>
      </c>
      <c r="Y28" s="65">
        <v>6.7</v>
      </c>
      <c r="Z28" s="65">
        <v>7.7</v>
      </c>
      <c r="AA28" s="65">
        <v>8.6999999999999993</v>
      </c>
      <c r="AB28" s="65">
        <v>9.6999999999999993</v>
      </c>
      <c r="AC28" s="65">
        <v>10.7</v>
      </c>
      <c r="AD28" s="65">
        <v>11.7</v>
      </c>
      <c r="AE28" s="65">
        <v>12.7</v>
      </c>
      <c r="AF28" s="65">
        <v>13.7</v>
      </c>
      <c r="AG28" s="65">
        <v>14.7</v>
      </c>
      <c r="AH28" s="65">
        <v>15.7</v>
      </c>
      <c r="AI28" s="65">
        <v>16.7</v>
      </c>
      <c r="AJ28" s="65">
        <v>17.7</v>
      </c>
      <c r="AK28" s="65">
        <v>18.7</v>
      </c>
      <c r="AL28" s="65">
        <v>19.7</v>
      </c>
      <c r="AM28" s="65">
        <v>20.7</v>
      </c>
      <c r="AN28" s="65">
        <v>21.7</v>
      </c>
      <c r="AO28" s="65">
        <v>22.7</v>
      </c>
      <c r="AP28" s="65">
        <v>23.7</v>
      </c>
      <c r="AQ28" s="65">
        <v>25.05</v>
      </c>
      <c r="AR28" s="65"/>
    </row>
    <row r="29" spans="1:44" ht="16" x14ac:dyDescent="0.2">
      <c r="A29" s="93"/>
      <c r="B29" s="6" t="s">
        <v>2</v>
      </c>
      <c r="C29" s="6">
        <v>0.91</v>
      </c>
      <c r="D29" s="6">
        <v>1.6</v>
      </c>
      <c r="E29" s="6">
        <f t="shared" si="1"/>
        <v>1.4560000000000002</v>
      </c>
      <c r="F29" s="6">
        <v>0.97</v>
      </c>
      <c r="G29" s="6">
        <v>1.28</v>
      </c>
      <c r="H29" s="6">
        <f t="shared" si="2"/>
        <v>1.2416</v>
      </c>
      <c r="I29" s="6">
        <v>0.93</v>
      </c>
      <c r="J29" s="6">
        <v>1.58</v>
      </c>
      <c r="K29" s="6">
        <f t="shared" si="3"/>
        <v>1.4694</v>
      </c>
      <c r="L29" s="6">
        <v>0.94</v>
      </c>
      <c r="M29" s="6">
        <v>1.45</v>
      </c>
      <c r="N29" s="6">
        <f t="shared" si="4"/>
        <v>1.363</v>
      </c>
      <c r="P29" s="93"/>
      <c r="Q29" s="65" t="s">
        <v>14</v>
      </c>
      <c r="R29" s="65">
        <v>0</v>
      </c>
      <c r="S29" s="65">
        <v>0.32</v>
      </c>
      <c r="T29" s="65">
        <v>0.46</v>
      </c>
      <c r="U29" s="65">
        <v>0.64</v>
      </c>
      <c r="V29" s="65">
        <v>0.68</v>
      </c>
      <c r="W29" s="65">
        <v>0.72</v>
      </c>
      <c r="X29" s="65">
        <v>0.74</v>
      </c>
      <c r="Y29" s="65">
        <v>0.78</v>
      </c>
      <c r="Z29" s="65">
        <v>0.78</v>
      </c>
      <c r="AA29" s="65">
        <v>0.75</v>
      </c>
      <c r="AB29" s="65">
        <v>0.73</v>
      </c>
      <c r="AC29" s="65">
        <v>0.7</v>
      </c>
      <c r="AD29" s="65">
        <v>0.7</v>
      </c>
      <c r="AE29" s="65">
        <v>0.71</v>
      </c>
      <c r="AF29" s="65">
        <v>0.76</v>
      </c>
      <c r="AG29" s="65">
        <v>0.76</v>
      </c>
      <c r="AH29" s="65">
        <v>0.8</v>
      </c>
      <c r="AI29" s="65">
        <v>0.82</v>
      </c>
      <c r="AJ29" s="65">
        <v>0.87</v>
      </c>
      <c r="AK29" s="65">
        <v>0.9</v>
      </c>
      <c r="AL29" s="65">
        <v>0.88</v>
      </c>
      <c r="AM29" s="65">
        <v>0.74</v>
      </c>
      <c r="AN29" s="65">
        <v>0.57999999999999996</v>
      </c>
      <c r="AO29" s="65">
        <v>0.44</v>
      </c>
      <c r="AP29" s="65">
        <v>0.2</v>
      </c>
      <c r="AQ29" s="65">
        <v>0</v>
      </c>
      <c r="AR29" s="65"/>
    </row>
    <row r="30" spans="1:44" ht="16" x14ac:dyDescent="0.2">
      <c r="A30" s="93"/>
      <c r="B30" s="6" t="s">
        <v>3</v>
      </c>
      <c r="C30" s="6">
        <v>1.04</v>
      </c>
      <c r="D30" s="6">
        <v>1.91</v>
      </c>
      <c r="E30" s="6">
        <f t="shared" si="1"/>
        <v>1.9863999999999999</v>
      </c>
      <c r="F30" s="6">
        <v>1</v>
      </c>
      <c r="G30" s="6">
        <v>1.69</v>
      </c>
      <c r="H30" s="6">
        <f t="shared" si="2"/>
        <v>1.69</v>
      </c>
      <c r="I30" s="6">
        <v>0.98</v>
      </c>
      <c r="J30" s="6">
        <v>1.68</v>
      </c>
      <c r="K30" s="6">
        <f t="shared" si="3"/>
        <v>1.6463999999999999</v>
      </c>
      <c r="L30" s="6">
        <v>1</v>
      </c>
      <c r="M30" s="6">
        <v>1.83</v>
      </c>
      <c r="N30" s="6">
        <f t="shared" si="4"/>
        <v>1.83</v>
      </c>
      <c r="P30" s="93"/>
      <c r="Q30" s="65" t="s">
        <v>36</v>
      </c>
      <c r="R30" s="65">
        <v>0</v>
      </c>
      <c r="S30" s="65">
        <v>0.19</v>
      </c>
      <c r="T30" s="65">
        <v>0.13</v>
      </c>
      <c r="U30" s="65">
        <v>0.28000000000000003</v>
      </c>
      <c r="V30" s="65">
        <v>0.4</v>
      </c>
      <c r="W30" s="65">
        <v>0.28999999999999998</v>
      </c>
      <c r="X30" s="65">
        <v>0.34</v>
      </c>
      <c r="Y30" s="65">
        <v>0.33</v>
      </c>
      <c r="Z30" s="65">
        <v>0.33</v>
      </c>
      <c r="AA30" s="65">
        <v>0.4</v>
      </c>
      <c r="AB30" s="65">
        <v>0.41</v>
      </c>
      <c r="AC30" s="65">
        <v>0.33</v>
      </c>
      <c r="AD30" s="65">
        <v>0.45</v>
      </c>
      <c r="AE30" s="65">
        <v>0.52</v>
      </c>
      <c r="AF30" s="65">
        <v>0.48</v>
      </c>
      <c r="AG30" s="65">
        <v>0.39</v>
      </c>
      <c r="AH30" s="65">
        <v>0.4</v>
      </c>
      <c r="AI30" s="65">
        <v>0.39</v>
      </c>
      <c r="AJ30" s="65">
        <v>0.18</v>
      </c>
      <c r="AK30" s="65">
        <v>0.26</v>
      </c>
      <c r="AL30" s="65">
        <v>0.16</v>
      </c>
      <c r="AM30" s="65">
        <v>0.28000000000000003</v>
      </c>
      <c r="AN30" s="65">
        <v>0.04</v>
      </c>
      <c r="AO30" s="65">
        <v>0</v>
      </c>
      <c r="AP30" s="65">
        <v>0</v>
      </c>
      <c r="AQ30" s="65">
        <v>0</v>
      </c>
      <c r="AR30" s="65"/>
    </row>
    <row r="31" spans="1:44" ht="16" x14ac:dyDescent="0.2">
      <c r="A31" s="93"/>
      <c r="B31" s="6" t="s">
        <v>4</v>
      </c>
      <c r="C31" s="6">
        <v>1.02</v>
      </c>
      <c r="D31" s="6">
        <v>1.1599999999999999</v>
      </c>
      <c r="E31" s="6">
        <f t="shared" si="1"/>
        <v>1.1832</v>
      </c>
      <c r="F31" s="6">
        <v>0.88</v>
      </c>
      <c r="G31" s="6">
        <v>1.1100000000000001</v>
      </c>
      <c r="H31" s="6">
        <f t="shared" si="2"/>
        <v>0.97680000000000011</v>
      </c>
      <c r="I31" s="6">
        <v>0.9</v>
      </c>
      <c r="J31" s="6">
        <v>1.91</v>
      </c>
      <c r="K31" s="6">
        <f t="shared" si="3"/>
        <v>1.7189999999999999</v>
      </c>
      <c r="L31" s="6">
        <v>0.96</v>
      </c>
      <c r="M31" s="6">
        <v>1.1200000000000001</v>
      </c>
      <c r="N31" s="6">
        <f t="shared" si="4"/>
        <v>1.0752000000000002</v>
      </c>
      <c r="P31" s="93"/>
      <c r="Q31" s="66" t="s">
        <v>37</v>
      </c>
      <c r="R31" s="65">
        <v>1.0639999999999998E-2</v>
      </c>
      <c r="S31" s="65">
        <v>6.2400000000000004E-2</v>
      </c>
      <c r="T31" s="65">
        <v>0.11275000000000004</v>
      </c>
      <c r="U31" s="65">
        <v>0.22440000000000002</v>
      </c>
      <c r="V31" s="65">
        <v>0.24149999999999996</v>
      </c>
      <c r="W31" s="65">
        <v>0.22994999999999999</v>
      </c>
      <c r="X31" s="65">
        <v>0.25459999999999999</v>
      </c>
      <c r="Y31" s="65">
        <v>0.25740000000000002</v>
      </c>
      <c r="Z31" s="65">
        <v>0.27922499999999978</v>
      </c>
      <c r="AA31" s="65">
        <v>0.29970000000000002</v>
      </c>
      <c r="AB31" s="65">
        <v>0.26455000000000001</v>
      </c>
      <c r="AC31" s="65">
        <v>0.27299999999999996</v>
      </c>
      <c r="AD31" s="65">
        <v>0.34192499999999998</v>
      </c>
      <c r="AE31" s="65">
        <v>0.36749999999999999</v>
      </c>
      <c r="AF31" s="65">
        <v>0.3306</v>
      </c>
      <c r="AG31" s="65">
        <v>0.30810000000000004</v>
      </c>
      <c r="AH31" s="65">
        <v>0.31995000000000001</v>
      </c>
      <c r="AI31" s="65">
        <v>0.24082500000000001</v>
      </c>
      <c r="AJ31" s="65">
        <v>0.19470000000000001</v>
      </c>
      <c r="AK31" s="65">
        <v>0.18690000000000001</v>
      </c>
      <c r="AL31" s="65">
        <v>0.17820000000000003</v>
      </c>
      <c r="AM31" s="65">
        <v>0.10559999999999999</v>
      </c>
      <c r="AN31" s="65">
        <v>1.0200000000000001E-2</v>
      </c>
      <c r="AO31" s="65">
        <v>0</v>
      </c>
      <c r="AP31" s="65">
        <v>0</v>
      </c>
      <c r="AQ31" s="65">
        <v>0</v>
      </c>
      <c r="AR31" s="65"/>
    </row>
    <row r="32" spans="1:44" ht="16" x14ac:dyDescent="0.2">
      <c r="A32" s="93"/>
      <c r="B32" s="6" t="s">
        <v>5</v>
      </c>
      <c r="C32" s="6">
        <v>0.76</v>
      </c>
      <c r="D32" s="6">
        <v>0.97</v>
      </c>
      <c r="E32" s="6">
        <f t="shared" si="1"/>
        <v>0.73719999999999997</v>
      </c>
      <c r="F32" s="6">
        <v>0.78</v>
      </c>
      <c r="G32" s="6">
        <v>0.89</v>
      </c>
      <c r="H32" s="6">
        <f t="shared" si="2"/>
        <v>0.69420000000000004</v>
      </c>
      <c r="I32" s="6">
        <v>0.8</v>
      </c>
      <c r="J32" s="6">
        <v>0.85</v>
      </c>
      <c r="K32" s="6">
        <f t="shared" si="3"/>
        <v>0.68</v>
      </c>
      <c r="L32" s="6">
        <v>0.95</v>
      </c>
      <c r="M32" s="6">
        <v>0.88</v>
      </c>
      <c r="N32" s="6">
        <f t="shared" si="4"/>
        <v>0.83599999999999997</v>
      </c>
      <c r="P32" s="93"/>
      <c r="Q32" s="70" t="s">
        <v>38</v>
      </c>
      <c r="R32" s="70">
        <v>0.44</v>
      </c>
      <c r="S32" s="65"/>
      <c r="T32" s="65"/>
      <c r="U32" s="69" t="s">
        <v>46</v>
      </c>
      <c r="V32" s="70">
        <v>5.0946150000000001</v>
      </c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6"/>
    </row>
    <row r="33" spans="1:44" ht="16" x14ac:dyDescent="0.2">
      <c r="A33" s="93">
        <v>42148</v>
      </c>
      <c r="B33" s="6" t="s">
        <v>1</v>
      </c>
      <c r="C33" s="6">
        <v>0.9</v>
      </c>
      <c r="D33" s="6">
        <v>0.3</v>
      </c>
      <c r="E33" s="6">
        <f t="shared" si="1"/>
        <v>0.27</v>
      </c>
      <c r="F33" s="6">
        <v>0.9</v>
      </c>
      <c r="G33" s="6">
        <v>0.41</v>
      </c>
      <c r="H33" s="6">
        <f t="shared" si="2"/>
        <v>0.36899999999999999</v>
      </c>
      <c r="I33" s="6">
        <v>0.88</v>
      </c>
      <c r="J33" s="6">
        <v>0.41</v>
      </c>
      <c r="K33" s="6">
        <f t="shared" si="3"/>
        <v>0.36079999999999995</v>
      </c>
      <c r="L33" s="6">
        <v>0.85</v>
      </c>
      <c r="M33" s="6">
        <v>4.1000000000000002E-2</v>
      </c>
      <c r="N33" s="6">
        <f t="shared" si="4"/>
        <v>3.4849999999999999E-2</v>
      </c>
      <c r="P33" s="93">
        <v>42148</v>
      </c>
      <c r="Q33" s="65" t="s">
        <v>35</v>
      </c>
      <c r="R33" s="65">
        <v>0</v>
      </c>
      <c r="S33" s="65">
        <v>0.5</v>
      </c>
      <c r="T33" s="65">
        <v>1.5</v>
      </c>
      <c r="U33" s="65">
        <v>2.5</v>
      </c>
      <c r="V33" s="65">
        <v>3.5</v>
      </c>
      <c r="W33" s="65">
        <v>4.5</v>
      </c>
      <c r="X33" s="65">
        <v>5.5</v>
      </c>
      <c r="Y33" s="65">
        <v>6.5</v>
      </c>
      <c r="Z33" s="65">
        <v>7.5</v>
      </c>
      <c r="AA33" s="65">
        <v>8.5</v>
      </c>
      <c r="AB33" s="65">
        <v>9.5</v>
      </c>
      <c r="AC33" s="65">
        <v>10.5</v>
      </c>
      <c r="AD33" s="65">
        <v>11.5</v>
      </c>
      <c r="AE33" s="65">
        <v>12.5</v>
      </c>
      <c r="AF33" s="65">
        <v>13.5</v>
      </c>
      <c r="AG33" s="65">
        <v>14.5</v>
      </c>
      <c r="AH33" s="65">
        <v>15.5</v>
      </c>
      <c r="AI33" s="65">
        <v>16.5</v>
      </c>
      <c r="AJ33" s="65">
        <v>17.5</v>
      </c>
      <c r="AK33" s="65">
        <v>18.5</v>
      </c>
      <c r="AL33" s="65">
        <v>19.5</v>
      </c>
      <c r="AM33" s="65">
        <v>20.5</v>
      </c>
      <c r="AN33" s="65">
        <v>21.5</v>
      </c>
      <c r="AO33" s="65">
        <v>22.5</v>
      </c>
      <c r="AP33" s="65">
        <v>23.5</v>
      </c>
      <c r="AQ33" s="65">
        <v>25.5</v>
      </c>
      <c r="AR33" s="65"/>
    </row>
    <row r="34" spans="1:44" ht="16" x14ac:dyDescent="0.2">
      <c r="A34" s="93"/>
      <c r="B34" s="6" t="s">
        <v>2</v>
      </c>
      <c r="C34" s="6">
        <v>0.96</v>
      </c>
      <c r="D34" s="6">
        <v>0.42</v>
      </c>
      <c r="E34" s="6">
        <f t="shared" si="1"/>
        <v>0.40319999999999995</v>
      </c>
      <c r="F34" s="6">
        <v>1.08</v>
      </c>
      <c r="G34" s="6">
        <v>0.39</v>
      </c>
      <c r="H34" s="6">
        <f t="shared" si="2"/>
        <v>0.42120000000000002</v>
      </c>
      <c r="I34" s="6">
        <v>1.04</v>
      </c>
      <c r="J34" s="6">
        <v>0.39</v>
      </c>
      <c r="K34" s="6">
        <f t="shared" si="3"/>
        <v>0.40560000000000002</v>
      </c>
      <c r="L34" s="6">
        <v>1.06</v>
      </c>
      <c r="M34" s="6">
        <v>0.5</v>
      </c>
      <c r="N34" s="6">
        <f t="shared" si="4"/>
        <v>0.53</v>
      </c>
      <c r="P34" s="93"/>
      <c r="Q34" s="65" t="s">
        <v>14</v>
      </c>
      <c r="R34" s="65">
        <v>0</v>
      </c>
      <c r="S34" s="65">
        <v>0.5</v>
      </c>
      <c r="T34" s="65">
        <v>0.6</v>
      </c>
      <c r="U34" s="65">
        <v>0.78</v>
      </c>
      <c r="V34" s="65">
        <v>0.82</v>
      </c>
      <c r="W34" s="65">
        <v>0.86</v>
      </c>
      <c r="X34" s="65">
        <v>0.88</v>
      </c>
      <c r="Y34" s="65">
        <v>0.9</v>
      </c>
      <c r="Z34" s="65">
        <v>0.94</v>
      </c>
      <c r="AA34" s="65">
        <v>0.93</v>
      </c>
      <c r="AB34" s="65">
        <v>0.88</v>
      </c>
      <c r="AC34" s="65">
        <v>0.86</v>
      </c>
      <c r="AD34" s="65">
        <v>0.85</v>
      </c>
      <c r="AE34" s="65">
        <v>0.88</v>
      </c>
      <c r="AF34" s="65">
        <v>0.88</v>
      </c>
      <c r="AG34" s="65">
        <v>0.91</v>
      </c>
      <c r="AH34" s="65">
        <v>0.97</v>
      </c>
      <c r="AI34" s="65">
        <v>0.98</v>
      </c>
      <c r="AJ34" s="65">
        <v>1</v>
      </c>
      <c r="AK34" s="65">
        <v>1.06</v>
      </c>
      <c r="AL34" s="65">
        <v>1.01</v>
      </c>
      <c r="AM34" s="65">
        <v>0.9</v>
      </c>
      <c r="AN34" s="65">
        <v>0.74</v>
      </c>
      <c r="AO34" s="65">
        <v>0.6</v>
      </c>
      <c r="AP34" s="65">
        <v>0.38</v>
      </c>
      <c r="AQ34" s="65">
        <v>0</v>
      </c>
      <c r="AR34" s="65"/>
    </row>
    <row r="35" spans="1:44" ht="16" x14ac:dyDescent="0.2">
      <c r="A35" s="93"/>
      <c r="B35" s="6" t="s">
        <v>3</v>
      </c>
      <c r="C35" s="6">
        <v>1.1599999999999999</v>
      </c>
      <c r="D35" s="6">
        <v>0.55000000000000004</v>
      </c>
      <c r="E35" s="6">
        <f t="shared" si="1"/>
        <v>0.63800000000000001</v>
      </c>
      <c r="F35" s="6">
        <v>1.1200000000000001</v>
      </c>
      <c r="G35" s="6">
        <v>0.39</v>
      </c>
      <c r="H35" s="6">
        <f t="shared" si="2"/>
        <v>0.43680000000000008</v>
      </c>
      <c r="I35" s="6">
        <v>1.07</v>
      </c>
      <c r="J35" s="6">
        <v>0.47</v>
      </c>
      <c r="K35" s="6">
        <f t="shared" si="3"/>
        <v>0.50290000000000001</v>
      </c>
      <c r="L35" s="6">
        <v>1.08</v>
      </c>
      <c r="M35" s="6">
        <v>0.49</v>
      </c>
      <c r="N35" s="6">
        <f t="shared" si="4"/>
        <v>0.5292</v>
      </c>
      <c r="P35" s="93"/>
      <c r="Q35" s="65" t="s">
        <v>36</v>
      </c>
      <c r="R35" s="65">
        <v>0</v>
      </c>
      <c r="S35" s="65">
        <v>0.27</v>
      </c>
      <c r="T35" s="65">
        <v>0.25</v>
      </c>
      <c r="U35" s="65">
        <v>0.42</v>
      </c>
      <c r="V35" s="65">
        <v>0.34</v>
      </c>
      <c r="W35" s="65">
        <v>0.35</v>
      </c>
      <c r="X35" s="65">
        <v>0.34</v>
      </c>
      <c r="Y35" s="65">
        <v>0.34</v>
      </c>
      <c r="Z35" s="65">
        <v>0.28000000000000003</v>
      </c>
      <c r="AA35" s="65">
        <v>0.28999999999999998</v>
      </c>
      <c r="AB35" s="65">
        <v>0.45</v>
      </c>
      <c r="AC35" s="65">
        <v>0.51</v>
      </c>
      <c r="AD35" s="65">
        <v>0.36</v>
      </c>
      <c r="AE35" s="65">
        <v>0.47</v>
      </c>
      <c r="AF35" s="65">
        <v>0.43</v>
      </c>
      <c r="AG35" s="65">
        <v>0.46</v>
      </c>
      <c r="AH35" s="65">
        <v>0.46</v>
      </c>
      <c r="AI35" s="65">
        <v>0.42</v>
      </c>
      <c r="AJ35" s="65">
        <v>0.28000000000000003</v>
      </c>
      <c r="AK35" s="65">
        <v>0.21</v>
      </c>
      <c r="AL35" s="65">
        <v>0.28999999999999998</v>
      </c>
      <c r="AM35" s="65">
        <v>0.31</v>
      </c>
      <c r="AN35" s="65">
        <v>0.33</v>
      </c>
      <c r="AO35" s="65">
        <v>0.14000000000000001</v>
      </c>
      <c r="AP35" s="65">
        <v>0</v>
      </c>
      <c r="AQ35" s="65">
        <v>0</v>
      </c>
      <c r="AR35" s="65"/>
    </row>
    <row r="36" spans="1:44" ht="16" x14ac:dyDescent="0.2">
      <c r="A36" s="93"/>
      <c r="B36" s="6" t="s">
        <v>4</v>
      </c>
      <c r="C36" s="6">
        <v>1.1399999999999999</v>
      </c>
      <c r="D36" s="6">
        <v>0.31</v>
      </c>
      <c r="E36" s="6">
        <f t="shared" si="1"/>
        <v>0.35339999999999999</v>
      </c>
      <c r="F36" s="6">
        <v>1.0900000000000001</v>
      </c>
      <c r="G36" s="6">
        <v>0.27</v>
      </c>
      <c r="H36" s="6">
        <f t="shared" si="2"/>
        <v>0.29430000000000006</v>
      </c>
      <c r="I36" s="6">
        <v>1.1599999999999999</v>
      </c>
      <c r="J36" s="6">
        <v>0.41</v>
      </c>
      <c r="K36" s="6">
        <f t="shared" si="3"/>
        <v>0.47559999999999991</v>
      </c>
      <c r="L36" s="6">
        <v>1.1399999999999999</v>
      </c>
      <c r="M36" s="6">
        <v>0.39</v>
      </c>
      <c r="N36" s="6">
        <f t="shared" si="4"/>
        <v>0.4446</v>
      </c>
      <c r="P36" s="93"/>
      <c r="Q36" s="66" t="s">
        <v>37</v>
      </c>
      <c r="R36" s="65">
        <v>1.6875000000000001E-2</v>
      </c>
      <c r="S36" s="65">
        <v>0.14300000000000002</v>
      </c>
      <c r="T36" s="65">
        <v>0.23114999999999997</v>
      </c>
      <c r="U36" s="65">
        <v>0.30400000000000005</v>
      </c>
      <c r="V36" s="65">
        <v>0.28979999999999995</v>
      </c>
      <c r="W36" s="65">
        <v>0.30014999999999997</v>
      </c>
      <c r="X36" s="65">
        <v>0.30260000000000004</v>
      </c>
      <c r="Y36" s="65">
        <v>0.28520000000000001</v>
      </c>
      <c r="Z36" s="65">
        <v>0.26647500000000002</v>
      </c>
      <c r="AA36" s="65">
        <v>0.33484999999999998</v>
      </c>
      <c r="AB36" s="65">
        <v>0.41759999999999997</v>
      </c>
      <c r="AC36" s="65">
        <v>0.37192500000000001</v>
      </c>
      <c r="AD36" s="65">
        <v>0.35897499999999999</v>
      </c>
      <c r="AE36" s="65">
        <v>0.39599999999999996</v>
      </c>
      <c r="AF36" s="65">
        <v>0.39827499999999999</v>
      </c>
      <c r="AG36" s="65">
        <v>0.43240000000000001</v>
      </c>
      <c r="AH36" s="65">
        <v>0.42899999999999999</v>
      </c>
      <c r="AI36" s="65">
        <v>0.34649999999999997</v>
      </c>
      <c r="AJ36" s="65">
        <v>0.25235000000000002</v>
      </c>
      <c r="AK36" s="65">
        <v>0.25875000000000004</v>
      </c>
      <c r="AL36" s="65">
        <v>0.28650000000000003</v>
      </c>
      <c r="AM36" s="65">
        <v>0.26240000000000002</v>
      </c>
      <c r="AN36" s="65">
        <v>0.15745000000000001</v>
      </c>
      <c r="AO36" s="65">
        <v>3.4300000000000004E-2</v>
      </c>
      <c r="AP36" s="65">
        <v>0</v>
      </c>
      <c r="AQ36" s="65">
        <v>0</v>
      </c>
      <c r="AR36" s="65"/>
    </row>
    <row r="37" spans="1:44" ht="16" x14ac:dyDescent="0.2">
      <c r="A37" s="93"/>
      <c r="B37" s="6" t="s">
        <v>5</v>
      </c>
      <c r="C37" s="6">
        <v>0.86</v>
      </c>
      <c r="D37" s="6">
        <v>0.34</v>
      </c>
      <c r="E37" s="6">
        <f t="shared" si="1"/>
        <v>0.29239999999999999</v>
      </c>
      <c r="F37" s="6">
        <v>0.9</v>
      </c>
      <c r="G37" s="6">
        <v>0.28999999999999998</v>
      </c>
      <c r="H37" s="6">
        <f t="shared" si="2"/>
        <v>0.26100000000000001</v>
      </c>
      <c r="I37" s="6">
        <v>0.91</v>
      </c>
      <c r="J37" s="6">
        <v>0.24</v>
      </c>
      <c r="K37" s="6">
        <f t="shared" si="3"/>
        <v>0.21840000000000001</v>
      </c>
      <c r="L37" s="6">
        <v>0.9</v>
      </c>
      <c r="M37" s="6">
        <v>0.24</v>
      </c>
      <c r="N37" s="6">
        <f t="shared" si="4"/>
        <v>0.216</v>
      </c>
      <c r="P37" s="93"/>
      <c r="Q37" s="70" t="s">
        <v>38</v>
      </c>
      <c r="R37" s="70">
        <v>0.57999999999999996</v>
      </c>
      <c r="S37" s="65"/>
      <c r="T37" s="65"/>
      <c r="U37" s="69" t="s">
        <v>46</v>
      </c>
      <c r="V37" s="70">
        <v>6.876525</v>
      </c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6"/>
    </row>
    <row r="38" spans="1:44" x14ac:dyDescent="0.2">
      <c r="A38" s="5">
        <v>42149</v>
      </c>
      <c r="B38" s="90" t="s">
        <v>17</v>
      </c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P38" s="5">
        <v>42149</v>
      </c>
      <c r="Q38" s="90" t="s">
        <v>17</v>
      </c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</row>
    <row r="39" spans="1:44" x14ac:dyDescent="0.2">
      <c r="A39" s="5">
        <v>42150</v>
      </c>
      <c r="B39" s="90" t="s">
        <v>17</v>
      </c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P39" s="5">
        <v>42150</v>
      </c>
      <c r="Q39" s="90" t="s">
        <v>17</v>
      </c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</row>
    <row r="40" spans="1:44" x14ac:dyDescent="0.2">
      <c r="A40" s="5">
        <v>42151</v>
      </c>
      <c r="B40" s="90" t="s">
        <v>17</v>
      </c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P40" s="5">
        <v>42151</v>
      </c>
      <c r="Q40" s="90" t="s">
        <v>17</v>
      </c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</row>
    <row r="41" spans="1:44" x14ac:dyDescent="0.2">
      <c r="A41" s="5">
        <v>42152</v>
      </c>
      <c r="B41" s="90" t="s">
        <v>17</v>
      </c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P41" s="5">
        <v>42152</v>
      </c>
      <c r="Q41" s="90" t="s">
        <v>17</v>
      </c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</row>
    <row r="42" spans="1:44" x14ac:dyDescent="0.2">
      <c r="A42" s="5">
        <v>42153</v>
      </c>
      <c r="B42" s="90" t="s">
        <v>17</v>
      </c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P42" s="5">
        <v>42153</v>
      </c>
      <c r="Q42" s="90" t="s">
        <v>17</v>
      </c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</row>
    <row r="43" spans="1:44" x14ac:dyDescent="0.2">
      <c r="A43" s="5">
        <v>42154</v>
      </c>
      <c r="B43" s="90" t="s">
        <v>17</v>
      </c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P43" s="5">
        <v>42154</v>
      </c>
      <c r="Q43" s="90" t="s">
        <v>17</v>
      </c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</row>
    <row r="44" spans="1:44" x14ac:dyDescent="0.2">
      <c r="A44" s="5">
        <v>42155</v>
      </c>
      <c r="B44" s="90" t="s">
        <v>17</v>
      </c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P44" s="5">
        <v>42155</v>
      </c>
      <c r="Q44" s="90" t="s">
        <v>17</v>
      </c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</row>
    <row r="45" spans="1:44" x14ac:dyDescent="0.2">
      <c r="A45" s="5">
        <v>42156</v>
      </c>
      <c r="B45" s="90" t="s">
        <v>17</v>
      </c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P45" s="5">
        <v>42156</v>
      </c>
      <c r="Q45" s="90" t="s">
        <v>17</v>
      </c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</row>
    <row r="46" spans="1:44" x14ac:dyDescent="0.2">
      <c r="A46" s="5">
        <v>42157</v>
      </c>
      <c r="B46" s="90" t="s">
        <v>17</v>
      </c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P46" s="5">
        <v>42157</v>
      </c>
      <c r="Q46" s="90" t="s">
        <v>17</v>
      </c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</row>
    <row r="47" spans="1:44" x14ac:dyDescent="0.2">
      <c r="A47" s="5">
        <v>42158</v>
      </c>
      <c r="B47" s="90" t="s">
        <v>17</v>
      </c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P47" s="5">
        <v>42158</v>
      </c>
      <c r="Q47" s="90" t="s">
        <v>17</v>
      </c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</row>
    <row r="48" spans="1:44" ht="16" x14ac:dyDescent="0.2">
      <c r="A48" s="93">
        <v>42159</v>
      </c>
      <c r="B48" s="6" t="s">
        <v>1</v>
      </c>
      <c r="C48" s="6">
        <v>1.01</v>
      </c>
      <c r="D48" s="6">
        <v>1.27</v>
      </c>
      <c r="E48" s="6">
        <f t="shared" ref="E48:E77" si="6">C48*D48</f>
        <v>1.2827</v>
      </c>
      <c r="F48" s="6">
        <v>1.01</v>
      </c>
      <c r="G48" s="6">
        <v>1.63</v>
      </c>
      <c r="H48" s="6">
        <f t="shared" ref="H48:H77" si="7">F48*G48</f>
        <v>1.6462999999999999</v>
      </c>
      <c r="I48" s="6">
        <v>1.03</v>
      </c>
      <c r="J48" s="6">
        <v>1.58</v>
      </c>
      <c r="K48" s="6">
        <f t="shared" ref="K48:K77" si="8">I48*J48</f>
        <v>1.6274000000000002</v>
      </c>
      <c r="L48" s="6">
        <v>0.97</v>
      </c>
      <c r="M48" s="6">
        <v>1.68</v>
      </c>
      <c r="N48" s="6">
        <f t="shared" ref="N48:N77" si="9">L48*M48</f>
        <v>1.6295999999999999</v>
      </c>
      <c r="P48" s="93">
        <v>42159</v>
      </c>
      <c r="Q48" s="65" t="s">
        <v>35</v>
      </c>
      <c r="R48" s="65">
        <v>0</v>
      </c>
      <c r="S48" s="65">
        <v>0.45</v>
      </c>
      <c r="T48" s="65">
        <v>1.45</v>
      </c>
      <c r="U48" s="65">
        <v>2.4500000000000002</v>
      </c>
      <c r="V48" s="65">
        <v>3.45</v>
      </c>
      <c r="W48" s="65">
        <v>4.45</v>
      </c>
      <c r="X48" s="65">
        <v>5.45</v>
      </c>
      <c r="Y48" s="65">
        <v>6.45</v>
      </c>
      <c r="Z48" s="65">
        <v>7.45</v>
      </c>
      <c r="AA48" s="65">
        <v>8.4499999999999993</v>
      </c>
      <c r="AB48" s="65">
        <v>9.4499999999999993</v>
      </c>
      <c r="AC48" s="65">
        <v>10.45</v>
      </c>
      <c r="AD48" s="65">
        <v>11.45</v>
      </c>
      <c r="AE48" s="65">
        <v>12.45</v>
      </c>
      <c r="AF48" s="65">
        <v>13.45</v>
      </c>
      <c r="AG48" s="65">
        <v>14.45</v>
      </c>
      <c r="AH48" s="65">
        <v>15.45</v>
      </c>
      <c r="AI48" s="65">
        <v>16.45</v>
      </c>
      <c r="AJ48" s="65">
        <v>17.45</v>
      </c>
      <c r="AK48" s="65">
        <v>18.45</v>
      </c>
      <c r="AL48" s="65">
        <v>19.45</v>
      </c>
      <c r="AM48" s="65">
        <v>20.45</v>
      </c>
      <c r="AN48" s="65">
        <v>21.45</v>
      </c>
      <c r="AO48" s="65">
        <v>22.45</v>
      </c>
      <c r="AP48" s="65">
        <v>23.45</v>
      </c>
      <c r="AQ48" s="65">
        <v>24.45</v>
      </c>
      <c r="AR48" s="65">
        <v>26.14</v>
      </c>
    </row>
    <row r="49" spans="1:44" ht="16" x14ac:dyDescent="0.2">
      <c r="A49" s="93"/>
      <c r="B49" s="6" t="s">
        <v>2</v>
      </c>
      <c r="C49" s="6">
        <v>1.0900000000000001</v>
      </c>
      <c r="D49" s="6">
        <v>1.44</v>
      </c>
      <c r="E49" s="6">
        <f t="shared" si="6"/>
        <v>1.5696000000000001</v>
      </c>
      <c r="F49" s="6">
        <v>1.17</v>
      </c>
      <c r="G49" s="6">
        <v>1.54</v>
      </c>
      <c r="H49" s="6">
        <f t="shared" si="7"/>
        <v>1.8017999999999998</v>
      </c>
      <c r="I49" s="6">
        <v>1.1200000000000001</v>
      </c>
      <c r="J49" s="6">
        <v>1.63</v>
      </c>
      <c r="K49" s="6">
        <f t="shared" si="8"/>
        <v>1.8256000000000001</v>
      </c>
      <c r="L49" s="6">
        <v>1.1100000000000001</v>
      </c>
      <c r="M49" s="6">
        <v>1.41</v>
      </c>
      <c r="N49" s="6">
        <f t="shared" si="9"/>
        <v>1.5651000000000002</v>
      </c>
      <c r="P49" s="93"/>
      <c r="Q49" s="65" t="s">
        <v>14</v>
      </c>
      <c r="R49" s="65">
        <v>0</v>
      </c>
      <c r="S49" s="65">
        <v>0.56000000000000005</v>
      </c>
      <c r="T49" s="65">
        <v>0.66</v>
      </c>
      <c r="U49" s="65">
        <v>0.84</v>
      </c>
      <c r="V49" s="65">
        <v>0.91</v>
      </c>
      <c r="W49" s="65">
        <v>0.96</v>
      </c>
      <c r="X49" s="65">
        <v>0.97</v>
      </c>
      <c r="Y49" s="65">
        <v>0.98</v>
      </c>
      <c r="Z49" s="65">
        <v>1</v>
      </c>
      <c r="AA49" s="65">
        <v>1</v>
      </c>
      <c r="AB49" s="65">
        <v>0.99</v>
      </c>
      <c r="AC49" s="65">
        <v>0.94</v>
      </c>
      <c r="AD49" s="65">
        <v>0.93</v>
      </c>
      <c r="AE49" s="65">
        <v>0.91</v>
      </c>
      <c r="AF49" s="65">
        <v>0.92</v>
      </c>
      <c r="AG49" s="65">
        <v>0.91</v>
      </c>
      <c r="AH49" s="65">
        <v>0.64</v>
      </c>
      <c r="AI49" s="65">
        <v>1.01</v>
      </c>
      <c r="AJ49" s="65">
        <v>1.05</v>
      </c>
      <c r="AK49" s="65">
        <v>1.07</v>
      </c>
      <c r="AL49" s="65">
        <v>1.0900000000000001</v>
      </c>
      <c r="AM49" s="65">
        <v>1.03</v>
      </c>
      <c r="AN49" s="65">
        <v>0.96</v>
      </c>
      <c r="AO49" s="65">
        <v>0.78</v>
      </c>
      <c r="AP49" s="65">
        <v>0.6</v>
      </c>
      <c r="AQ49" s="65">
        <v>0.4</v>
      </c>
      <c r="AR49" s="65">
        <v>0</v>
      </c>
    </row>
    <row r="50" spans="1:44" ht="16" x14ac:dyDescent="0.2">
      <c r="A50" s="93"/>
      <c r="B50" s="6" t="s">
        <v>3</v>
      </c>
      <c r="C50" s="6">
        <v>1.22</v>
      </c>
      <c r="D50" s="6">
        <v>1.42</v>
      </c>
      <c r="E50" s="6">
        <f t="shared" si="6"/>
        <v>1.7323999999999999</v>
      </c>
      <c r="F50" s="6">
        <v>1.18</v>
      </c>
      <c r="G50" s="6">
        <v>2</v>
      </c>
      <c r="H50" s="6">
        <f t="shared" si="7"/>
        <v>2.36</v>
      </c>
      <c r="I50" s="6">
        <v>1.2</v>
      </c>
      <c r="J50" s="6">
        <v>1.71</v>
      </c>
      <c r="K50" s="6">
        <f t="shared" si="8"/>
        <v>2.052</v>
      </c>
      <c r="L50" s="6">
        <v>1.2</v>
      </c>
      <c r="M50" s="6">
        <v>1.7</v>
      </c>
      <c r="N50" s="6">
        <f t="shared" si="9"/>
        <v>2.04</v>
      </c>
      <c r="P50" s="93"/>
      <c r="Q50" s="65" t="s">
        <v>36</v>
      </c>
      <c r="R50" s="65">
        <v>0</v>
      </c>
      <c r="S50" s="65">
        <v>0.26822400000000002</v>
      </c>
      <c r="T50" s="65">
        <v>0.27432000000000001</v>
      </c>
      <c r="U50" s="65">
        <v>0.37795200000000001</v>
      </c>
      <c r="V50" s="65">
        <v>0.27127200000000001</v>
      </c>
      <c r="W50" s="65">
        <v>0.39014400000000005</v>
      </c>
      <c r="X50" s="65">
        <v>0.40843200000000002</v>
      </c>
      <c r="Y50" s="65">
        <v>0.29260799999999998</v>
      </c>
      <c r="Z50" s="65">
        <v>0.32613600000000004</v>
      </c>
      <c r="AA50" s="65">
        <v>0.36271199999999998</v>
      </c>
      <c r="AB50" s="65">
        <v>0.40538400000000002</v>
      </c>
      <c r="AC50" s="65">
        <v>0.52425600000000006</v>
      </c>
      <c r="AD50" s="65">
        <v>0.39014400000000005</v>
      </c>
      <c r="AE50" s="65">
        <v>0.49072800000000005</v>
      </c>
      <c r="AF50" s="65">
        <v>0.46634400000000004</v>
      </c>
      <c r="AG50" s="65">
        <v>0.53949600000000009</v>
      </c>
      <c r="AH50" s="65">
        <v>0.46939200000000003</v>
      </c>
      <c r="AI50" s="65">
        <v>0.58216800000000002</v>
      </c>
      <c r="AJ50" s="65">
        <v>0.60350400000000004</v>
      </c>
      <c r="AK50" s="65">
        <v>0.26822400000000002</v>
      </c>
      <c r="AL50" s="65">
        <v>0.34137600000000007</v>
      </c>
      <c r="AM50" s="65">
        <v>0.28651199999999999</v>
      </c>
      <c r="AN50" s="65">
        <v>0.35966399999999998</v>
      </c>
      <c r="AO50" s="65">
        <v>0.13106400000000001</v>
      </c>
      <c r="AP50" s="65">
        <v>0</v>
      </c>
      <c r="AQ50" s="65">
        <v>0</v>
      </c>
      <c r="AR50" s="65">
        <v>0</v>
      </c>
    </row>
    <row r="51" spans="1:44" ht="16" x14ac:dyDescent="0.2">
      <c r="A51" s="93"/>
      <c r="B51" s="6" t="s">
        <v>4</v>
      </c>
      <c r="C51" s="6">
        <v>1.18</v>
      </c>
      <c r="D51" s="6">
        <v>1.03</v>
      </c>
      <c r="E51" s="6">
        <f t="shared" si="6"/>
        <v>1.2154</v>
      </c>
      <c r="F51" s="6">
        <v>0.99</v>
      </c>
      <c r="G51" s="6">
        <v>1.34</v>
      </c>
      <c r="H51" s="6">
        <f t="shared" si="7"/>
        <v>1.3266</v>
      </c>
      <c r="I51" s="6">
        <v>1.1100000000000001</v>
      </c>
      <c r="J51" s="6">
        <v>1.19</v>
      </c>
      <c r="K51" s="6">
        <f t="shared" si="8"/>
        <v>1.3209</v>
      </c>
      <c r="L51" s="6">
        <v>1.17</v>
      </c>
      <c r="M51" s="6">
        <v>1.58</v>
      </c>
      <c r="N51" s="6">
        <f t="shared" si="9"/>
        <v>1.8486</v>
      </c>
      <c r="P51" s="93"/>
      <c r="Q51" s="66" t="s">
        <v>37</v>
      </c>
      <c r="R51" s="65">
        <v>1.6898112000000003E-2</v>
      </c>
      <c r="S51" s="65">
        <v>0.16547592000000003</v>
      </c>
      <c r="T51" s="65">
        <v>0.24460200000000007</v>
      </c>
      <c r="U51" s="65">
        <v>0.2840355</v>
      </c>
      <c r="V51" s="65">
        <v>0.30921198</v>
      </c>
      <c r="W51" s="65">
        <v>0.38531292</v>
      </c>
      <c r="X51" s="65">
        <v>0.34175699999999998</v>
      </c>
      <c r="Y51" s="65">
        <v>0.30627827999999996</v>
      </c>
      <c r="Z51" s="65">
        <v>0.34442399999999967</v>
      </c>
      <c r="AA51" s="65">
        <v>0.38212775999999998</v>
      </c>
      <c r="AB51" s="65">
        <v>0.44855129999999999</v>
      </c>
      <c r="AC51" s="65">
        <v>0.42748200000000008</v>
      </c>
      <c r="AD51" s="65">
        <v>0.40520112000000008</v>
      </c>
      <c r="AE51" s="65">
        <v>0.43786044000000007</v>
      </c>
      <c r="AF51" s="65">
        <v>0.46017180000000008</v>
      </c>
      <c r="AG51" s="65">
        <v>0.39094410000000013</v>
      </c>
      <c r="AH51" s="65">
        <v>0.4337685</v>
      </c>
      <c r="AI51" s="65">
        <v>0.61062108000000004</v>
      </c>
      <c r="AJ51" s="65">
        <v>0.46201584000000007</v>
      </c>
      <c r="AK51" s="65">
        <v>0.32918400000000009</v>
      </c>
      <c r="AL51" s="65">
        <v>0.33278064000000002</v>
      </c>
      <c r="AM51" s="65">
        <v>0.32147255999999996</v>
      </c>
      <c r="AN51" s="65">
        <v>0.21346667999999999</v>
      </c>
      <c r="AO51" s="65">
        <v>4.521708E-2</v>
      </c>
      <c r="AP51" s="65">
        <v>0</v>
      </c>
      <c r="AQ51" s="65">
        <v>0</v>
      </c>
      <c r="AR51" s="65">
        <v>0</v>
      </c>
    </row>
    <row r="52" spans="1:44" ht="16" x14ac:dyDescent="0.2">
      <c r="A52" s="93"/>
      <c r="B52" s="6" t="s">
        <v>5</v>
      </c>
      <c r="C52" s="6">
        <v>0.97</v>
      </c>
      <c r="D52" s="6">
        <v>1.06</v>
      </c>
      <c r="E52" s="6">
        <f t="shared" si="6"/>
        <v>1.0282</v>
      </c>
      <c r="F52" s="6">
        <v>0.98</v>
      </c>
      <c r="G52" s="6">
        <v>1.18</v>
      </c>
      <c r="H52" s="6">
        <f t="shared" si="7"/>
        <v>1.1563999999999999</v>
      </c>
      <c r="I52" s="6">
        <v>1</v>
      </c>
      <c r="J52" s="6">
        <v>0.98</v>
      </c>
      <c r="K52" s="6">
        <f t="shared" si="8"/>
        <v>0.98</v>
      </c>
      <c r="L52" s="6">
        <v>0.96</v>
      </c>
      <c r="M52" s="6">
        <v>0.96</v>
      </c>
      <c r="N52" s="6">
        <f t="shared" si="9"/>
        <v>0.92159999999999997</v>
      </c>
      <c r="P52" s="93"/>
      <c r="Q52" s="70" t="s">
        <v>38</v>
      </c>
      <c r="R52" s="70">
        <v>0.66</v>
      </c>
      <c r="S52" s="65"/>
      <c r="T52" s="65"/>
      <c r="U52" s="69" t="s">
        <v>46</v>
      </c>
      <c r="V52" s="70">
        <v>8.0988606120000011</v>
      </c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6"/>
    </row>
    <row r="53" spans="1:44" ht="16" x14ac:dyDescent="0.2">
      <c r="A53" s="93">
        <v>42160</v>
      </c>
      <c r="B53" s="6" t="s">
        <v>1</v>
      </c>
      <c r="C53" s="6">
        <v>0.87</v>
      </c>
      <c r="D53" s="6">
        <v>0.47</v>
      </c>
      <c r="E53" s="6">
        <f t="shared" si="6"/>
        <v>0.40889999999999999</v>
      </c>
      <c r="F53" s="6">
        <v>0.89</v>
      </c>
      <c r="G53" s="6">
        <v>0.48</v>
      </c>
      <c r="H53" s="6">
        <f t="shared" si="7"/>
        <v>0.42719999999999997</v>
      </c>
      <c r="I53" s="6">
        <v>0.9</v>
      </c>
      <c r="J53" s="6">
        <v>0.48</v>
      </c>
      <c r="K53" s="6">
        <f t="shared" si="8"/>
        <v>0.432</v>
      </c>
      <c r="L53" s="6">
        <v>0.83</v>
      </c>
      <c r="M53" s="6">
        <v>0.47</v>
      </c>
      <c r="N53" s="6">
        <f t="shared" si="9"/>
        <v>0.39009999999999995</v>
      </c>
      <c r="P53" s="93">
        <v>42160</v>
      </c>
      <c r="Q53" s="65" t="s">
        <v>35</v>
      </c>
      <c r="R53" s="65">
        <v>0</v>
      </c>
      <c r="S53" s="65">
        <v>0.67</v>
      </c>
      <c r="T53" s="65">
        <v>1.67</v>
      </c>
      <c r="U53" s="65">
        <v>2.67</v>
      </c>
      <c r="V53" s="65">
        <v>3.67</v>
      </c>
      <c r="W53" s="65">
        <v>4.67</v>
      </c>
      <c r="X53" s="65">
        <v>5.67</v>
      </c>
      <c r="Y53" s="65">
        <v>6.67</v>
      </c>
      <c r="Z53" s="65">
        <v>7.67</v>
      </c>
      <c r="AA53" s="65">
        <v>8.67</v>
      </c>
      <c r="AB53" s="65">
        <v>9.67</v>
      </c>
      <c r="AC53" s="65">
        <v>10.67</v>
      </c>
      <c r="AD53" s="65">
        <v>11.67</v>
      </c>
      <c r="AE53" s="65">
        <v>12.67</v>
      </c>
      <c r="AF53" s="65">
        <v>13.67</v>
      </c>
      <c r="AG53" s="65">
        <v>14.67</v>
      </c>
      <c r="AH53" s="65">
        <v>15.67</v>
      </c>
      <c r="AI53" s="65">
        <v>16.670000000000002</v>
      </c>
      <c r="AJ53" s="65">
        <v>17.670000000000002</v>
      </c>
      <c r="AK53" s="65">
        <v>18.670000000000002</v>
      </c>
      <c r="AL53" s="65">
        <v>19.670000000000002</v>
      </c>
      <c r="AM53" s="65">
        <v>20.67</v>
      </c>
      <c r="AN53" s="65">
        <v>21.67</v>
      </c>
      <c r="AO53" s="65">
        <v>22.67</v>
      </c>
      <c r="AP53" s="65">
        <v>23.67</v>
      </c>
      <c r="AQ53" s="65">
        <v>25.67</v>
      </c>
      <c r="AR53" s="65"/>
    </row>
    <row r="54" spans="1:44" ht="16" x14ac:dyDescent="0.2">
      <c r="A54" s="93"/>
      <c r="B54" s="6" t="s">
        <v>2</v>
      </c>
      <c r="C54" s="6">
        <v>0.98</v>
      </c>
      <c r="D54" s="6">
        <v>0.45</v>
      </c>
      <c r="E54" s="6">
        <f t="shared" si="6"/>
        <v>0.441</v>
      </c>
      <c r="F54" s="6">
        <v>1.04</v>
      </c>
      <c r="G54" s="6">
        <v>0.51</v>
      </c>
      <c r="H54" s="6">
        <f>F54*G54</f>
        <v>0.53039999999999998</v>
      </c>
      <c r="I54" s="6">
        <v>1.02</v>
      </c>
      <c r="J54" s="6">
        <v>0.49</v>
      </c>
      <c r="K54" s="6">
        <f t="shared" si="8"/>
        <v>0.49980000000000002</v>
      </c>
      <c r="L54" s="6">
        <v>0.98</v>
      </c>
      <c r="M54" s="6">
        <v>0.56000000000000005</v>
      </c>
      <c r="N54" s="6">
        <f t="shared" si="9"/>
        <v>0.54880000000000007</v>
      </c>
      <c r="P54" s="93"/>
      <c r="Q54" s="65" t="s">
        <v>14</v>
      </c>
      <c r="R54" s="65">
        <v>0</v>
      </c>
      <c r="S54" s="65">
        <v>0.43</v>
      </c>
      <c r="T54" s="65">
        <v>0.42</v>
      </c>
      <c r="U54" s="65">
        <v>0.71</v>
      </c>
      <c r="V54" s="65">
        <v>0.8</v>
      </c>
      <c r="W54" s="65">
        <v>0.77</v>
      </c>
      <c r="X54" s="65">
        <v>0.76</v>
      </c>
      <c r="Y54" s="65">
        <v>0.87</v>
      </c>
      <c r="Z54" s="65">
        <v>0.9</v>
      </c>
      <c r="AA54" s="65">
        <v>0.9</v>
      </c>
      <c r="AB54" s="65">
        <v>0.83</v>
      </c>
      <c r="AC54" s="65">
        <v>0.82</v>
      </c>
      <c r="AD54" s="65">
        <v>0.81</v>
      </c>
      <c r="AE54" s="65">
        <v>0.81</v>
      </c>
      <c r="AF54" s="65">
        <v>0.83</v>
      </c>
      <c r="AG54" s="65">
        <v>0.82</v>
      </c>
      <c r="AH54" s="65">
        <v>0.91</v>
      </c>
      <c r="AI54" s="65">
        <v>0.95</v>
      </c>
      <c r="AJ54" s="65">
        <v>0.97</v>
      </c>
      <c r="AK54" s="65">
        <v>1.02</v>
      </c>
      <c r="AL54" s="65">
        <v>0.98</v>
      </c>
      <c r="AM54" s="65">
        <v>0.87</v>
      </c>
      <c r="AN54" s="65">
        <v>0.81</v>
      </c>
      <c r="AO54" s="65">
        <v>0.6</v>
      </c>
      <c r="AP54" s="65">
        <v>0.28000000000000003</v>
      </c>
      <c r="AQ54" s="65">
        <v>0</v>
      </c>
      <c r="AR54" s="65"/>
    </row>
    <row r="55" spans="1:44" ht="16" x14ac:dyDescent="0.2">
      <c r="A55" s="93"/>
      <c r="B55" s="6" t="s">
        <v>3</v>
      </c>
      <c r="C55" s="6">
        <v>1.1399999999999999</v>
      </c>
      <c r="D55" s="6">
        <v>0.52</v>
      </c>
      <c r="E55" s="6">
        <f t="shared" si="6"/>
        <v>0.59279999999999999</v>
      </c>
      <c r="F55" s="6">
        <v>1.1100000000000001</v>
      </c>
      <c r="G55" s="6">
        <v>0.56999999999999995</v>
      </c>
      <c r="H55" s="6">
        <f>F55*G55</f>
        <v>0.63270000000000004</v>
      </c>
      <c r="I55" s="6">
        <v>1.1000000000000001</v>
      </c>
      <c r="J55" s="6">
        <v>0.56000000000000005</v>
      </c>
      <c r="K55" s="6">
        <f t="shared" si="8"/>
        <v>0.6160000000000001</v>
      </c>
      <c r="L55" s="6">
        <v>1.08</v>
      </c>
      <c r="M55" s="6">
        <v>0.51</v>
      </c>
      <c r="N55" s="6">
        <f t="shared" si="9"/>
        <v>0.55080000000000007</v>
      </c>
      <c r="P55" s="93"/>
      <c r="Q55" s="65" t="s">
        <v>36</v>
      </c>
      <c r="R55" s="65">
        <v>0</v>
      </c>
      <c r="S55" s="65">
        <v>0.26</v>
      </c>
      <c r="T55" s="65">
        <v>0.11</v>
      </c>
      <c r="U55" s="65">
        <v>0.33</v>
      </c>
      <c r="V55" s="65">
        <v>0.35</v>
      </c>
      <c r="W55" s="65">
        <v>0.36</v>
      </c>
      <c r="X55" s="65">
        <v>0.34</v>
      </c>
      <c r="Y55" s="65">
        <v>0.4</v>
      </c>
      <c r="Z55" s="65">
        <v>0.31</v>
      </c>
      <c r="AA55" s="65">
        <v>0.4</v>
      </c>
      <c r="AB55" s="65">
        <v>0.49</v>
      </c>
      <c r="AC55" s="65">
        <v>0.43</v>
      </c>
      <c r="AD55" s="65">
        <v>0.47</v>
      </c>
      <c r="AE55" s="65">
        <v>0.61</v>
      </c>
      <c r="AF55" s="65">
        <v>0.59</v>
      </c>
      <c r="AG55" s="65">
        <v>0.56999999999999995</v>
      </c>
      <c r="AH55" s="65">
        <v>0.51</v>
      </c>
      <c r="AI55" s="65">
        <v>0.47</v>
      </c>
      <c r="AJ55" s="65">
        <v>0.34</v>
      </c>
      <c r="AK55" s="65">
        <v>0.22</v>
      </c>
      <c r="AL55" s="65">
        <v>0.35</v>
      </c>
      <c r="AM55" s="65">
        <v>0.26</v>
      </c>
      <c r="AN55" s="65">
        <v>0.13</v>
      </c>
      <c r="AO55" s="65">
        <v>0</v>
      </c>
      <c r="AP55" s="65">
        <v>0</v>
      </c>
      <c r="AQ55" s="65">
        <v>0</v>
      </c>
      <c r="AR55" s="65"/>
    </row>
    <row r="56" spans="1:44" ht="16" x14ac:dyDescent="0.2">
      <c r="A56" s="93"/>
      <c r="B56" s="6" t="s">
        <v>4</v>
      </c>
      <c r="C56" s="6">
        <v>1.0900000000000001</v>
      </c>
      <c r="D56" s="6">
        <v>0.39</v>
      </c>
      <c r="E56" s="6">
        <f t="shared" si="6"/>
        <v>0.42510000000000003</v>
      </c>
      <c r="F56" s="6">
        <v>1</v>
      </c>
      <c r="G56" s="6">
        <v>0.39</v>
      </c>
      <c r="H56" s="6">
        <f t="shared" si="7"/>
        <v>0.39</v>
      </c>
      <c r="I56" s="6">
        <v>1.1000000000000001</v>
      </c>
      <c r="J56" s="6">
        <v>0.36</v>
      </c>
      <c r="K56" s="6">
        <f t="shared" si="8"/>
        <v>0.39600000000000002</v>
      </c>
      <c r="L56" s="6">
        <v>1.1399999999999999</v>
      </c>
      <c r="M56" s="6">
        <v>0.46</v>
      </c>
      <c r="N56" s="6">
        <f t="shared" si="9"/>
        <v>0.52439999999999998</v>
      </c>
      <c r="P56" s="93"/>
      <c r="Q56" s="66" t="s">
        <v>37</v>
      </c>
      <c r="R56" s="65">
        <v>1.8726500000000004E-2</v>
      </c>
      <c r="S56" s="65">
        <v>7.8624999999999987E-2</v>
      </c>
      <c r="T56" s="65">
        <v>0.12429999999999999</v>
      </c>
      <c r="U56" s="65">
        <v>0.25669999999999998</v>
      </c>
      <c r="V56" s="65">
        <v>0.27867500000000001</v>
      </c>
      <c r="W56" s="65">
        <v>0.26774999999999999</v>
      </c>
      <c r="X56" s="65">
        <v>0.30154999999999998</v>
      </c>
      <c r="Y56" s="65">
        <v>0.31417499999999998</v>
      </c>
      <c r="Z56" s="65">
        <v>0.31950000000000001</v>
      </c>
      <c r="AA56" s="65">
        <v>0.38492500000000002</v>
      </c>
      <c r="AB56" s="65">
        <v>0.37949999999999995</v>
      </c>
      <c r="AC56" s="65">
        <v>0.36674999999999996</v>
      </c>
      <c r="AD56" s="65">
        <v>0.43740000000000007</v>
      </c>
      <c r="AE56" s="65">
        <v>0.49199999999999999</v>
      </c>
      <c r="AF56" s="65">
        <v>0.47849999999999993</v>
      </c>
      <c r="AG56" s="65">
        <v>0.46710000000000002</v>
      </c>
      <c r="AH56" s="65">
        <v>0.45570000000000077</v>
      </c>
      <c r="AI56" s="65">
        <v>0.38880000000000003</v>
      </c>
      <c r="AJ56" s="65">
        <v>0.27860000000000001</v>
      </c>
      <c r="AK56" s="65">
        <v>0.28499999999999998</v>
      </c>
      <c r="AL56" s="65">
        <v>0.28212500000000001</v>
      </c>
      <c r="AM56" s="65">
        <v>0.16380000000000003</v>
      </c>
      <c r="AN56" s="65">
        <v>4.5825000000000005E-2</v>
      </c>
      <c r="AO56" s="65">
        <v>0</v>
      </c>
      <c r="AP56" s="65">
        <v>0</v>
      </c>
      <c r="AQ56" s="65">
        <v>0</v>
      </c>
      <c r="AR56" s="65"/>
    </row>
    <row r="57" spans="1:44" ht="16" x14ac:dyDescent="0.2">
      <c r="A57" s="93"/>
      <c r="B57" s="6" t="s">
        <v>5</v>
      </c>
      <c r="C57" s="6">
        <v>0.82</v>
      </c>
      <c r="D57" s="6">
        <v>0.33</v>
      </c>
      <c r="E57" s="6">
        <f t="shared" si="6"/>
        <v>0.27060000000000001</v>
      </c>
      <c r="F57" s="6">
        <v>0.79</v>
      </c>
      <c r="G57" s="6">
        <v>0.26</v>
      </c>
      <c r="H57" s="6">
        <f t="shared" si="7"/>
        <v>0.20540000000000003</v>
      </c>
      <c r="I57" s="6">
        <v>0.96</v>
      </c>
      <c r="J57" s="6">
        <v>0.37</v>
      </c>
      <c r="K57" s="6">
        <f t="shared" si="8"/>
        <v>0.35519999999999996</v>
      </c>
      <c r="L57" s="6">
        <v>0.99</v>
      </c>
      <c r="M57" s="6">
        <v>0.31</v>
      </c>
      <c r="N57" s="6">
        <f t="shared" si="9"/>
        <v>0.30690000000000001</v>
      </c>
      <c r="P57" s="93"/>
      <c r="Q57" s="70" t="s">
        <v>38</v>
      </c>
      <c r="R57" s="70">
        <v>0.57999999999999996</v>
      </c>
      <c r="S57" s="65"/>
      <c r="T57" s="65"/>
      <c r="U57" s="69" t="s">
        <v>46</v>
      </c>
      <c r="V57" s="70">
        <v>6.866026500000002</v>
      </c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6"/>
    </row>
    <row r="58" spans="1:44" ht="16" x14ac:dyDescent="0.2">
      <c r="A58" s="93">
        <v>42161</v>
      </c>
      <c r="B58" s="6" t="s">
        <v>1</v>
      </c>
      <c r="C58" s="6">
        <v>0.91</v>
      </c>
      <c r="D58" s="6">
        <v>1.25</v>
      </c>
      <c r="E58" s="6">
        <f t="shared" si="6"/>
        <v>1.1375</v>
      </c>
      <c r="F58" s="6">
        <v>0.94</v>
      </c>
      <c r="G58" s="6">
        <v>1.2</v>
      </c>
      <c r="H58" s="6">
        <f t="shared" si="7"/>
        <v>1.1279999999999999</v>
      </c>
      <c r="I58" s="6">
        <v>0.93</v>
      </c>
      <c r="J58" s="6">
        <v>1.27</v>
      </c>
      <c r="K58" s="6">
        <f t="shared" si="8"/>
        <v>1.1811</v>
      </c>
      <c r="L58" s="6">
        <v>0.88</v>
      </c>
      <c r="M58" s="6">
        <v>1.38</v>
      </c>
      <c r="N58" s="6">
        <f t="shared" si="9"/>
        <v>1.2143999999999999</v>
      </c>
      <c r="P58" s="93">
        <v>42161</v>
      </c>
      <c r="Q58" s="65" t="s">
        <v>35</v>
      </c>
      <c r="R58" s="65">
        <v>0</v>
      </c>
      <c r="S58" s="65">
        <v>1</v>
      </c>
      <c r="T58" s="65">
        <v>2</v>
      </c>
      <c r="U58" s="65">
        <v>3</v>
      </c>
      <c r="V58" s="65">
        <v>4</v>
      </c>
      <c r="W58" s="65">
        <v>5</v>
      </c>
      <c r="X58" s="65">
        <v>6</v>
      </c>
      <c r="Y58" s="65">
        <v>7</v>
      </c>
      <c r="Z58" s="65">
        <v>8</v>
      </c>
      <c r="AA58" s="65">
        <v>9</v>
      </c>
      <c r="AB58" s="65">
        <v>10</v>
      </c>
      <c r="AC58" s="65">
        <v>11</v>
      </c>
      <c r="AD58" s="65">
        <v>12</v>
      </c>
      <c r="AE58" s="65">
        <v>13</v>
      </c>
      <c r="AF58" s="65">
        <v>14</v>
      </c>
      <c r="AG58" s="65">
        <v>15</v>
      </c>
      <c r="AH58" s="65">
        <v>16</v>
      </c>
      <c r="AI58" s="65">
        <v>17</v>
      </c>
      <c r="AJ58" s="65">
        <v>18</v>
      </c>
      <c r="AK58" s="65">
        <v>19</v>
      </c>
      <c r="AL58" s="65">
        <v>20</v>
      </c>
      <c r="AM58" s="65">
        <v>21</v>
      </c>
      <c r="AN58" s="65">
        <v>22</v>
      </c>
      <c r="AO58" s="65">
        <v>23</v>
      </c>
      <c r="AP58" s="65">
        <v>24.9</v>
      </c>
      <c r="AQ58" s="65"/>
      <c r="AR58" s="65"/>
    </row>
    <row r="59" spans="1:44" ht="16" x14ac:dyDescent="0.2">
      <c r="A59" s="93"/>
      <c r="B59" s="6" t="s">
        <v>2</v>
      </c>
      <c r="C59" s="6">
        <v>1</v>
      </c>
      <c r="D59" s="6">
        <v>1.8</v>
      </c>
      <c r="E59" s="6">
        <f t="shared" si="6"/>
        <v>1.8</v>
      </c>
      <c r="F59" s="6">
        <v>1.06</v>
      </c>
      <c r="G59" s="6">
        <v>1.53</v>
      </c>
      <c r="H59" s="6">
        <f t="shared" si="7"/>
        <v>1.6218000000000001</v>
      </c>
      <c r="I59" s="6">
        <v>1.05</v>
      </c>
      <c r="J59" s="6">
        <v>1.65</v>
      </c>
      <c r="K59" s="6">
        <f t="shared" si="8"/>
        <v>1.7324999999999999</v>
      </c>
      <c r="L59" s="6">
        <v>1.02</v>
      </c>
      <c r="M59" s="6">
        <v>1.32</v>
      </c>
      <c r="N59" s="6">
        <f t="shared" si="9"/>
        <v>1.3464</v>
      </c>
      <c r="P59" s="93"/>
      <c r="Q59" s="65" t="s">
        <v>14</v>
      </c>
      <c r="R59" s="65">
        <v>0</v>
      </c>
      <c r="S59" s="65">
        <v>0.5</v>
      </c>
      <c r="T59" s="65">
        <v>0.76</v>
      </c>
      <c r="U59" s="65">
        <v>0.85</v>
      </c>
      <c r="V59" s="65">
        <v>0.9</v>
      </c>
      <c r="W59" s="65">
        <v>0.89</v>
      </c>
      <c r="X59" s="65">
        <v>0.91</v>
      </c>
      <c r="Y59" s="65">
        <v>0.92</v>
      </c>
      <c r="Z59" s="65">
        <v>0.92</v>
      </c>
      <c r="AA59" s="65">
        <v>0.85</v>
      </c>
      <c r="AB59" s="65">
        <v>0.83</v>
      </c>
      <c r="AC59" s="65">
        <v>0.84</v>
      </c>
      <c r="AD59" s="65">
        <v>0.86</v>
      </c>
      <c r="AE59" s="65">
        <v>0.89</v>
      </c>
      <c r="AF59" s="65">
        <v>0.87</v>
      </c>
      <c r="AG59" s="65">
        <v>0.94</v>
      </c>
      <c r="AH59" s="65">
        <v>0.96</v>
      </c>
      <c r="AI59" s="65">
        <v>0.98</v>
      </c>
      <c r="AJ59" s="65">
        <v>1.04</v>
      </c>
      <c r="AK59" s="65">
        <v>0.99</v>
      </c>
      <c r="AL59" s="65">
        <v>0.87</v>
      </c>
      <c r="AM59" s="65">
        <v>0.72</v>
      </c>
      <c r="AN59" s="65">
        <v>0.59</v>
      </c>
      <c r="AO59" s="65">
        <v>0.32</v>
      </c>
      <c r="AP59" s="65">
        <v>0</v>
      </c>
      <c r="AQ59" s="65"/>
      <c r="AR59" s="65"/>
    </row>
    <row r="60" spans="1:44" ht="16" x14ac:dyDescent="0.2">
      <c r="A60" s="93"/>
      <c r="B60" s="6" t="s">
        <v>3</v>
      </c>
      <c r="C60" s="6">
        <v>1.1599999999999999</v>
      </c>
      <c r="D60" s="6">
        <v>1.56</v>
      </c>
      <c r="E60" s="6">
        <f t="shared" si="6"/>
        <v>1.8095999999999999</v>
      </c>
      <c r="F60" s="6">
        <v>1.1100000000000001</v>
      </c>
      <c r="G60" s="6">
        <v>1.55</v>
      </c>
      <c r="H60" s="6">
        <f t="shared" si="7"/>
        <v>1.7205000000000001</v>
      </c>
      <c r="I60" s="6">
        <v>1.1299999999999999</v>
      </c>
      <c r="J60" s="6">
        <v>1.71</v>
      </c>
      <c r="K60" s="6">
        <f t="shared" si="8"/>
        <v>1.9322999999999997</v>
      </c>
      <c r="L60" s="6">
        <v>1.1399999999999999</v>
      </c>
      <c r="M60" s="6">
        <v>1.72</v>
      </c>
      <c r="N60" s="6">
        <f t="shared" si="9"/>
        <v>1.9607999999999999</v>
      </c>
      <c r="P60" s="93"/>
      <c r="Q60" s="65" t="s">
        <v>36</v>
      </c>
      <c r="R60" s="65">
        <v>0</v>
      </c>
      <c r="S60" s="65">
        <v>9.1440000000000007E-2</v>
      </c>
      <c r="T60" s="65">
        <v>0.33832800000000007</v>
      </c>
      <c r="U60" s="65">
        <v>0.36880800000000002</v>
      </c>
      <c r="V60" s="65">
        <v>0.32613600000000004</v>
      </c>
      <c r="W60" s="65">
        <v>0.33832800000000007</v>
      </c>
      <c r="X60" s="65">
        <v>0.33223200000000003</v>
      </c>
      <c r="Y60" s="65">
        <v>0.33528000000000002</v>
      </c>
      <c r="Z60" s="65">
        <v>0.38709600000000005</v>
      </c>
      <c r="AA60" s="65">
        <v>0.39928800000000003</v>
      </c>
      <c r="AB60" s="65">
        <v>0.39928800000000003</v>
      </c>
      <c r="AC60" s="65">
        <v>0.51511200000000001</v>
      </c>
      <c r="AD60" s="65">
        <v>0.53644800000000004</v>
      </c>
      <c r="AE60" s="65">
        <v>0.48158400000000007</v>
      </c>
      <c r="AF60" s="65">
        <v>0.46024800000000005</v>
      </c>
      <c r="AG60" s="65">
        <v>0.454152</v>
      </c>
      <c r="AH60" s="65">
        <v>0.420624</v>
      </c>
      <c r="AI60" s="65">
        <v>0.32004000000000005</v>
      </c>
      <c r="AJ60" s="65">
        <v>0.277368</v>
      </c>
      <c r="AK60" s="65">
        <v>0.32004000000000005</v>
      </c>
      <c r="AL60" s="65">
        <v>0.23774400000000001</v>
      </c>
      <c r="AM60" s="65">
        <v>8.8391999999999998E-2</v>
      </c>
      <c r="AN60" s="65">
        <v>0</v>
      </c>
      <c r="AO60" s="65">
        <v>0</v>
      </c>
      <c r="AP60" s="65">
        <v>0</v>
      </c>
      <c r="AQ60" s="65"/>
      <c r="AR60" s="65"/>
    </row>
    <row r="61" spans="1:44" ht="16" x14ac:dyDescent="0.2">
      <c r="A61" s="93"/>
      <c r="B61" s="6" t="s">
        <v>4</v>
      </c>
      <c r="C61" s="6">
        <v>1.1200000000000001</v>
      </c>
      <c r="D61" s="6">
        <v>1.27</v>
      </c>
      <c r="E61" s="6">
        <f t="shared" si="6"/>
        <v>1.4224000000000001</v>
      </c>
      <c r="F61" s="6">
        <v>1.02</v>
      </c>
      <c r="G61" s="6">
        <v>1.1000000000000001</v>
      </c>
      <c r="H61" s="6">
        <f t="shared" si="7"/>
        <v>1.1220000000000001</v>
      </c>
      <c r="I61" s="6">
        <v>1.1200000000000001</v>
      </c>
      <c r="J61" s="6">
        <v>1.1599999999999999</v>
      </c>
      <c r="K61" s="6">
        <f t="shared" si="8"/>
        <v>1.2992000000000001</v>
      </c>
      <c r="L61" s="6">
        <v>1.1399999999999999</v>
      </c>
      <c r="M61" s="6">
        <v>1.36</v>
      </c>
      <c r="N61" s="6">
        <f t="shared" si="9"/>
        <v>1.5504</v>
      </c>
      <c r="P61" s="93"/>
      <c r="Q61" s="66" t="s">
        <v>37</v>
      </c>
      <c r="R61" s="65">
        <v>1.1430000000000001E-2</v>
      </c>
      <c r="S61" s="65">
        <v>0.13537692000000004</v>
      </c>
      <c r="T61" s="65">
        <v>0.28462224000000003</v>
      </c>
      <c r="U61" s="65">
        <v>0.30403800000000003</v>
      </c>
      <c r="V61" s="65">
        <v>0.29734764000000008</v>
      </c>
      <c r="W61" s="65">
        <v>0.30175200000000002</v>
      </c>
      <c r="X61" s="65">
        <v>0.30538674000000005</v>
      </c>
      <c r="Y61" s="65">
        <v>0.33229296000000008</v>
      </c>
      <c r="Z61" s="65">
        <v>0.34797492000000002</v>
      </c>
      <c r="AA61" s="65">
        <v>0.33540192000000002</v>
      </c>
      <c r="AB61" s="65">
        <v>0.38176200000000005</v>
      </c>
      <c r="AC61" s="65">
        <v>0.446913</v>
      </c>
      <c r="AD61" s="65">
        <v>0.44538900000000003</v>
      </c>
      <c r="AE61" s="65">
        <v>0.41440608000000007</v>
      </c>
      <c r="AF61" s="65">
        <v>0.41376600000000008</v>
      </c>
      <c r="AG61" s="65">
        <v>0.41551859999999996</v>
      </c>
      <c r="AH61" s="65">
        <v>0.35922203999999996</v>
      </c>
      <c r="AI61" s="65">
        <v>0.30169104000000002</v>
      </c>
      <c r="AJ61" s="65">
        <v>0.30318456000000005</v>
      </c>
      <c r="AK61" s="65">
        <v>0.25936956</v>
      </c>
      <c r="AL61" s="65">
        <v>0.12963905999999997</v>
      </c>
      <c r="AM61" s="65">
        <v>2.8948379999999999E-2</v>
      </c>
      <c r="AN61" s="65">
        <v>0</v>
      </c>
      <c r="AO61" s="65">
        <v>0</v>
      </c>
      <c r="AP61" s="65">
        <v>0</v>
      </c>
      <c r="AQ61" s="65"/>
      <c r="AR61" s="65"/>
    </row>
    <row r="62" spans="1:44" ht="16" x14ac:dyDescent="0.2">
      <c r="A62" s="93"/>
      <c r="B62" s="6" t="s">
        <v>5</v>
      </c>
      <c r="C62" s="6">
        <v>0.86</v>
      </c>
      <c r="D62" s="6">
        <v>1.06</v>
      </c>
      <c r="E62" s="6">
        <f t="shared" si="6"/>
        <v>0.91160000000000008</v>
      </c>
      <c r="F62" s="6">
        <v>1</v>
      </c>
      <c r="G62" s="6">
        <v>0.79</v>
      </c>
      <c r="H62" s="6">
        <f t="shared" si="7"/>
        <v>0.79</v>
      </c>
      <c r="I62" s="6">
        <v>0.98</v>
      </c>
      <c r="J62" s="6">
        <v>0.75</v>
      </c>
      <c r="K62" s="6">
        <f t="shared" si="8"/>
        <v>0.73499999999999999</v>
      </c>
      <c r="L62" s="6">
        <v>0.89</v>
      </c>
      <c r="M62" s="6">
        <v>0.78</v>
      </c>
      <c r="N62" s="6">
        <f t="shared" si="9"/>
        <v>0.69420000000000004</v>
      </c>
      <c r="P62" s="93"/>
      <c r="Q62" s="70" t="s">
        <v>38</v>
      </c>
      <c r="R62" s="70">
        <v>0.57999999999999996</v>
      </c>
      <c r="S62" s="65"/>
      <c r="T62" s="65"/>
      <c r="U62" s="69" t="s">
        <v>46</v>
      </c>
      <c r="V62" s="70">
        <v>6.5554326599999984</v>
      </c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6"/>
    </row>
    <row r="63" spans="1:44" ht="16" x14ac:dyDescent="0.2">
      <c r="A63" s="93">
        <v>42162</v>
      </c>
      <c r="B63" s="6" t="s">
        <v>1</v>
      </c>
      <c r="C63" s="6">
        <v>0.98</v>
      </c>
      <c r="D63" s="6">
        <v>1.51</v>
      </c>
      <c r="E63" s="6">
        <f t="shared" si="6"/>
        <v>1.4798</v>
      </c>
      <c r="F63" s="6">
        <v>1</v>
      </c>
      <c r="G63" s="6">
        <v>1.81</v>
      </c>
      <c r="H63" s="6">
        <f t="shared" si="7"/>
        <v>1.81</v>
      </c>
      <c r="I63" s="6">
        <v>0.99</v>
      </c>
      <c r="J63" s="6">
        <v>1.72</v>
      </c>
      <c r="K63" s="6">
        <f t="shared" si="8"/>
        <v>1.7027999999999999</v>
      </c>
      <c r="L63" s="6">
        <v>0.97</v>
      </c>
      <c r="M63" s="6">
        <v>1.9</v>
      </c>
      <c r="N63" s="6">
        <f t="shared" si="9"/>
        <v>1.843</v>
      </c>
      <c r="P63" s="93">
        <v>42162</v>
      </c>
      <c r="Q63" s="65" t="s">
        <v>35</v>
      </c>
      <c r="R63" s="65">
        <v>0</v>
      </c>
      <c r="S63" s="65">
        <v>0.45</v>
      </c>
      <c r="T63" s="65">
        <v>1.45</v>
      </c>
      <c r="U63" s="65">
        <v>2.4500000000000002</v>
      </c>
      <c r="V63" s="65">
        <v>3.45</v>
      </c>
      <c r="W63" s="65">
        <v>4.45</v>
      </c>
      <c r="X63" s="65">
        <v>5.45</v>
      </c>
      <c r="Y63" s="65">
        <v>6.45</v>
      </c>
      <c r="Z63" s="65">
        <v>7.45</v>
      </c>
      <c r="AA63" s="65">
        <v>8.4499999999999993</v>
      </c>
      <c r="AB63" s="65">
        <v>9.4499999999999993</v>
      </c>
      <c r="AC63" s="65">
        <v>10.45</v>
      </c>
      <c r="AD63" s="65">
        <v>11.45</v>
      </c>
      <c r="AE63" s="65">
        <v>12.45</v>
      </c>
      <c r="AF63" s="65">
        <v>13.45</v>
      </c>
      <c r="AG63" s="65">
        <v>14.45</v>
      </c>
      <c r="AH63" s="65">
        <v>15.45</v>
      </c>
      <c r="AI63" s="65">
        <v>16.45</v>
      </c>
      <c r="AJ63" s="65">
        <v>17.45</v>
      </c>
      <c r="AK63" s="65">
        <v>18.45</v>
      </c>
      <c r="AL63" s="65">
        <v>19.45</v>
      </c>
      <c r="AM63" s="65">
        <v>20.45</v>
      </c>
      <c r="AN63" s="65">
        <v>21.45</v>
      </c>
      <c r="AO63" s="65">
        <v>22.45</v>
      </c>
      <c r="AP63" s="65">
        <v>23.45</v>
      </c>
      <c r="AQ63" s="65">
        <v>24.45</v>
      </c>
      <c r="AR63" s="65">
        <v>25.77</v>
      </c>
    </row>
    <row r="64" spans="1:44" ht="16" x14ac:dyDescent="0.2">
      <c r="A64" s="93"/>
      <c r="B64" s="6" t="s">
        <v>2</v>
      </c>
      <c r="C64" s="6">
        <v>0.98</v>
      </c>
      <c r="D64" s="6">
        <v>1.83</v>
      </c>
      <c r="E64" s="6">
        <f t="shared" si="6"/>
        <v>1.7934000000000001</v>
      </c>
      <c r="F64" s="6">
        <v>1.1499999999999999</v>
      </c>
      <c r="G64" s="6">
        <v>1.86</v>
      </c>
      <c r="H64" s="6">
        <f t="shared" si="7"/>
        <v>2.1389999999999998</v>
      </c>
      <c r="I64" s="6">
        <v>1.1599999999999999</v>
      </c>
      <c r="J64" s="6">
        <v>1.8</v>
      </c>
      <c r="K64" s="6">
        <f t="shared" si="8"/>
        <v>2.0880000000000001</v>
      </c>
      <c r="L64" s="6">
        <v>1.17</v>
      </c>
      <c r="M64" s="6">
        <v>1.69</v>
      </c>
      <c r="N64" s="6">
        <f t="shared" si="9"/>
        <v>1.9772999999999998</v>
      </c>
      <c r="P64" s="93"/>
      <c r="Q64" s="65" t="s">
        <v>14</v>
      </c>
      <c r="R64" s="65">
        <v>0</v>
      </c>
      <c r="S64" s="65">
        <v>0.55000000000000004</v>
      </c>
      <c r="T64" s="65">
        <v>0.64</v>
      </c>
      <c r="U64" s="65">
        <v>0.85</v>
      </c>
      <c r="V64" s="65">
        <v>0.9</v>
      </c>
      <c r="W64" s="65">
        <v>0.96</v>
      </c>
      <c r="X64" s="65">
        <v>0.97</v>
      </c>
      <c r="Y64" s="65">
        <v>0.99</v>
      </c>
      <c r="Z64" s="65">
        <v>0.99</v>
      </c>
      <c r="AA64" s="65">
        <v>1.01</v>
      </c>
      <c r="AB64" s="65">
        <v>0.99</v>
      </c>
      <c r="AC64" s="65">
        <v>0.94</v>
      </c>
      <c r="AD64" s="65">
        <v>0.91</v>
      </c>
      <c r="AE64" s="65">
        <v>0.91</v>
      </c>
      <c r="AF64" s="65">
        <v>0.91</v>
      </c>
      <c r="AG64" s="65">
        <v>0.91</v>
      </c>
      <c r="AH64" s="65">
        <v>0.96</v>
      </c>
      <c r="AI64" s="65">
        <v>0.98</v>
      </c>
      <c r="AJ64" s="65">
        <v>0.99</v>
      </c>
      <c r="AK64" s="65">
        <v>1.03</v>
      </c>
      <c r="AL64" s="65">
        <v>1.03</v>
      </c>
      <c r="AM64" s="65">
        <v>1</v>
      </c>
      <c r="AN64" s="65">
        <v>0.88</v>
      </c>
      <c r="AO64" s="65">
        <v>0.76</v>
      </c>
      <c r="AP64" s="65">
        <v>0.6</v>
      </c>
      <c r="AQ64" s="65">
        <v>0.33</v>
      </c>
      <c r="AR64" s="65">
        <v>0</v>
      </c>
    </row>
    <row r="65" spans="1:45" ht="16" x14ac:dyDescent="0.2">
      <c r="A65" s="93"/>
      <c r="B65" s="6" t="s">
        <v>3</v>
      </c>
      <c r="C65" s="6">
        <v>1.2</v>
      </c>
      <c r="D65" s="6">
        <v>1.56</v>
      </c>
      <c r="E65" s="6">
        <f t="shared" si="6"/>
        <v>1.8719999999999999</v>
      </c>
      <c r="F65" s="6">
        <v>1.2</v>
      </c>
      <c r="G65" s="6">
        <v>1.68</v>
      </c>
      <c r="H65" s="6">
        <f t="shared" si="7"/>
        <v>2.016</v>
      </c>
      <c r="I65" s="6">
        <v>1.2</v>
      </c>
      <c r="J65" s="6">
        <v>1.72</v>
      </c>
      <c r="K65" s="6">
        <f t="shared" si="8"/>
        <v>2.0640000000000001</v>
      </c>
      <c r="L65" s="6">
        <v>1.2</v>
      </c>
      <c r="M65" s="6">
        <v>1.81</v>
      </c>
      <c r="N65" s="6">
        <f t="shared" si="9"/>
        <v>2.1720000000000002</v>
      </c>
      <c r="P65" s="93"/>
      <c r="Q65" s="65" t="s">
        <v>36</v>
      </c>
      <c r="R65" s="65">
        <v>0</v>
      </c>
      <c r="S65" s="65">
        <v>0.23164800000000002</v>
      </c>
      <c r="T65" s="65">
        <v>0.19812000000000002</v>
      </c>
      <c r="U65" s="65">
        <v>0.27127200000000001</v>
      </c>
      <c r="V65" s="65">
        <v>0.20421600000000001</v>
      </c>
      <c r="W65" s="65">
        <v>0.31699200000000005</v>
      </c>
      <c r="X65" s="65">
        <v>0.33528000000000002</v>
      </c>
      <c r="Y65" s="65">
        <v>0.28651199999999999</v>
      </c>
      <c r="Z65" s="65">
        <v>0.277368</v>
      </c>
      <c r="AA65" s="65">
        <v>0.36880800000000002</v>
      </c>
      <c r="AB65" s="65">
        <v>0.39624000000000004</v>
      </c>
      <c r="AC65" s="65">
        <v>0.47244000000000003</v>
      </c>
      <c r="AD65" s="65">
        <v>0.48768000000000006</v>
      </c>
      <c r="AE65" s="65">
        <v>0.44805600000000001</v>
      </c>
      <c r="AF65" s="65">
        <v>0.46024800000000005</v>
      </c>
      <c r="AG65" s="65">
        <v>0.39014400000000005</v>
      </c>
      <c r="AH65" s="65">
        <v>0.60045599999999999</v>
      </c>
      <c r="AI65" s="65">
        <v>0.51511200000000001</v>
      </c>
      <c r="AJ65" s="65">
        <v>0.58521599999999996</v>
      </c>
      <c r="AK65" s="65">
        <v>0.36271199999999998</v>
      </c>
      <c r="AL65" s="65">
        <v>0.37795200000000001</v>
      </c>
      <c r="AM65" s="65">
        <v>0.27127200000000001</v>
      </c>
      <c r="AN65" s="65">
        <v>0.26517600000000002</v>
      </c>
      <c r="AO65" s="65">
        <v>0.16459200000000002</v>
      </c>
      <c r="AP65" s="65">
        <v>4.5720000000000004E-2</v>
      </c>
      <c r="AQ65" s="65">
        <v>0</v>
      </c>
      <c r="AR65" s="65">
        <v>0</v>
      </c>
    </row>
    <row r="66" spans="1:45" ht="16" x14ac:dyDescent="0.2">
      <c r="A66" s="93"/>
      <c r="B66" s="6" t="s">
        <v>4</v>
      </c>
      <c r="C66" s="6">
        <v>1.2</v>
      </c>
      <c r="D66" s="6">
        <v>0.93</v>
      </c>
      <c r="E66" s="6">
        <f t="shared" si="6"/>
        <v>1.1160000000000001</v>
      </c>
      <c r="F66" s="6">
        <v>1.03</v>
      </c>
      <c r="G66" s="6">
        <v>1.43</v>
      </c>
      <c r="H66" s="6">
        <f t="shared" si="7"/>
        <v>1.4728999999999999</v>
      </c>
      <c r="I66" s="6">
        <v>1.0900000000000001</v>
      </c>
      <c r="J66" s="6">
        <v>1.54</v>
      </c>
      <c r="K66" s="6">
        <f t="shared" si="8"/>
        <v>1.6786000000000001</v>
      </c>
      <c r="L66" s="6">
        <v>1.1599999999999999</v>
      </c>
      <c r="M66" s="6">
        <v>1.34</v>
      </c>
      <c r="N66" s="6">
        <f t="shared" si="9"/>
        <v>1.5544</v>
      </c>
      <c r="P66" s="93"/>
      <c r="Q66" s="66" t="s">
        <v>37</v>
      </c>
      <c r="R66" s="65">
        <v>1.4333220000000002E-2</v>
      </c>
      <c r="S66" s="65">
        <v>0.12785598000000001</v>
      </c>
      <c r="T66" s="65">
        <v>0.17484852000000004</v>
      </c>
      <c r="U66" s="65">
        <v>0.20802600000000002</v>
      </c>
      <c r="V66" s="65">
        <v>0.24236172000000003</v>
      </c>
      <c r="W66" s="65">
        <v>0.31472124000000001</v>
      </c>
      <c r="X66" s="65">
        <v>0.30467808000000002</v>
      </c>
      <c r="Y66" s="65">
        <v>0.27912059999999994</v>
      </c>
      <c r="Z66" s="65">
        <v>0.32308799999999976</v>
      </c>
      <c r="AA66" s="65">
        <v>0.38252400000000003</v>
      </c>
      <c r="AB66" s="65">
        <v>0.41913810000000007</v>
      </c>
      <c r="AC66" s="65">
        <v>0.44405550000000005</v>
      </c>
      <c r="AD66" s="65">
        <v>0.42575988000000009</v>
      </c>
      <c r="AE66" s="65">
        <v>0.41327832000000003</v>
      </c>
      <c r="AF66" s="65">
        <v>0.38692836000000003</v>
      </c>
      <c r="AG66" s="65">
        <v>0.46310550000000006</v>
      </c>
      <c r="AH66" s="65">
        <v>0.54105048</v>
      </c>
      <c r="AI66" s="65">
        <v>0.54191153999999997</v>
      </c>
      <c r="AJ66" s="65">
        <v>0.47870363999999993</v>
      </c>
      <c r="AK66" s="65">
        <v>0.38144196000000002</v>
      </c>
      <c r="AL66" s="65">
        <v>0.32948118000000004</v>
      </c>
      <c r="AM66" s="65">
        <v>0.25213056</v>
      </c>
      <c r="AN66" s="65">
        <v>0.17620488000000004</v>
      </c>
      <c r="AO66" s="65">
        <v>7.150608E-2</v>
      </c>
      <c r="AP66" s="65">
        <v>1.0629899999999999E-2</v>
      </c>
      <c r="AQ66" s="65">
        <v>0</v>
      </c>
      <c r="AR66" s="65">
        <v>0</v>
      </c>
    </row>
    <row r="67" spans="1:45" ht="16" x14ac:dyDescent="0.2">
      <c r="A67" s="93"/>
      <c r="B67" s="6" t="s">
        <v>5</v>
      </c>
      <c r="C67" s="90" t="s">
        <v>21</v>
      </c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P67" s="93"/>
      <c r="Q67" s="70" t="s">
        <v>38</v>
      </c>
      <c r="R67" s="70">
        <v>0.68</v>
      </c>
      <c r="S67" s="65"/>
      <c r="T67" s="65"/>
      <c r="U67" s="69" t="s">
        <v>46</v>
      </c>
      <c r="V67" s="70">
        <v>7.7068832400000007</v>
      </c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6"/>
    </row>
    <row r="68" spans="1:45" ht="16" x14ac:dyDescent="0.2">
      <c r="A68" s="93">
        <v>42163</v>
      </c>
      <c r="B68" s="6" t="s">
        <v>1</v>
      </c>
      <c r="C68" s="6">
        <v>0.94</v>
      </c>
      <c r="D68" s="6">
        <v>1.51</v>
      </c>
      <c r="E68" s="6">
        <f t="shared" si="6"/>
        <v>1.4194</v>
      </c>
      <c r="F68" s="6">
        <v>0.9</v>
      </c>
      <c r="G68" s="6">
        <v>1.45</v>
      </c>
      <c r="H68" s="6">
        <f t="shared" si="7"/>
        <v>1.3049999999999999</v>
      </c>
      <c r="I68" s="6">
        <v>0.87</v>
      </c>
      <c r="J68" s="6">
        <v>1.39</v>
      </c>
      <c r="K68" s="6">
        <f t="shared" si="8"/>
        <v>1.2092999999999998</v>
      </c>
      <c r="L68" s="6">
        <v>0.85</v>
      </c>
      <c r="M68" s="6">
        <v>1.48</v>
      </c>
      <c r="N68" s="6">
        <f t="shared" si="9"/>
        <v>1.258</v>
      </c>
      <c r="P68" s="93">
        <v>42163</v>
      </c>
      <c r="Q68" s="65" t="s">
        <v>35</v>
      </c>
      <c r="R68" s="65">
        <v>0</v>
      </c>
      <c r="S68" s="65">
        <v>0.61</v>
      </c>
      <c r="T68" s="65">
        <v>1.61</v>
      </c>
      <c r="U68" s="65">
        <v>2.61</v>
      </c>
      <c r="V68" s="65">
        <v>3.61</v>
      </c>
      <c r="W68" s="65">
        <v>4.6100000000000003</v>
      </c>
      <c r="X68" s="65">
        <v>5.61</v>
      </c>
      <c r="Y68" s="65">
        <v>6.61</v>
      </c>
      <c r="Z68" s="65">
        <v>7.61</v>
      </c>
      <c r="AA68" s="65">
        <v>8.61</v>
      </c>
      <c r="AB68" s="65">
        <v>9.61</v>
      </c>
      <c r="AC68" s="65">
        <v>10.61</v>
      </c>
      <c r="AD68" s="65">
        <v>11.61</v>
      </c>
      <c r="AE68" s="65">
        <v>12.61</v>
      </c>
      <c r="AF68" s="65">
        <v>13.61</v>
      </c>
      <c r="AG68" s="65">
        <v>14.61</v>
      </c>
      <c r="AH68" s="65">
        <v>15.61</v>
      </c>
      <c r="AI68" s="65">
        <v>16.61</v>
      </c>
      <c r="AJ68" s="65">
        <v>17.61</v>
      </c>
      <c r="AK68" s="65">
        <v>18.61</v>
      </c>
      <c r="AL68" s="65">
        <v>19.61</v>
      </c>
      <c r="AM68" s="65">
        <v>20.61</v>
      </c>
      <c r="AN68" s="65">
        <v>21.61</v>
      </c>
      <c r="AO68" s="65">
        <v>22.61</v>
      </c>
      <c r="AP68" s="65">
        <v>23.61</v>
      </c>
      <c r="AQ68" s="65">
        <v>24.61</v>
      </c>
      <c r="AR68" s="65">
        <v>25.61</v>
      </c>
      <c r="AS68" s="66">
        <v>26.91</v>
      </c>
    </row>
    <row r="69" spans="1:45" ht="16" x14ac:dyDescent="0.2">
      <c r="A69" s="93"/>
      <c r="B69" s="6" t="s">
        <v>2</v>
      </c>
      <c r="C69" s="6">
        <v>1.06</v>
      </c>
      <c r="D69" s="6">
        <v>1.68</v>
      </c>
      <c r="E69" s="6">
        <f t="shared" si="6"/>
        <v>1.7807999999999999</v>
      </c>
      <c r="F69" s="6">
        <v>1.1200000000000001</v>
      </c>
      <c r="G69" s="6">
        <v>1.65</v>
      </c>
      <c r="H69" s="6">
        <f t="shared" si="7"/>
        <v>1.8480000000000001</v>
      </c>
      <c r="I69" s="6">
        <v>113</v>
      </c>
      <c r="J69" s="6">
        <v>1.74</v>
      </c>
      <c r="K69" s="6">
        <f t="shared" si="8"/>
        <v>196.62</v>
      </c>
      <c r="L69" s="6">
        <v>1.1100000000000001</v>
      </c>
      <c r="M69" s="6">
        <v>1.7</v>
      </c>
      <c r="N69" s="6">
        <f t="shared" si="9"/>
        <v>1.887</v>
      </c>
      <c r="P69" s="93"/>
      <c r="Q69" s="65" t="s">
        <v>14</v>
      </c>
      <c r="R69" s="65">
        <v>0</v>
      </c>
      <c r="S69" s="65">
        <v>0.47</v>
      </c>
      <c r="T69" s="65">
        <v>0.51</v>
      </c>
      <c r="U69" s="65">
        <v>0.8</v>
      </c>
      <c r="V69" s="65">
        <v>0.84</v>
      </c>
      <c r="W69" s="65">
        <v>0.9</v>
      </c>
      <c r="X69" s="65">
        <v>0.91</v>
      </c>
      <c r="Y69" s="65">
        <v>0.94</v>
      </c>
      <c r="Z69" s="65">
        <v>0.95</v>
      </c>
      <c r="AA69" s="65">
        <v>0.95</v>
      </c>
      <c r="AB69" s="65">
        <v>0.92</v>
      </c>
      <c r="AC69" s="65">
        <v>0.84</v>
      </c>
      <c r="AD69" s="65">
        <v>0.87</v>
      </c>
      <c r="AE69" s="65">
        <v>0.88</v>
      </c>
      <c r="AF69" s="65">
        <v>0.86</v>
      </c>
      <c r="AG69" s="65">
        <v>0.86</v>
      </c>
      <c r="AH69" s="65">
        <v>0.93</v>
      </c>
      <c r="AI69" s="65">
        <v>0.94</v>
      </c>
      <c r="AJ69" s="65">
        <v>0.96</v>
      </c>
      <c r="AK69" s="65">
        <v>0.97</v>
      </c>
      <c r="AL69" s="65">
        <v>0.99</v>
      </c>
      <c r="AM69" s="65">
        <v>1.01</v>
      </c>
      <c r="AN69" s="65">
        <v>0.95</v>
      </c>
      <c r="AO69" s="65">
        <v>0.79</v>
      </c>
      <c r="AP69" s="65">
        <v>0.69</v>
      </c>
      <c r="AQ69" s="65">
        <v>0.51</v>
      </c>
      <c r="AR69" s="65">
        <v>0.18</v>
      </c>
      <c r="AS69" s="65">
        <v>0</v>
      </c>
    </row>
    <row r="70" spans="1:45" ht="16" x14ac:dyDescent="0.2">
      <c r="A70" s="93"/>
      <c r="B70" s="6" t="s">
        <v>3</v>
      </c>
      <c r="C70" s="6">
        <v>1.2</v>
      </c>
      <c r="D70" s="6">
        <v>1.71</v>
      </c>
      <c r="E70" s="6">
        <f t="shared" si="6"/>
        <v>2.052</v>
      </c>
      <c r="F70" s="6">
        <v>1.1399999999999999</v>
      </c>
      <c r="G70" s="6">
        <v>1.88</v>
      </c>
      <c r="H70" s="6">
        <f t="shared" si="7"/>
        <v>2.1431999999999998</v>
      </c>
      <c r="I70" s="6">
        <v>1.1299999999999999</v>
      </c>
      <c r="J70" s="6">
        <v>1.72</v>
      </c>
      <c r="K70" s="6">
        <f t="shared" si="8"/>
        <v>1.9435999999999998</v>
      </c>
      <c r="L70" s="6">
        <v>1.1299999999999999</v>
      </c>
      <c r="M70" s="6">
        <v>1.72</v>
      </c>
      <c r="N70" s="6">
        <f t="shared" si="9"/>
        <v>1.9435999999999998</v>
      </c>
      <c r="P70" s="93"/>
      <c r="Q70" s="65" t="s">
        <v>36</v>
      </c>
      <c r="R70" s="65">
        <v>0</v>
      </c>
      <c r="S70" s="65">
        <v>0.19812000000000002</v>
      </c>
      <c r="T70" s="65">
        <v>0.19507200000000002</v>
      </c>
      <c r="U70" s="65">
        <v>0.36880800000000002</v>
      </c>
      <c r="V70" s="65">
        <v>0.38709600000000005</v>
      </c>
      <c r="W70" s="65">
        <v>0.28651199999999999</v>
      </c>
      <c r="X70" s="65">
        <v>0.27432000000000001</v>
      </c>
      <c r="Y70" s="65">
        <v>0.29260799999999998</v>
      </c>
      <c r="Z70" s="65">
        <v>0.31089600000000001</v>
      </c>
      <c r="AA70" s="65">
        <v>0.33832800000000007</v>
      </c>
      <c r="AB70" s="65">
        <v>0.42367199999999999</v>
      </c>
      <c r="AC70" s="65">
        <v>0.37185600000000002</v>
      </c>
      <c r="AD70" s="65">
        <v>0.32308800000000004</v>
      </c>
      <c r="AE70" s="65">
        <v>0.42367199999999999</v>
      </c>
      <c r="AF70" s="65">
        <v>0.521208</v>
      </c>
      <c r="AG70" s="65">
        <v>0.44500800000000001</v>
      </c>
      <c r="AH70" s="65">
        <v>0.39014400000000005</v>
      </c>
      <c r="AI70" s="65">
        <v>0.41148000000000007</v>
      </c>
      <c r="AJ70" s="65">
        <v>0.384048</v>
      </c>
      <c r="AK70" s="65">
        <v>0.53339999999999999</v>
      </c>
      <c r="AL70" s="65">
        <v>0.33832800000000007</v>
      </c>
      <c r="AM70" s="65">
        <v>0.44500800000000001</v>
      </c>
      <c r="AN70" s="65">
        <v>0.33528000000000002</v>
      </c>
      <c r="AO70" s="65">
        <v>0.25603199999999998</v>
      </c>
      <c r="AP70" s="65">
        <v>4.8768000000000006E-2</v>
      </c>
      <c r="AQ70" s="65">
        <v>6.0960000000000007E-3</v>
      </c>
      <c r="AR70" s="65">
        <v>0</v>
      </c>
      <c r="AS70" s="65">
        <v>0</v>
      </c>
    </row>
    <row r="71" spans="1:45" ht="16" x14ac:dyDescent="0.2">
      <c r="A71" s="93"/>
      <c r="B71" s="6" t="s">
        <v>4</v>
      </c>
      <c r="C71" s="6">
        <v>1.1299999999999999</v>
      </c>
      <c r="D71" s="6">
        <v>1.28</v>
      </c>
      <c r="E71" s="6">
        <f t="shared" si="6"/>
        <v>1.4463999999999999</v>
      </c>
      <c r="F71" s="6">
        <v>1.03</v>
      </c>
      <c r="G71" s="6">
        <v>1.47</v>
      </c>
      <c r="H71" s="6">
        <f t="shared" si="7"/>
        <v>1.5141</v>
      </c>
      <c r="I71" s="6">
        <v>1.1000000000000001</v>
      </c>
      <c r="J71" s="6">
        <v>1.4</v>
      </c>
      <c r="K71" s="6">
        <f t="shared" si="8"/>
        <v>1.54</v>
      </c>
      <c r="L71" s="6">
        <v>1.1399999999999999</v>
      </c>
      <c r="M71" s="6">
        <v>1.3</v>
      </c>
      <c r="N71" s="6">
        <f t="shared" si="9"/>
        <v>1.482</v>
      </c>
      <c r="P71" s="93"/>
      <c r="Q71" s="66" t="s">
        <v>37</v>
      </c>
      <c r="R71" s="65">
        <v>1.4200250999999999E-2</v>
      </c>
      <c r="S71" s="65">
        <v>9.6332040000000008E-2</v>
      </c>
      <c r="T71" s="65">
        <v>0.18467069999999999</v>
      </c>
      <c r="U71" s="65">
        <v>0.30992064000000008</v>
      </c>
      <c r="V71" s="65">
        <v>0.29301948000000011</v>
      </c>
      <c r="W71" s="65">
        <v>0.25377648000000003</v>
      </c>
      <c r="X71" s="65">
        <v>0.2622042</v>
      </c>
      <c r="Y71" s="65">
        <v>0.28515563999999999</v>
      </c>
      <c r="Z71" s="65">
        <v>0.30838139999999969</v>
      </c>
      <c r="AA71" s="65">
        <v>0.35623500000000002</v>
      </c>
      <c r="AB71" s="65">
        <v>0.35003232000000001</v>
      </c>
      <c r="AC71" s="65">
        <v>0.29708856</v>
      </c>
      <c r="AD71" s="65">
        <v>0.32670750000000004</v>
      </c>
      <c r="AE71" s="65">
        <v>0.41102279999999997</v>
      </c>
      <c r="AF71" s="65">
        <v>0.41547287999999999</v>
      </c>
      <c r="AG71" s="65">
        <v>0.37373052000000007</v>
      </c>
      <c r="AH71" s="65">
        <v>0.37475922000000006</v>
      </c>
      <c r="AI71" s="65">
        <v>0.37787579999999998</v>
      </c>
      <c r="AJ71" s="65">
        <v>0.44266865999999999</v>
      </c>
      <c r="AK71" s="65">
        <v>0.42714672000000004</v>
      </c>
      <c r="AL71" s="65">
        <v>0.39166800000000002</v>
      </c>
      <c r="AM71" s="65">
        <v>0.38234112000000003</v>
      </c>
      <c r="AN71" s="65">
        <v>0.25722072000000001</v>
      </c>
      <c r="AO71" s="65">
        <v>0.11277599999999999</v>
      </c>
      <c r="AP71" s="65">
        <v>1.6459200000000004E-2</v>
      </c>
      <c r="AQ71" s="65">
        <v>1.05156E-3</v>
      </c>
      <c r="AR71" s="65">
        <v>0</v>
      </c>
      <c r="AS71" s="65">
        <v>0</v>
      </c>
    </row>
    <row r="72" spans="1:45" ht="16" x14ac:dyDescent="0.2">
      <c r="A72" s="93"/>
      <c r="B72" s="6" t="s">
        <v>5</v>
      </c>
      <c r="C72" s="6">
        <v>0.87</v>
      </c>
      <c r="D72" s="6">
        <v>1.01</v>
      </c>
      <c r="E72" s="6">
        <f t="shared" si="6"/>
        <v>0.87870000000000004</v>
      </c>
      <c r="F72" s="6">
        <v>0.94</v>
      </c>
      <c r="G72" s="6">
        <v>0.97</v>
      </c>
      <c r="H72" s="6">
        <f t="shared" si="7"/>
        <v>0.91179999999999994</v>
      </c>
      <c r="I72" s="6">
        <v>1.02</v>
      </c>
      <c r="J72" s="6">
        <v>0.85</v>
      </c>
      <c r="K72" s="6">
        <f t="shared" si="8"/>
        <v>0.86699999999999999</v>
      </c>
      <c r="L72" s="6">
        <v>1.02</v>
      </c>
      <c r="M72" s="6">
        <v>0.9</v>
      </c>
      <c r="N72" s="6">
        <f t="shared" si="9"/>
        <v>0.91800000000000004</v>
      </c>
      <c r="P72" s="93"/>
      <c r="Q72" s="70" t="s">
        <v>38</v>
      </c>
      <c r="R72" s="70">
        <v>0.62</v>
      </c>
      <c r="S72" s="65"/>
      <c r="T72" s="65"/>
      <c r="U72" s="69" t="s">
        <v>46</v>
      </c>
      <c r="V72" s="70">
        <v>7.3219174110000003</v>
      </c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6"/>
      <c r="AS72" s="66"/>
    </row>
    <row r="73" spans="1:45" ht="16" x14ac:dyDescent="0.2">
      <c r="A73" s="93">
        <v>42164</v>
      </c>
      <c r="B73" s="6" t="s">
        <v>1</v>
      </c>
      <c r="C73" s="6">
        <v>0.99</v>
      </c>
      <c r="D73" s="6">
        <v>0.44</v>
      </c>
      <c r="E73" s="6">
        <f t="shared" si="6"/>
        <v>0.43559999999999999</v>
      </c>
      <c r="F73" s="6">
        <v>0.98</v>
      </c>
      <c r="G73" s="6">
        <v>0.57999999999999996</v>
      </c>
      <c r="H73" s="6">
        <f t="shared" si="7"/>
        <v>0.56839999999999991</v>
      </c>
      <c r="I73" s="6">
        <v>0.98</v>
      </c>
      <c r="J73" s="6">
        <v>0.37</v>
      </c>
      <c r="K73" s="6">
        <f t="shared" si="8"/>
        <v>0.36259999999999998</v>
      </c>
      <c r="L73" s="6">
        <v>0.92</v>
      </c>
      <c r="M73" s="6">
        <v>0.54</v>
      </c>
      <c r="N73" s="6">
        <f t="shared" si="9"/>
        <v>0.49680000000000007</v>
      </c>
      <c r="P73" s="93">
        <v>42164</v>
      </c>
      <c r="Q73" s="65" t="s">
        <v>35</v>
      </c>
      <c r="R73" s="65">
        <v>0</v>
      </c>
      <c r="S73" s="65">
        <v>0.96</v>
      </c>
      <c r="T73" s="65">
        <v>1.96</v>
      </c>
      <c r="U73" s="65">
        <v>2.96</v>
      </c>
      <c r="V73" s="65">
        <v>3.96</v>
      </c>
      <c r="W73" s="65">
        <v>4.96</v>
      </c>
      <c r="X73" s="65">
        <v>5.96</v>
      </c>
      <c r="Y73" s="65">
        <v>6.96</v>
      </c>
      <c r="Z73" s="65">
        <v>7.96</v>
      </c>
      <c r="AA73" s="65">
        <v>8.9600000000000009</v>
      </c>
      <c r="AB73" s="65">
        <v>9.9600000000000009</v>
      </c>
      <c r="AC73" s="65">
        <v>10.96</v>
      </c>
      <c r="AD73" s="65">
        <v>11.96</v>
      </c>
      <c r="AE73" s="65">
        <v>12.96</v>
      </c>
      <c r="AF73" s="65">
        <v>13.96</v>
      </c>
      <c r="AG73" s="65">
        <v>14.96</v>
      </c>
      <c r="AH73" s="65">
        <v>15.96</v>
      </c>
      <c r="AI73" s="65">
        <v>16.96</v>
      </c>
      <c r="AJ73" s="65">
        <v>17.96</v>
      </c>
      <c r="AK73" s="65">
        <v>18.96</v>
      </c>
      <c r="AL73" s="65">
        <v>19.96</v>
      </c>
      <c r="AM73" s="65">
        <v>20.96</v>
      </c>
      <c r="AN73" s="65">
        <v>21.96</v>
      </c>
      <c r="AO73" s="65">
        <v>22.96</v>
      </c>
      <c r="AP73" s="65">
        <v>23.96</v>
      </c>
      <c r="AQ73" s="65">
        <v>25.38</v>
      </c>
      <c r="AR73" s="65"/>
      <c r="AS73" s="65"/>
    </row>
    <row r="74" spans="1:45" ht="16" x14ac:dyDescent="0.2">
      <c r="A74" s="93"/>
      <c r="B74" s="6" t="s">
        <v>2</v>
      </c>
      <c r="C74" s="6">
        <v>1.0900000000000001</v>
      </c>
      <c r="D74" s="6">
        <v>0.52</v>
      </c>
      <c r="E74" s="6">
        <f t="shared" si="6"/>
        <v>0.56680000000000008</v>
      </c>
      <c r="F74" s="6">
        <v>1.0900000000000001</v>
      </c>
      <c r="G74" s="6">
        <v>0.56999999999999995</v>
      </c>
      <c r="H74" s="6">
        <f t="shared" si="7"/>
        <v>0.62129999999999996</v>
      </c>
      <c r="I74" s="6">
        <v>1.1000000000000001</v>
      </c>
      <c r="J74" s="6">
        <v>0.47</v>
      </c>
      <c r="K74" s="6">
        <f t="shared" si="8"/>
        <v>0.51700000000000002</v>
      </c>
      <c r="L74" s="6">
        <v>1.0900000000000001</v>
      </c>
      <c r="M74" s="6">
        <v>0.6</v>
      </c>
      <c r="N74" s="6">
        <f t="shared" si="9"/>
        <v>0.65400000000000003</v>
      </c>
      <c r="P74" s="93"/>
      <c r="Q74" s="65" t="s">
        <v>14</v>
      </c>
      <c r="R74" s="65">
        <v>0</v>
      </c>
      <c r="S74" s="65">
        <v>0.59</v>
      </c>
      <c r="T74" s="65">
        <v>0.76</v>
      </c>
      <c r="U74" s="65">
        <v>0.87</v>
      </c>
      <c r="V74" s="65">
        <v>0.89</v>
      </c>
      <c r="W74" s="65">
        <v>0.96</v>
      </c>
      <c r="X74" s="65">
        <v>0.95</v>
      </c>
      <c r="Y74" s="65">
        <v>0.99</v>
      </c>
      <c r="Z74" s="65">
        <v>1</v>
      </c>
      <c r="AA74" s="65">
        <v>0.97</v>
      </c>
      <c r="AB74" s="65">
        <v>0.93</v>
      </c>
      <c r="AC74" s="65">
        <v>0.91</v>
      </c>
      <c r="AD74" s="65">
        <v>0.92</v>
      </c>
      <c r="AE74" s="65">
        <v>0.9</v>
      </c>
      <c r="AF74" s="65">
        <v>0.91</v>
      </c>
      <c r="AG74" s="65">
        <v>0.96</v>
      </c>
      <c r="AH74" s="65">
        <v>0.98</v>
      </c>
      <c r="AI74" s="65">
        <v>1.02</v>
      </c>
      <c r="AJ74" s="65">
        <v>1.03</v>
      </c>
      <c r="AK74" s="65">
        <v>1.05</v>
      </c>
      <c r="AL74" s="65">
        <v>1.02</v>
      </c>
      <c r="AM74" s="65">
        <v>0.9</v>
      </c>
      <c r="AN74" s="65">
        <v>0.73</v>
      </c>
      <c r="AO74" s="65">
        <v>0.56999999999999995</v>
      </c>
      <c r="AP74" s="65">
        <v>0.3</v>
      </c>
      <c r="AQ74" s="65">
        <v>0</v>
      </c>
      <c r="AR74" s="65"/>
      <c r="AS74" s="65"/>
    </row>
    <row r="75" spans="1:45" ht="16" x14ac:dyDescent="0.2">
      <c r="A75" s="93"/>
      <c r="B75" s="6" t="s">
        <v>3</v>
      </c>
      <c r="C75" s="6">
        <v>1.2</v>
      </c>
      <c r="D75" s="6">
        <v>0.59</v>
      </c>
      <c r="E75" s="6">
        <f t="shared" si="6"/>
        <v>0.70799999999999996</v>
      </c>
      <c r="F75" s="6">
        <v>1.1399999999999999</v>
      </c>
      <c r="G75" s="6">
        <v>0.44</v>
      </c>
      <c r="H75" s="6">
        <f t="shared" si="7"/>
        <v>0.50159999999999993</v>
      </c>
      <c r="I75" s="6">
        <v>1.1599999999999999</v>
      </c>
      <c r="J75" s="6">
        <v>0.49</v>
      </c>
      <c r="K75" s="6">
        <f t="shared" si="8"/>
        <v>0.56839999999999991</v>
      </c>
      <c r="L75" s="6">
        <v>1.1599999999999999</v>
      </c>
      <c r="M75" s="6">
        <v>0.61</v>
      </c>
      <c r="N75" s="6">
        <f t="shared" si="9"/>
        <v>0.7075999999999999</v>
      </c>
      <c r="P75" s="93"/>
      <c r="Q75" s="65" t="s">
        <v>36</v>
      </c>
      <c r="R75" s="65">
        <v>0</v>
      </c>
      <c r="S75" s="65">
        <v>0.2</v>
      </c>
      <c r="T75" s="65">
        <v>0.26</v>
      </c>
      <c r="U75" s="65">
        <v>0.34</v>
      </c>
      <c r="V75" s="65">
        <v>0.28000000000000003</v>
      </c>
      <c r="W75" s="65">
        <v>0.22</v>
      </c>
      <c r="X75" s="65">
        <v>0.3</v>
      </c>
      <c r="Y75" s="65">
        <v>0.35</v>
      </c>
      <c r="Z75" s="65">
        <v>0.33</v>
      </c>
      <c r="AA75" s="65">
        <v>0.38</v>
      </c>
      <c r="AB75" s="65">
        <v>0.38</v>
      </c>
      <c r="AC75" s="65">
        <v>0.4</v>
      </c>
      <c r="AD75" s="65">
        <v>0.43</v>
      </c>
      <c r="AE75" s="65">
        <v>0.56000000000000005</v>
      </c>
      <c r="AF75" s="65">
        <v>0.47</v>
      </c>
      <c r="AG75" s="65">
        <v>0.38</v>
      </c>
      <c r="AH75" s="65">
        <v>0.47</v>
      </c>
      <c r="AI75" s="65">
        <v>0.4</v>
      </c>
      <c r="AJ75" s="65">
        <v>0.28000000000000003</v>
      </c>
      <c r="AK75" s="65">
        <v>0.26</v>
      </c>
      <c r="AL75" s="65">
        <v>0.22</v>
      </c>
      <c r="AM75" s="65">
        <v>0.25</v>
      </c>
      <c r="AN75" s="65">
        <v>0.1</v>
      </c>
      <c r="AO75" s="65">
        <v>0</v>
      </c>
      <c r="AP75" s="65">
        <v>0</v>
      </c>
      <c r="AQ75" s="65">
        <v>0</v>
      </c>
      <c r="AR75" s="65"/>
      <c r="AS75" s="65"/>
    </row>
    <row r="76" spans="1:45" ht="16" x14ac:dyDescent="0.2">
      <c r="A76" s="93"/>
      <c r="B76" s="6" t="s">
        <v>4</v>
      </c>
      <c r="C76" s="6">
        <v>1.18</v>
      </c>
      <c r="D76" s="6">
        <v>0.42</v>
      </c>
      <c r="E76" s="6">
        <f t="shared" si="6"/>
        <v>0.49559999999999993</v>
      </c>
      <c r="F76" s="6">
        <v>1.1499999999999999</v>
      </c>
      <c r="G76" s="6">
        <v>0.32</v>
      </c>
      <c r="H76" s="6">
        <f t="shared" si="7"/>
        <v>0.36799999999999999</v>
      </c>
      <c r="I76" s="6">
        <v>1.18</v>
      </c>
      <c r="J76" s="6">
        <v>0.39</v>
      </c>
      <c r="K76" s="6">
        <f t="shared" si="8"/>
        <v>0.4602</v>
      </c>
      <c r="L76" s="6">
        <v>1.18</v>
      </c>
      <c r="M76" s="6">
        <v>0.44</v>
      </c>
      <c r="N76" s="6">
        <f t="shared" si="9"/>
        <v>0.51919999999999999</v>
      </c>
      <c r="P76" s="93"/>
      <c r="Q76" s="66" t="s">
        <v>37</v>
      </c>
      <c r="R76" s="65">
        <v>2.8319999999999998E-2</v>
      </c>
      <c r="S76" s="65">
        <v>0.15525000000000003</v>
      </c>
      <c r="T76" s="65">
        <v>0.24450000000000002</v>
      </c>
      <c r="U76" s="65">
        <v>0.27280000000000004</v>
      </c>
      <c r="V76" s="65">
        <v>0.23125000000000001</v>
      </c>
      <c r="W76" s="65">
        <v>0.24829999999999999</v>
      </c>
      <c r="X76" s="65">
        <v>0.31524999999999997</v>
      </c>
      <c r="Y76" s="65">
        <v>0.33829999999999999</v>
      </c>
      <c r="Z76" s="65">
        <v>0.34967500000000029</v>
      </c>
      <c r="AA76" s="65">
        <v>0.36099999999999999</v>
      </c>
      <c r="AB76" s="65">
        <v>0.35880000000000001</v>
      </c>
      <c r="AC76" s="65">
        <v>0.37972500000000003</v>
      </c>
      <c r="AD76" s="65">
        <v>0.45045000000000002</v>
      </c>
      <c r="AE76" s="65">
        <v>0.46607500000000002</v>
      </c>
      <c r="AF76" s="65">
        <v>0.39737500000000003</v>
      </c>
      <c r="AG76" s="65">
        <v>0.41225000000000001</v>
      </c>
      <c r="AH76" s="65">
        <v>0.435</v>
      </c>
      <c r="AI76" s="65">
        <v>0.34849999999999998</v>
      </c>
      <c r="AJ76" s="65">
        <v>0.28080000000000005</v>
      </c>
      <c r="AK76" s="65">
        <v>0.24840000000000004</v>
      </c>
      <c r="AL76" s="65">
        <v>0.22559999999999997</v>
      </c>
      <c r="AM76" s="65">
        <v>0.14262499999999997</v>
      </c>
      <c r="AN76" s="65">
        <v>3.2499999999999994E-2</v>
      </c>
      <c r="AO76" s="65">
        <v>0</v>
      </c>
      <c r="AP76" s="65">
        <v>0</v>
      </c>
      <c r="AQ76" s="65">
        <v>0</v>
      </c>
      <c r="AR76" s="65"/>
      <c r="AS76" s="65"/>
    </row>
    <row r="77" spans="1:45" ht="16" x14ac:dyDescent="0.2">
      <c r="A77" s="93"/>
      <c r="B77" s="6" t="s">
        <v>5</v>
      </c>
      <c r="C77" s="6">
        <v>0.9</v>
      </c>
      <c r="D77" s="6">
        <v>0.31</v>
      </c>
      <c r="E77" s="6">
        <f t="shared" si="6"/>
        <v>0.27900000000000003</v>
      </c>
      <c r="F77" s="6">
        <v>0.89</v>
      </c>
      <c r="G77" s="6">
        <v>0.33</v>
      </c>
      <c r="H77" s="6">
        <f t="shared" si="7"/>
        <v>0.29370000000000002</v>
      </c>
      <c r="I77" s="6">
        <v>0.98</v>
      </c>
      <c r="J77" s="6">
        <v>0.26</v>
      </c>
      <c r="K77" s="6">
        <f t="shared" si="8"/>
        <v>0.25480000000000003</v>
      </c>
      <c r="L77" s="6">
        <v>1.05</v>
      </c>
      <c r="M77" s="6">
        <v>0.23</v>
      </c>
      <c r="N77" s="6">
        <f t="shared" si="9"/>
        <v>0.24150000000000002</v>
      </c>
      <c r="P77" s="93"/>
      <c r="Q77" s="70" t="s">
        <v>38</v>
      </c>
      <c r="R77" s="70">
        <v>0.66</v>
      </c>
      <c r="S77" s="65"/>
      <c r="T77" s="65"/>
      <c r="U77" s="69" t="s">
        <v>46</v>
      </c>
      <c r="V77" s="70">
        <v>6.7227449999999997</v>
      </c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6"/>
      <c r="AS77" s="66"/>
    </row>
    <row r="78" spans="1:45" x14ac:dyDescent="0.2">
      <c r="A78" s="5">
        <v>42165</v>
      </c>
      <c r="B78" s="90" t="s">
        <v>17</v>
      </c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P78" s="5">
        <v>42165</v>
      </c>
      <c r="Q78" s="90" t="s">
        <v>17</v>
      </c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</row>
    <row r="79" spans="1:45" x14ac:dyDescent="0.2">
      <c r="A79" s="5">
        <v>42166</v>
      </c>
      <c r="B79" s="90" t="s">
        <v>17</v>
      </c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P79" s="5">
        <v>42166</v>
      </c>
      <c r="Q79" s="90" t="s">
        <v>17</v>
      </c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</row>
    <row r="80" spans="1:45" x14ac:dyDescent="0.2">
      <c r="A80" s="5">
        <v>42167</v>
      </c>
      <c r="B80" s="90" t="s">
        <v>17</v>
      </c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P80" s="5">
        <v>42167</v>
      </c>
      <c r="Q80" s="90" t="s">
        <v>17</v>
      </c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</row>
    <row r="81" spans="1:44" x14ac:dyDescent="0.2">
      <c r="A81" s="5">
        <v>42168</v>
      </c>
      <c r="B81" s="90" t="s">
        <v>17</v>
      </c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P81" s="5">
        <v>42168</v>
      </c>
      <c r="Q81" s="90" t="s">
        <v>17</v>
      </c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</row>
    <row r="82" spans="1:44" x14ac:dyDescent="0.2">
      <c r="A82" s="5">
        <v>42169</v>
      </c>
      <c r="B82" s="90" t="s">
        <v>17</v>
      </c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P82" s="5">
        <v>42169</v>
      </c>
      <c r="Q82" s="90" t="s">
        <v>17</v>
      </c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</row>
    <row r="83" spans="1:44" x14ac:dyDescent="0.2">
      <c r="A83" s="5">
        <v>42170</v>
      </c>
      <c r="B83" s="90" t="s">
        <v>17</v>
      </c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P83" s="5">
        <v>42170</v>
      </c>
      <c r="Q83" s="90" t="s">
        <v>17</v>
      </c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</row>
    <row r="84" spans="1:44" x14ac:dyDescent="0.2">
      <c r="A84" s="5">
        <v>42171</v>
      </c>
      <c r="B84" s="90" t="s">
        <v>17</v>
      </c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P84" s="5">
        <v>42171</v>
      </c>
      <c r="Q84" s="90" t="s">
        <v>17</v>
      </c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</row>
    <row r="85" spans="1:44" x14ac:dyDescent="0.2">
      <c r="A85" s="5">
        <v>42172</v>
      </c>
      <c r="B85" s="90" t="s">
        <v>17</v>
      </c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P85" s="5">
        <v>42172</v>
      </c>
      <c r="Q85" s="90" t="s">
        <v>17</v>
      </c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</row>
    <row r="86" spans="1:44" x14ac:dyDescent="0.2">
      <c r="A86" s="5">
        <v>42173</v>
      </c>
      <c r="B86" s="90" t="s">
        <v>17</v>
      </c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P86" s="5">
        <v>42173</v>
      </c>
      <c r="Q86" s="90" t="s">
        <v>17</v>
      </c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</row>
    <row r="87" spans="1:44" ht="16" x14ac:dyDescent="0.2">
      <c r="A87" s="93">
        <v>42174</v>
      </c>
      <c r="B87" s="6" t="s">
        <v>1</v>
      </c>
      <c r="C87" s="6">
        <v>0.82</v>
      </c>
      <c r="D87" s="6">
        <v>1.51</v>
      </c>
      <c r="E87" s="6">
        <f t="shared" ref="E87:E92" si="10">C87*D87</f>
        <v>1.2382</v>
      </c>
      <c r="F87" s="6">
        <v>0.89</v>
      </c>
      <c r="G87" s="6">
        <v>1.43</v>
      </c>
      <c r="H87" s="6">
        <f t="shared" ref="H87:H92" si="11">F87*G87</f>
        <v>1.2726999999999999</v>
      </c>
      <c r="I87" s="6">
        <v>0.86</v>
      </c>
      <c r="J87" s="6">
        <v>1.43</v>
      </c>
      <c r="K87" s="6">
        <f t="shared" ref="K87:K92" si="12">I87*J87</f>
        <v>1.2298</v>
      </c>
      <c r="L87" s="6">
        <v>0.83</v>
      </c>
      <c r="M87" s="6">
        <v>1.52</v>
      </c>
      <c r="N87" s="6">
        <f t="shared" ref="N87:N92" si="13">L87*M87</f>
        <v>1.2616000000000001</v>
      </c>
      <c r="P87" s="93">
        <v>42174</v>
      </c>
      <c r="Q87" s="65" t="s">
        <v>35</v>
      </c>
      <c r="R87" s="65">
        <v>0</v>
      </c>
      <c r="S87" s="65">
        <v>1.1200000000000001</v>
      </c>
      <c r="T87" s="65">
        <v>2.12</v>
      </c>
      <c r="U87" s="65">
        <v>3.12</v>
      </c>
      <c r="V87" s="65">
        <v>4.12</v>
      </c>
      <c r="W87" s="65">
        <v>5.12</v>
      </c>
      <c r="X87" s="65">
        <v>6.12</v>
      </c>
      <c r="Y87" s="65">
        <v>7.12</v>
      </c>
      <c r="Z87" s="65">
        <v>8.1199999999999992</v>
      </c>
      <c r="AA87" s="65">
        <v>9.1199999999999992</v>
      </c>
      <c r="AB87" s="65">
        <v>10.119999999999999</v>
      </c>
      <c r="AC87" s="65">
        <v>11.12</v>
      </c>
      <c r="AD87" s="65">
        <v>12.12</v>
      </c>
      <c r="AE87" s="65">
        <v>13.12</v>
      </c>
      <c r="AF87" s="65">
        <v>14.12</v>
      </c>
      <c r="AG87" s="65">
        <v>15.12</v>
      </c>
      <c r="AH87" s="65">
        <v>16.12</v>
      </c>
      <c r="AI87" s="65">
        <v>17.12</v>
      </c>
      <c r="AJ87" s="65">
        <v>18.12</v>
      </c>
      <c r="AK87" s="65">
        <v>19.12</v>
      </c>
      <c r="AL87" s="65">
        <v>20.12</v>
      </c>
      <c r="AM87" s="65">
        <v>21.12</v>
      </c>
      <c r="AN87" s="65">
        <v>22.12</v>
      </c>
      <c r="AO87" s="65">
        <v>23.12</v>
      </c>
      <c r="AP87" s="65">
        <v>24.12</v>
      </c>
      <c r="AQ87" s="65">
        <v>25.42</v>
      </c>
      <c r="AR87" s="65"/>
    </row>
    <row r="88" spans="1:44" ht="16" x14ac:dyDescent="0.2">
      <c r="A88" s="93"/>
      <c r="B88" s="6" t="s">
        <v>2</v>
      </c>
      <c r="C88" s="6">
        <v>1.02</v>
      </c>
      <c r="D88" s="6">
        <v>1.66</v>
      </c>
      <c r="E88" s="6">
        <f t="shared" si="10"/>
        <v>1.6932</v>
      </c>
      <c r="F88" s="6">
        <v>1.04</v>
      </c>
      <c r="G88" s="6">
        <v>1.74</v>
      </c>
      <c r="H88" s="6">
        <f t="shared" si="11"/>
        <v>1.8096000000000001</v>
      </c>
      <c r="I88" s="6">
        <v>1.07</v>
      </c>
      <c r="J88" s="6">
        <v>1.67</v>
      </c>
      <c r="K88" s="6">
        <f t="shared" si="12"/>
        <v>1.7868999999999999</v>
      </c>
      <c r="L88" s="6">
        <v>1.05</v>
      </c>
      <c r="M88" s="6">
        <v>1.86</v>
      </c>
      <c r="N88" s="6">
        <f t="shared" si="13"/>
        <v>1.9530000000000003</v>
      </c>
      <c r="P88" s="93"/>
      <c r="Q88" s="65" t="s">
        <v>14</v>
      </c>
      <c r="R88" s="65">
        <v>0</v>
      </c>
      <c r="S88" s="65">
        <v>0.5</v>
      </c>
      <c r="T88" s="65">
        <v>0.73</v>
      </c>
      <c r="U88" s="65">
        <v>0.86</v>
      </c>
      <c r="V88" s="65">
        <v>0.89</v>
      </c>
      <c r="W88" s="65">
        <v>0.9</v>
      </c>
      <c r="X88" s="65">
        <v>0.92</v>
      </c>
      <c r="Y88" s="65">
        <v>0.95</v>
      </c>
      <c r="Z88" s="65">
        <v>0.92</v>
      </c>
      <c r="AA88" s="65">
        <v>0.89</v>
      </c>
      <c r="AB88" s="65">
        <v>0.88</v>
      </c>
      <c r="AC88" s="65">
        <v>0.86</v>
      </c>
      <c r="AD88" s="65">
        <v>0.86</v>
      </c>
      <c r="AE88" s="65">
        <v>0.87</v>
      </c>
      <c r="AF88" s="65">
        <v>0.88</v>
      </c>
      <c r="AG88" s="65">
        <v>0.93</v>
      </c>
      <c r="AH88" s="65">
        <v>0.96</v>
      </c>
      <c r="AI88" s="65">
        <v>0.96</v>
      </c>
      <c r="AJ88" s="65">
        <v>0.98</v>
      </c>
      <c r="AK88" s="65">
        <v>1.01</v>
      </c>
      <c r="AL88" s="65">
        <v>0.94</v>
      </c>
      <c r="AM88" s="65">
        <v>0.8</v>
      </c>
      <c r="AN88" s="65">
        <v>0.7</v>
      </c>
      <c r="AO88" s="65">
        <v>0.3</v>
      </c>
      <c r="AP88" s="65">
        <v>0.36</v>
      </c>
      <c r="AQ88" s="65">
        <v>0</v>
      </c>
      <c r="AR88" s="65"/>
    </row>
    <row r="89" spans="1:44" ht="16" x14ac:dyDescent="0.2">
      <c r="A89" s="93"/>
      <c r="B89" s="6" t="s">
        <v>3</v>
      </c>
      <c r="C89" s="6">
        <v>1.1599999999999999</v>
      </c>
      <c r="D89" s="6">
        <v>1.42</v>
      </c>
      <c r="E89" s="6">
        <f t="shared" si="10"/>
        <v>1.6471999999999998</v>
      </c>
      <c r="F89" s="6">
        <v>1.1499999999999999</v>
      </c>
      <c r="G89" s="6">
        <v>1.69</v>
      </c>
      <c r="H89" s="6">
        <f t="shared" si="11"/>
        <v>1.9434999999999998</v>
      </c>
      <c r="I89" s="6">
        <v>1.1499999999999999</v>
      </c>
      <c r="J89" s="6">
        <v>1.83</v>
      </c>
      <c r="K89" s="6">
        <f t="shared" si="12"/>
        <v>2.1044999999999998</v>
      </c>
      <c r="L89" s="6">
        <v>1.1599999999999999</v>
      </c>
      <c r="M89" s="6">
        <v>1.4</v>
      </c>
      <c r="N89" s="6">
        <f t="shared" si="13"/>
        <v>1.6239999999999999</v>
      </c>
      <c r="P89" s="93"/>
      <c r="Q89" s="65" t="s">
        <v>36</v>
      </c>
      <c r="R89" s="65">
        <v>0</v>
      </c>
      <c r="S89" s="65">
        <v>0.19507200000000002</v>
      </c>
      <c r="T89" s="65">
        <v>0.280416</v>
      </c>
      <c r="U89" s="65">
        <v>0.27432000000000001</v>
      </c>
      <c r="V89" s="65">
        <v>0.21640799999999999</v>
      </c>
      <c r="W89" s="65">
        <v>0.24079200000000003</v>
      </c>
      <c r="X89" s="65">
        <v>0.25908000000000003</v>
      </c>
      <c r="Y89" s="65">
        <v>0.29565600000000003</v>
      </c>
      <c r="Z89" s="65">
        <v>0.31699200000000005</v>
      </c>
      <c r="AA89" s="65">
        <v>0.37795200000000001</v>
      </c>
      <c r="AB89" s="65">
        <v>0.33223200000000003</v>
      </c>
      <c r="AC89" s="65">
        <v>0.313944</v>
      </c>
      <c r="AD89" s="65">
        <v>0.42976799999999998</v>
      </c>
      <c r="AE89" s="65">
        <v>0.51816000000000006</v>
      </c>
      <c r="AF89" s="65">
        <v>0.37795200000000001</v>
      </c>
      <c r="AG89" s="65">
        <v>0.42671999999999999</v>
      </c>
      <c r="AH89" s="65">
        <v>0.47548800000000002</v>
      </c>
      <c r="AI89" s="65">
        <v>0.43586400000000003</v>
      </c>
      <c r="AJ89" s="65">
        <v>0.31089600000000001</v>
      </c>
      <c r="AK89" s="65">
        <v>0.23164800000000002</v>
      </c>
      <c r="AL89" s="65">
        <v>0.155448</v>
      </c>
      <c r="AM89" s="65">
        <v>3.6575999999999997E-2</v>
      </c>
      <c r="AN89" s="65">
        <v>0.210312</v>
      </c>
      <c r="AO89" s="65">
        <v>1.8287999999999999E-2</v>
      </c>
      <c r="AP89" s="65">
        <v>2.4384000000000003E-2</v>
      </c>
      <c r="AQ89" s="65">
        <v>0</v>
      </c>
      <c r="AR89" s="65"/>
    </row>
    <row r="90" spans="1:44" ht="16" x14ac:dyDescent="0.2">
      <c r="A90" s="93"/>
      <c r="B90" s="6" t="s">
        <v>4</v>
      </c>
      <c r="C90" s="6">
        <v>1.1000000000000001</v>
      </c>
      <c r="D90" s="6">
        <v>1.4</v>
      </c>
      <c r="E90" s="6">
        <f t="shared" si="10"/>
        <v>1.54</v>
      </c>
      <c r="F90" s="6">
        <v>1.08</v>
      </c>
      <c r="G90" s="6">
        <v>1.1599999999999999</v>
      </c>
      <c r="H90" s="6">
        <f t="shared" si="11"/>
        <v>1.2527999999999999</v>
      </c>
      <c r="I90" s="6">
        <v>1.1299999999999999</v>
      </c>
      <c r="J90" s="6">
        <v>1.1499999999999999</v>
      </c>
      <c r="K90" s="6">
        <f t="shared" si="12"/>
        <v>1.2994999999999999</v>
      </c>
      <c r="L90" s="6">
        <v>1.1399999999999999</v>
      </c>
      <c r="M90" s="6">
        <v>1.27</v>
      </c>
      <c r="N90" s="6">
        <f t="shared" si="13"/>
        <v>1.4478</v>
      </c>
      <c r="P90" s="93"/>
      <c r="Q90" s="66" t="s">
        <v>37</v>
      </c>
      <c r="R90" s="65">
        <v>2.7310080000000007E-2</v>
      </c>
      <c r="S90" s="65">
        <v>0.14621255999999999</v>
      </c>
      <c r="T90" s="65">
        <v>0.22050755999999999</v>
      </c>
      <c r="U90" s="65">
        <v>0.21469350000000001</v>
      </c>
      <c r="V90" s="65">
        <v>0.20459700000000003</v>
      </c>
      <c r="W90" s="65">
        <v>0.22744176000000005</v>
      </c>
      <c r="X90" s="65">
        <v>0.25933908000000006</v>
      </c>
      <c r="Y90" s="65">
        <v>0.28641293999999984</v>
      </c>
      <c r="Z90" s="65">
        <v>0.31446215999999999</v>
      </c>
      <c r="AA90" s="65">
        <v>0.31425642000000004</v>
      </c>
      <c r="AB90" s="65">
        <v>0.28108656000000004</v>
      </c>
      <c r="AC90" s="65">
        <v>0.31979615999999994</v>
      </c>
      <c r="AD90" s="65">
        <v>0.40997886000000006</v>
      </c>
      <c r="AE90" s="65">
        <v>0.39204899999999998</v>
      </c>
      <c r="AF90" s="65">
        <v>0.36411408000000006</v>
      </c>
      <c r="AG90" s="65">
        <v>0.42629328000000077</v>
      </c>
      <c r="AH90" s="65">
        <v>0.43744896</v>
      </c>
      <c r="AI90" s="65">
        <v>0.36217860000000002</v>
      </c>
      <c r="AJ90" s="65">
        <v>0.26991564000000001</v>
      </c>
      <c r="AK90" s="65">
        <v>0.1887093</v>
      </c>
      <c r="AL90" s="65">
        <v>8.3530439999999997E-2</v>
      </c>
      <c r="AM90" s="65">
        <v>9.2582999999999999E-2</v>
      </c>
      <c r="AN90" s="65">
        <v>5.7149999999999999E-2</v>
      </c>
      <c r="AO90" s="65">
        <v>7.0408799999999994E-3</v>
      </c>
      <c r="AP90" s="65">
        <v>2.852928000000002E-3</v>
      </c>
      <c r="AQ90" s="65">
        <v>0</v>
      </c>
      <c r="AR90" s="65"/>
    </row>
    <row r="91" spans="1:44" ht="16" x14ac:dyDescent="0.2">
      <c r="A91" s="93"/>
      <c r="B91" s="6" t="s">
        <v>5</v>
      </c>
      <c r="C91" s="6">
        <v>0.83</v>
      </c>
      <c r="D91" s="6">
        <v>1.05</v>
      </c>
      <c r="E91" s="6">
        <f t="shared" si="10"/>
        <v>0.87149999999999994</v>
      </c>
      <c r="F91" s="6">
        <v>0.89</v>
      </c>
      <c r="G91" s="6">
        <v>1.22</v>
      </c>
      <c r="H91" s="6">
        <f t="shared" si="11"/>
        <v>1.0858000000000001</v>
      </c>
      <c r="I91" s="6">
        <v>0.96</v>
      </c>
      <c r="J91" s="6">
        <v>1.01</v>
      </c>
      <c r="K91" s="6">
        <f t="shared" si="12"/>
        <v>0.96960000000000002</v>
      </c>
      <c r="L91" s="6">
        <v>0.92</v>
      </c>
      <c r="M91" s="6">
        <v>0.88</v>
      </c>
      <c r="N91" s="6">
        <f t="shared" si="13"/>
        <v>0.80959999999999999</v>
      </c>
      <c r="P91" s="93"/>
      <c r="Q91" s="70" t="s">
        <v>38</v>
      </c>
      <c r="R91" s="70">
        <v>0.63</v>
      </c>
      <c r="S91" s="65"/>
      <c r="T91" s="65"/>
      <c r="U91" s="69" t="s">
        <v>46</v>
      </c>
      <c r="V91" s="70">
        <v>5.9099607480000014</v>
      </c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6"/>
    </row>
    <row r="92" spans="1:44" ht="16" x14ac:dyDescent="0.2">
      <c r="A92" s="93">
        <v>42175</v>
      </c>
      <c r="B92" s="6" t="s">
        <v>1</v>
      </c>
      <c r="C92" s="6">
        <v>0.97</v>
      </c>
      <c r="D92" s="6">
        <v>1.41</v>
      </c>
      <c r="E92" s="6">
        <f t="shared" si="10"/>
        <v>1.3676999999999999</v>
      </c>
      <c r="F92" s="6">
        <v>0.99</v>
      </c>
      <c r="G92" s="6">
        <v>1.83</v>
      </c>
      <c r="H92" s="6">
        <f t="shared" si="11"/>
        <v>1.8117000000000001</v>
      </c>
      <c r="I92" s="6">
        <v>0.93</v>
      </c>
      <c r="J92" s="6">
        <v>1.82</v>
      </c>
      <c r="K92" s="6">
        <f t="shared" si="12"/>
        <v>1.6926000000000001</v>
      </c>
      <c r="L92" s="6">
        <v>0.87</v>
      </c>
      <c r="M92" s="6">
        <v>1.69</v>
      </c>
      <c r="N92" s="6">
        <f t="shared" si="13"/>
        <v>1.4702999999999999</v>
      </c>
      <c r="P92" s="93">
        <v>42175</v>
      </c>
      <c r="Q92" s="65" t="s">
        <v>35</v>
      </c>
      <c r="R92" s="65">
        <v>0</v>
      </c>
      <c r="S92" s="65">
        <v>1.1599999999999999</v>
      </c>
      <c r="T92" s="65">
        <v>2.16</v>
      </c>
      <c r="U92" s="65">
        <v>3.16</v>
      </c>
      <c r="V92" s="65">
        <v>4.16</v>
      </c>
      <c r="W92" s="65">
        <v>5.16</v>
      </c>
      <c r="X92" s="65">
        <v>6.16</v>
      </c>
      <c r="Y92" s="65">
        <v>7.16</v>
      </c>
      <c r="Z92" s="65">
        <v>8.16</v>
      </c>
      <c r="AA92" s="65">
        <v>9.16</v>
      </c>
      <c r="AB92" s="65">
        <v>10.16</v>
      </c>
      <c r="AC92" s="65">
        <v>11.16</v>
      </c>
      <c r="AD92" s="65">
        <v>12.16</v>
      </c>
      <c r="AE92" s="65">
        <v>13.16</v>
      </c>
      <c r="AF92" s="65">
        <v>14.16</v>
      </c>
      <c r="AG92" s="65">
        <v>15.16</v>
      </c>
      <c r="AH92" s="65">
        <v>16.16</v>
      </c>
      <c r="AI92" s="65">
        <v>17.16</v>
      </c>
      <c r="AJ92" s="65">
        <v>18.16</v>
      </c>
      <c r="AK92" s="65">
        <v>19.16</v>
      </c>
      <c r="AL92" s="65">
        <v>20.16</v>
      </c>
      <c r="AM92" s="65">
        <v>21.16</v>
      </c>
      <c r="AN92" s="65">
        <v>22.16</v>
      </c>
      <c r="AO92" s="65">
        <v>23.16</v>
      </c>
      <c r="AP92" s="65">
        <v>25.36</v>
      </c>
      <c r="AQ92" s="65"/>
      <c r="AR92" s="65"/>
    </row>
    <row r="93" spans="1:44" ht="16" x14ac:dyDescent="0.2">
      <c r="A93" s="93"/>
      <c r="B93" s="6" t="s">
        <v>2</v>
      </c>
      <c r="C93" s="6">
        <v>1.04</v>
      </c>
      <c r="D93" s="6">
        <v>1.88</v>
      </c>
      <c r="E93" s="6">
        <f t="shared" ref="E93:E146" si="14">C93*D93</f>
        <v>1.9552</v>
      </c>
      <c r="F93" s="6">
        <v>1.1100000000000001</v>
      </c>
      <c r="G93" s="6">
        <v>1.85</v>
      </c>
      <c r="H93" s="6">
        <f t="shared" ref="H93:H146" si="15">F93*G93</f>
        <v>2.0535000000000001</v>
      </c>
      <c r="I93" s="6">
        <v>1.1000000000000001</v>
      </c>
      <c r="J93" s="6">
        <v>1.5</v>
      </c>
      <c r="K93" s="6">
        <f t="shared" ref="K93:K146" si="16">I93*J93</f>
        <v>1.6500000000000001</v>
      </c>
      <c r="L93" s="6">
        <v>1.08</v>
      </c>
      <c r="M93" s="6">
        <v>1.71</v>
      </c>
      <c r="N93" s="6">
        <f t="shared" ref="N93:N146" si="17">L93*M93</f>
        <v>1.8468</v>
      </c>
      <c r="P93" s="93"/>
      <c r="Q93" s="65" t="s">
        <v>14</v>
      </c>
      <c r="R93" s="65">
        <v>0</v>
      </c>
      <c r="S93" s="65">
        <v>0.57999999999999996</v>
      </c>
      <c r="T93" s="65">
        <v>0.78</v>
      </c>
      <c r="U93" s="65">
        <v>0.9</v>
      </c>
      <c r="V93" s="65">
        <v>0.92</v>
      </c>
      <c r="W93" s="65">
        <v>0.93</v>
      </c>
      <c r="X93" s="65">
        <v>0.96</v>
      </c>
      <c r="Y93" s="65">
        <v>0.97</v>
      </c>
      <c r="Z93" s="65">
        <v>0.98</v>
      </c>
      <c r="AA93" s="65">
        <v>0.94</v>
      </c>
      <c r="AB93" s="65">
        <v>0.88</v>
      </c>
      <c r="AC93" s="65">
        <v>0.9</v>
      </c>
      <c r="AD93" s="65">
        <v>0.9</v>
      </c>
      <c r="AE93" s="65">
        <v>0.9</v>
      </c>
      <c r="AF93" s="65">
        <v>0.91</v>
      </c>
      <c r="AG93" s="65">
        <v>0.97</v>
      </c>
      <c r="AH93" s="65">
        <v>0.99</v>
      </c>
      <c r="AI93" s="65">
        <v>0.99</v>
      </c>
      <c r="AJ93" s="65">
        <v>1.01</v>
      </c>
      <c r="AK93" s="65">
        <v>1.03</v>
      </c>
      <c r="AL93" s="65">
        <v>0.98</v>
      </c>
      <c r="AM93" s="65">
        <v>0.81</v>
      </c>
      <c r="AN93" s="65">
        <v>0.72</v>
      </c>
      <c r="AO93" s="65">
        <v>0.46</v>
      </c>
      <c r="AP93" s="65">
        <v>0</v>
      </c>
      <c r="AQ93" s="65"/>
      <c r="AR93" s="65"/>
    </row>
    <row r="94" spans="1:44" ht="16" x14ac:dyDescent="0.2">
      <c r="A94" s="93"/>
      <c r="B94" s="6" t="s">
        <v>3</v>
      </c>
      <c r="C94" s="6">
        <v>1.1499999999999999</v>
      </c>
      <c r="D94" s="6">
        <v>1.48</v>
      </c>
      <c r="E94" s="6">
        <f t="shared" si="14"/>
        <v>1.702</v>
      </c>
      <c r="F94" s="6">
        <v>1.1499999999999999</v>
      </c>
      <c r="G94" s="6">
        <v>1.89</v>
      </c>
      <c r="H94" s="6">
        <f t="shared" si="15"/>
        <v>2.1734999999999998</v>
      </c>
      <c r="I94" s="6">
        <v>1.1499999999999999</v>
      </c>
      <c r="J94" s="6">
        <v>1.79</v>
      </c>
      <c r="K94" s="6">
        <f t="shared" si="16"/>
        <v>2.0585</v>
      </c>
      <c r="L94" s="6">
        <v>1.1599999999999999</v>
      </c>
      <c r="M94" s="6">
        <v>1.77</v>
      </c>
      <c r="N94" s="6">
        <f t="shared" si="17"/>
        <v>2.0531999999999999</v>
      </c>
      <c r="P94" s="93"/>
      <c r="Q94" s="65" t="s">
        <v>36</v>
      </c>
      <c r="R94" s="65">
        <v>0</v>
      </c>
      <c r="S94" s="65">
        <v>0.28346400000000005</v>
      </c>
      <c r="T94" s="65">
        <v>0.32918400000000003</v>
      </c>
      <c r="U94" s="65">
        <v>0.32004000000000005</v>
      </c>
      <c r="V94" s="65">
        <v>0.25908000000000003</v>
      </c>
      <c r="W94" s="65">
        <v>0.28955999999999998</v>
      </c>
      <c r="X94" s="65">
        <v>0.29260799999999998</v>
      </c>
      <c r="Y94" s="65">
        <v>0.27432000000000001</v>
      </c>
      <c r="Z94" s="65">
        <v>0.40233600000000003</v>
      </c>
      <c r="AA94" s="65">
        <v>0.46939200000000003</v>
      </c>
      <c r="AB94" s="65">
        <v>0.50292000000000003</v>
      </c>
      <c r="AC94" s="65">
        <v>0.347472</v>
      </c>
      <c r="AD94" s="65">
        <v>0.50901600000000002</v>
      </c>
      <c r="AE94" s="65">
        <v>0.63093599999999994</v>
      </c>
      <c r="AF94" s="65">
        <v>0.49377600000000005</v>
      </c>
      <c r="AG94" s="65">
        <v>0.454152</v>
      </c>
      <c r="AH94" s="65">
        <v>0.41757600000000006</v>
      </c>
      <c r="AI94" s="65">
        <v>0.44805600000000001</v>
      </c>
      <c r="AJ94" s="65">
        <v>0.32004000000000005</v>
      </c>
      <c r="AK94" s="65">
        <v>0.33832800000000007</v>
      </c>
      <c r="AL94" s="65">
        <v>0.12192000000000001</v>
      </c>
      <c r="AM94" s="65">
        <v>1.5240000000000002E-2</v>
      </c>
      <c r="AN94" s="65">
        <v>0.23469600000000002</v>
      </c>
      <c r="AO94" s="65">
        <v>7.0104E-2</v>
      </c>
      <c r="AP94" s="65">
        <v>0</v>
      </c>
      <c r="AQ94" s="65"/>
      <c r="AR94" s="65"/>
    </row>
    <row r="95" spans="1:44" ht="16" x14ac:dyDescent="0.2">
      <c r="A95" s="93"/>
      <c r="B95" s="6" t="s">
        <v>4</v>
      </c>
      <c r="C95" s="6">
        <v>1.1399999999999999</v>
      </c>
      <c r="D95" s="6">
        <v>1.48</v>
      </c>
      <c r="E95" s="6">
        <f t="shared" si="14"/>
        <v>1.6871999999999998</v>
      </c>
      <c r="F95" s="6">
        <v>0.98</v>
      </c>
      <c r="G95" s="6">
        <v>1.41</v>
      </c>
      <c r="H95" s="6">
        <f t="shared" si="15"/>
        <v>1.3817999999999999</v>
      </c>
      <c r="I95" s="6">
        <v>1.1100000000000001</v>
      </c>
      <c r="J95" s="6">
        <v>1.26</v>
      </c>
      <c r="K95" s="6">
        <f t="shared" si="16"/>
        <v>1.3986000000000001</v>
      </c>
      <c r="L95" s="6">
        <v>1.1399999999999999</v>
      </c>
      <c r="M95" s="6">
        <v>1.26</v>
      </c>
      <c r="N95" s="6">
        <f t="shared" si="17"/>
        <v>1.4363999999999999</v>
      </c>
      <c r="P95" s="93"/>
      <c r="Q95" s="66" t="s">
        <v>37</v>
      </c>
      <c r="R95" s="65">
        <v>4.7678644800000003E-2</v>
      </c>
      <c r="S95" s="65">
        <v>0.20830032000000004</v>
      </c>
      <c r="T95" s="65">
        <v>0.27267408000000004</v>
      </c>
      <c r="U95" s="65">
        <v>0.26349960000000006</v>
      </c>
      <c r="V95" s="65">
        <v>0.25374600000000003</v>
      </c>
      <c r="W95" s="65">
        <v>0.27507438000000001</v>
      </c>
      <c r="X95" s="65">
        <v>0.27354276</v>
      </c>
      <c r="Y95" s="65">
        <v>0.32986979999999999</v>
      </c>
      <c r="Z95" s="65">
        <v>0.41842943999999999</v>
      </c>
      <c r="AA95" s="65">
        <v>0.44240195999999998</v>
      </c>
      <c r="AB95" s="65">
        <v>0.37842444000000003</v>
      </c>
      <c r="AC95" s="65">
        <v>0.38541960000000003</v>
      </c>
      <c r="AD95" s="65">
        <v>0.51297840000000006</v>
      </c>
      <c r="AE95" s="65">
        <v>0.50893217999999996</v>
      </c>
      <c r="AF95" s="65">
        <v>0.44552616</v>
      </c>
      <c r="AG95" s="65">
        <v>0.42714672000000004</v>
      </c>
      <c r="AH95" s="65">
        <v>0.42848784000000001</v>
      </c>
      <c r="AI95" s="65">
        <v>0.38404800000000006</v>
      </c>
      <c r="AJ95" s="65">
        <v>0.33576768000000001</v>
      </c>
      <c r="AK95" s="65">
        <v>0.23127462000000001</v>
      </c>
      <c r="AL95" s="65">
        <v>6.1379100000000006E-2</v>
      </c>
      <c r="AM95" s="65">
        <v>9.5600520000000008E-2</v>
      </c>
      <c r="AN95" s="65">
        <v>8.9915999999999996E-2</v>
      </c>
      <c r="AO95" s="65">
        <v>1.7736311999999997E-2</v>
      </c>
      <c r="AP95" s="65">
        <v>0</v>
      </c>
      <c r="AQ95" s="65"/>
      <c r="AR95" s="65"/>
    </row>
    <row r="96" spans="1:44" ht="16" x14ac:dyDescent="0.2">
      <c r="A96" s="93"/>
      <c r="B96" s="6" t="s">
        <v>5</v>
      </c>
      <c r="C96" s="6">
        <v>0.88</v>
      </c>
      <c r="D96" s="6">
        <v>1.1399999999999999</v>
      </c>
      <c r="E96" s="6">
        <f t="shared" si="14"/>
        <v>1.0031999999999999</v>
      </c>
      <c r="F96" s="6">
        <v>0.98</v>
      </c>
      <c r="G96" s="6">
        <v>1.02</v>
      </c>
      <c r="H96" s="6">
        <f t="shared" si="15"/>
        <v>0.99960000000000004</v>
      </c>
      <c r="I96" s="6">
        <v>0.99</v>
      </c>
      <c r="J96" s="6">
        <v>1.01</v>
      </c>
      <c r="K96" s="6">
        <f t="shared" si="16"/>
        <v>0.99990000000000001</v>
      </c>
      <c r="L96" s="6">
        <v>0.96</v>
      </c>
      <c r="M96" s="6">
        <v>0.69</v>
      </c>
      <c r="N96" s="6">
        <f t="shared" si="17"/>
        <v>0.66239999999999988</v>
      </c>
      <c r="P96" s="93"/>
      <c r="Q96" s="70" t="s">
        <v>38</v>
      </c>
      <c r="R96" s="70">
        <v>0.65</v>
      </c>
      <c r="S96" s="65"/>
      <c r="T96" s="65"/>
      <c r="U96" s="69" t="s">
        <v>46</v>
      </c>
      <c r="V96" s="70">
        <v>7.0878545567999991</v>
      </c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6"/>
    </row>
    <row r="97" spans="1:44" ht="16" x14ac:dyDescent="0.2">
      <c r="A97" s="93">
        <v>42176</v>
      </c>
      <c r="B97" s="6" t="s">
        <v>1</v>
      </c>
      <c r="C97" s="6">
        <v>0.82</v>
      </c>
      <c r="D97" s="6">
        <v>1.27</v>
      </c>
      <c r="E97" s="6">
        <f t="shared" si="14"/>
        <v>1.0413999999999999</v>
      </c>
      <c r="F97" s="6">
        <v>0.79</v>
      </c>
      <c r="G97" s="6">
        <v>1.44</v>
      </c>
      <c r="H97" s="6">
        <f t="shared" si="15"/>
        <v>1.1375999999999999</v>
      </c>
      <c r="I97" s="6">
        <v>0.71</v>
      </c>
      <c r="J97" s="6">
        <v>1.23</v>
      </c>
      <c r="K97" s="6">
        <f t="shared" si="16"/>
        <v>0.87329999999999997</v>
      </c>
      <c r="L97" s="6">
        <v>0.68</v>
      </c>
      <c r="M97" s="6">
        <v>1.49</v>
      </c>
      <c r="N97" s="6">
        <f t="shared" si="17"/>
        <v>1.0132000000000001</v>
      </c>
      <c r="P97" s="93">
        <v>42176</v>
      </c>
      <c r="Q97" s="65" t="s">
        <v>35</v>
      </c>
      <c r="R97" s="65">
        <v>0</v>
      </c>
      <c r="S97" s="65">
        <v>0.36</v>
      </c>
      <c r="T97" s="65">
        <v>1.36</v>
      </c>
      <c r="U97" s="65">
        <v>2.36</v>
      </c>
      <c r="V97" s="65">
        <v>3.36</v>
      </c>
      <c r="W97" s="65">
        <v>4.3600000000000003</v>
      </c>
      <c r="X97" s="65">
        <v>5.36</v>
      </c>
      <c r="Y97" s="65">
        <v>6.36</v>
      </c>
      <c r="Z97" s="65">
        <v>7.36</v>
      </c>
      <c r="AA97" s="65">
        <v>8.36</v>
      </c>
      <c r="AB97" s="65">
        <v>9.36</v>
      </c>
      <c r="AC97" s="65">
        <v>10.36</v>
      </c>
      <c r="AD97" s="65">
        <v>11.36</v>
      </c>
      <c r="AE97" s="65">
        <v>12.36</v>
      </c>
      <c r="AF97" s="65">
        <v>13.36</v>
      </c>
      <c r="AG97" s="65">
        <v>14.36</v>
      </c>
      <c r="AH97" s="65">
        <v>15.36</v>
      </c>
      <c r="AI97" s="65">
        <v>16.36</v>
      </c>
      <c r="AJ97" s="65">
        <v>17.36</v>
      </c>
      <c r="AK97" s="65">
        <v>18.36</v>
      </c>
      <c r="AL97" s="65">
        <v>19.36</v>
      </c>
      <c r="AM97" s="65">
        <v>20.36</v>
      </c>
      <c r="AN97" s="65">
        <v>21.36</v>
      </c>
      <c r="AO97" s="65">
        <v>22.36</v>
      </c>
      <c r="AP97" s="65">
        <v>23.36</v>
      </c>
      <c r="AQ97" s="65">
        <v>24.36</v>
      </c>
      <c r="AR97" s="65">
        <v>25.78</v>
      </c>
    </row>
    <row r="98" spans="1:44" ht="16" x14ac:dyDescent="0.2">
      <c r="A98" s="93"/>
      <c r="B98" s="6" t="s">
        <v>2</v>
      </c>
      <c r="C98" s="6">
        <v>0.89</v>
      </c>
      <c r="D98" s="6">
        <v>1.68</v>
      </c>
      <c r="E98" s="6">
        <f t="shared" si="14"/>
        <v>1.4951999999999999</v>
      </c>
      <c r="F98" s="6">
        <v>0.98</v>
      </c>
      <c r="G98" s="6">
        <v>1.5</v>
      </c>
      <c r="H98" s="6">
        <f t="shared" si="15"/>
        <v>1.47</v>
      </c>
      <c r="I98" s="6">
        <v>0.94</v>
      </c>
      <c r="J98" s="6">
        <v>1.76</v>
      </c>
      <c r="K98" s="6">
        <f t="shared" si="16"/>
        <v>1.6543999999999999</v>
      </c>
      <c r="L98" s="6">
        <v>0.94</v>
      </c>
      <c r="M98" s="6">
        <v>1.71</v>
      </c>
      <c r="N98" s="6">
        <f t="shared" si="17"/>
        <v>1.6073999999999999</v>
      </c>
      <c r="P98" s="93"/>
      <c r="Q98" s="65" t="s">
        <v>14</v>
      </c>
      <c r="R98" s="65">
        <v>0</v>
      </c>
      <c r="S98" s="65">
        <v>0.37</v>
      </c>
      <c r="T98" s="65">
        <v>0.38</v>
      </c>
      <c r="U98" s="65">
        <v>0.57999999999999996</v>
      </c>
      <c r="V98" s="65">
        <v>0.72</v>
      </c>
      <c r="W98" s="65">
        <v>0.76</v>
      </c>
      <c r="X98" s="65">
        <v>0.78</v>
      </c>
      <c r="Y98" s="65">
        <v>0.79</v>
      </c>
      <c r="Z98" s="65">
        <v>0.82</v>
      </c>
      <c r="AA98" s="65">
        <v>0.81</v>
      </c>
      <c r="AB98" s="65">
        <v>0.78</v>
      </c>
      <c r="AC98" s="65">
        <v>0.76</v>
      </c>
      <c r="AD98" s="65">
        <v>0.72</v>
      </c>
      <c r="AE98" s="65">
        <v>0.72</v>
      </c>
      <c r="AF98" s="65">
        <v>0.76</v>
      </c>
      <c r="AG98" s="65">
        <v>0.77</v>
      </c>
      <c r="AH98" s="65">
        <v>0.83</v>
      </c>
      <c r="AI98" s="65">
        <v>0.84</v>
      </c>
      <c r="AJ98" s="65">
        <v>0.89</v>
      </c>
      <c r="AK98" s="65">
        <v>0.94</v>
      </c>
      <c r="AL98" s="65">
        <v>0.9</v>
      </c>
      <c r="AM98" s="65">
        <v>0.84</v>
      </c>
      <c r="AN98" s="65">
        <v>0.68</v>
      </c>
      <c r="AO98" s="65">
        <v>0.54</v>
      </c>
      <c r="AP98" s="65">
        <v>0.56000000000000005</v>
      </c>
      <c r="AQ98" s="65">
        <v>0.1</v>
      </c>
      <c r="AR98" s="65">
        <v>0</v>
      </c>
    </row>
    <row r="99" spans="1:44" ht="16" x14ac:dyDescent="0.2">
      <c r="A99" s="93"/>
      <c r="B99" s="6" t="s">
        <v>3</v>
      </c>
      <c r="C99" s="6">
        <v>1.06</v>
      </c>
      <c r="D99" s="6">
        <v>1.82</v>
      </c>
      <c r="E99" s="6">
        <f t="shared" si="14"/>
        <v>1.9292000000000002</v>
      </c>
      <c r="F99" s="6">
        <v>1.04</v>
      </c>
      <c r="G99" s="6">
        <v>1.71</v>
      </c>
      <c r="H99" s="6">
        <f t="shared" si="15"/>
        <v>1.7784</v>
      </c>
      <c r="I99" s="6">
        <v>1.04</v>
      </c>
      <c r="J99" s="6">
        <v>1.71</v>
      </c>
      <c r="K99" s="6">
        <f t="shared" si="16"/>
        <v>1.7784</v>
      </c>
      <c r="L99" s="6">
        <v>1.02</v>
      </c>
      <c r="M99" s="6">
        <v>1.59</v>
      </c>
      <c r="N99" s="6">
        <f t="shared" si="17"/>
        <v>1.6218000000000001</v>
      </c>
      <c r="P99" s="93"/>
      <c r="Q99" s="65" t="s">
        <v>36</v>
      </c>
      <c r="R99" s="65">
        <v>0</v>
      </c>
      <c r="S99" s="65">
        <v>0.22250400000000001</v>
      </c>
      <c r="T99" s="65">
        <v>0.26212800000000003</v>
      </c>
      <c r="U99" s="65">
        <v>0.33528000000000002</v>
      </c>
      <c r="V99" s="65">
        <v>0.30480000000000002</v>
      </c>
      <c r="W99" s="65">
        <v>0.24384000000000003</v>
      </c>
      <c r="X99" s="65">
        <v>0.28346400000000005</v>
      </c>
      <c r="Y99" s="65">
        <v>0.347472</v>
      </c>
      <c r="Z99" s="65">
        <v>0.39014400000000005</v>
      </c>
      <c r="AA99" s="65">
        <v>0.39928800000000003</v>
      </c>
      <c r="AB99" s="65">
        <v>0.44805600000000001</v>
      </c>
      <c r="AC99" s="65">
        <v>0.48463200000000006</v>
      </c>
      <c r="AD99" s="65">
        <v>0.40233600000000003</v>
      </c>
      <c r="AE99" s="65">
        <v>0.53339999999999999</v>
      </c>
      <c r="AF99" s="65">
        <v>0.49377600000000005</v>
      </c>
      <c r="AG99" s="65">
        <v>0.47853600000000002</v>
      </c>
      <c r="AH99" s="65">
        <v>0.46329600000000004</v>
      </c>
      <c r="AI99" s="65">
        <v>0.47853600000000002</v>
      </c>
      <c r="AJ99" s="65">
        <v>0.44805600000000001</v>
      </c>
      <c r="AK99" s="65">
        <v>0.17983199999999999</v>
      </c>
      <c r="AL99" s="65">
        <v>0.23774400000000001</v>
      </c>
      <c r="AM99" s="65">
        <v>0.13716</v>
      </c>
      <c r="AN99" s="65">
        <v>8.2296000000000008E-2</v>
      </c>
      <c r="AO99" s="65">
        <v>0.13716</v>
      </c>
      <c r="AP99" s="65">
        <v>6.4007999999999995E-2</v>
      </c>
      <c r="AQ99" s="65">
        <v>2.1336000000000004E-2</v>
      </c>
      <c r="AR99" s="65">
        <v>0</v>
      </c>
    </row>
    <row r="100" spans="1:44" ht="16" x14ac:dyDescent="0.2">
      <c r="A100" s="93"/>
      <c r="B100" s="6" t="s">
        <v>4</v>
      </c>
      <c r="C100" s="6">
        <v>1.03</v>
      </c>
      <c r="D100" s="6">
        <v>1.17</v>
      </c>
      <c r="E100" s="6">
        <f t="shared" si="14"/>
        <v>1.2051000000000001</v>
      </c>
      <c r="F100" s="6">
        <v>0.92</v>
      </c>
      <c r="G100" s="6">
        <v>1.22</v>
      </c>
      <c r="H100" s="6">
        <f t="shared" si="15"/>
        <v>1.1224000000000001</v>
      </c>
      <c r="I100" s="6">
        <v>1.01</v>
      </c>
      <c r="J100" s="6">
        <v>1.04</v>
      </c>
      <c r="K100" s="6">
        <f t="shared" si="16"/>
        <v>1.0504</v>
      </c>
      <c r="L100" s="6">
        <v>1.02</v>
      </c>
      <c r="M100" s="6">
        <v>1.28</v>
      </c>
      <c r="N100" s="6">
        <f t="shared" si="17"/>
        <v>1.3056000000000001</v>
      </c>
      <c r="P100" s="93"/>
      <c r="Q100" s="66" t="s">
        <v>37</v>
      </c>
      <c r="R100" s="65">
        <v>7.4093831999999995E-3</v>
      </c>
      <c r="S100" s="65">
        <v>9.0868500000000019E-2</v>
      </c>
      <c r="T100" s="65">
        <v>0.14337791999999996</v>
      </c>
      <c r="U100" s="65">
        <v>0.20802599999999996</v>
      </c>
      <c r="V100" s="65">
        <v>0.20299680000000009</v>
      </c>
      <c r="W100" s="65">
        <v>0.20301204000000003</v>
      </c>
      <c r="X100" s="65">
        <v>0.24764238000000002</v>
      </c>
      <c r="Y100" s="65">
        <v>0.29689043999999998</v>
      </c>
      <c r="Z100" s="65">
        <v>0.32169353999999972</v>
      </c>
      <c r="AA100" s="65">
        <v>0.33681924000000008</v>
      </c>
      <c r="AB100" s="65">
        <v>0.35908488000000005</v>
      </c>
      <c r="AC100" s="65">
        <v>0.32817816000000005</v>
      </c>
      <c r="AD100" s="65">
        <v>0.33686495999999999</v>
      </c>
      <c r="AE100" s="65">
        <v>0.38005512000000002</v>
      </c>
      <c r="AF100" s="65">
        <v>0.37190934000000003</v>
      </c>
      <c r="AG100" s="65">
        <v>0.37673280000000003</v>
      </c>
      <c r="AH100" s="65">
        <v>0.39321486</v>
      </c>
      <c r="AI100" s="65">
        <v>0.40075104000000006</v>
      </c>
      <c r="AJ100" s="65">
        <v>0.28725876</v>
      </c>
      <c r="AK100" s="65">
        <v>0.19208496</v>
      </c>
      <c r="AL100" s="65">
        <v>0.16308324000000002</v>
      </c>
      <c r="AM100" s="65">
        <v>8.339328E-2</v>
      </c>
      <c r="AN100" s="65">
        <v>6.6934080000000021E-2</v>
      </c>
      <c r="AO100" s="65">
        <v>5.5321200000000008E-2</v>
      </c>
      <c r="AP100" s="65">
        <v>1.408176E-2</v>
      </c>
      <c r="AQ100" s="65">
        <v>7.5742800000000107E-4</v>
      </c>
      <c r="AR100" s="65">
        <v>0</v>
      </c>
    </row>
    <row r="101" spans="1:44" ht="16" x14ac:dyDescent="0.2">
      <c r="A101" s="93"/>
      <c r="B101" s="6" t="s">
        <v>5</v>
      </c>
      <c r="C101" s="6">
        <v>0.74</v>
      </c>
      <c r="D101" s="6">
        <v>0.91</v>
      </c>
      <c r="E101" s="6">
        <f t="shared" si="14"/>
        <v>0.6734</v>
      </c>
      <c r="F101" s="6">
        <v>0.74</v>
      </c>
      <c r="G101" s="6">
        <v>1.0900000000000001</v>
      </c>
      <c r="H101" s="6">
        <f t="shared" si="15"/>
        <v>0.80660000000000009</v>
      </c>
      <c r="I101" s="6">
        <v>0.84</v>
      </c>
      <c r="J101" s="6">
        <v>0.86</v>
      </c>
      <c r="K101" s="6">
        <f t="shared" si="16"/>
        <v>0.72239999999999993</v>
      </c>
      <c r="L101" s="6">
        <v>0.8</v>
      </c>
      <c r="M101" s="6">
        <v>0.59</v>
      </c>
      <c r="N101" s="6">
        <f t="shared" si="17"/>
        <v>0.47199999999999998</v>
      </c>
      <c r="P101" s="93"/>
      <c r="Q101" s="70" t="s">
        <v>38</v>
      </c>
      <c r="R101" s="70">
        <v>0.48</v>
      </c>
      <c r="S101" s="65"/>
      <c r="T101" s="65"/>
      <c r="U101" s="69" t="s">
        <v>46</v>
      </c>
      <c r="V101" s="70">
        <v>5.8684421112000003</v>
      </c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6"/>
    </row>
    <row r="102" spans="1:44" ht="16" x14ac:dyDescent="0.2">
      <c r="A102" s="93">
        <v>42177</v>
      </c>
      <c r="B102" s="6" t="s">
        <v>1</v>
      </c>
      <c r="C102" s="6">
        <v>0.82</v>
      </c>
      <c r="D102" s="6">
        <v>0.4</v>
      </c>
      <c r="E102" s="6">
        <f t="shared" si="14"/>
        <v>0.32800000000000001</v>
      </c>
      <c r="F102" s="6">
        <v>0.91</v>
      </c>
      <c r="G102" s="6">
        <v>0.44</v>
      </c>
      <c r="H102" s="6">
        <f t="shared" si="15"/>
        <v>0.40040000000000003</v>
      </c>
      <c r="I102" s="6">
        <v>0.86</v>
      </c>
      <c r="J102" s="6">
        <v>0.44</v>
      </c>
      <c r="K102" s="6">
        <f t="shared" si="16"/>
        <v>0.37840000000000001</v>
      </c>
      <c r="L102" s="6">
        <v>0.8</v>
      </c>
      <c r="M102" s="6">
        <v>0.45</v>
      </c>
      <c r="N102" s="6">
        <f t="shared" si="17"/>
        <v>0.36000000000000004</v>
      </c>
      <c r="P102" s="93">
        <v>42177</v>
      </c>
      <c r="Q102" s="65" t="s">
        <v>35</v>
      </c>
      <c r="R102" s="65">
        <v>0</v>
      </c>
      <c r="S102" s="65">
        <v>1.02</v>
      </c>
      <c r="T102" s="65">
        <v>2.02</v>
      </c>
      <c r="U102" s="65">
        <v>3.02</v>
      </c>
      <c r="V102" s="65">
        <v>4.0199999999999996</v>
      </c>
      <c r="W102" s="65">
        <v>5.0199999999999996</v>
      </c>
      <c r="X102" s="65">
        <v>6.02</v>
      </c>
      <c r="Y102" s="65">
        <v>7.02</v>
      </c>
      <c r="Z102" s="65">
        <v>8.02</v>
      </c>
      <c r="AA102" s="65">
        <v>9.02</v>
      </c>
      <c r="AB102" s="65">
        <v>10.02</v>
      </c>
      <c r="AC102" s="65">
        <v>11.02</v>
      </c>
      <c r="AD102" s="65">
        <v>12.02</v>
      </c>
      <c r="AE102" s="65">
        <v>13.02</v>
      </c>
      <c r="AF102" s="65">
        <v>14.02</v>
      </c>
      <c r="AG102" s="65">
        <v>15.02</v>
      </c>
      <c r="AH102" s="65">
        <v>16.02</v>
      </c>
      <c r="AI102" s="65">
        <v>17.02</v>
      </c>
      <c r="AJ102" s="65">
        <v>18.02</v>
      </c>
      <c r="AK102" s="65">
        <v>19.02</v>
      </c>
      <c r="AL102" s="65">
        <v>20.02</v>
      </c>
      <c r="AM102" s="65">
        <v>21.02</v>
      </c>
      <c r="AN102" s="65">
        <v>22.02</v>
      </c>
      <c r="AO102" s="65">
        <v>23.02</v>
      </c>
      <c r="AP102" s="65">
        <v>24.02</v>
      </c>
      <c r="AQ102" s="65">
        <v>25.76</v>
      </c>
      <c r="AR102" s="65"/>
    </row>
    <row r="103" spans="1:44" ht="16" x14ac:dyDescent="0.2">
      <c r="A103" s="93"/>
      <c r="B103" s="6" t="s">
        <v>2</v>
      </c>
      <c r="C103" s="6">
        <v>0.89</v>
      </c>
      <c r="D103" s="6">
        <v>0.53</v>
      </c>
      <c r="E103" s="6">
        <f t="shared" si="14"/>
        <v>0.47170000000000001</v>
      </c>
      <c r="F103" s="6">
        <v>1</v>
      </c>
      <c r="G103" s="6">
        <v>0.48</v>
      </c>
      <c r="H103" s="6">
        <f t="shared" si="15"/>
        <v>0.48</v>
      </c>
      <c r="I103" s="6">
        <v>0.93</v>
      </c>
      <c r="J103" s="6">
        <v>0.5</v>
      </c>
      <c r="K103" s="6">
        <f t="shared" si="16"/>
        <v>0.46500000000000002</v>
      </c>
      <c r="L103" s="6">
        <v>0.99</v>
      </c>
      <c r="M103" s="6">
        <v>0.46</v>
      </c>
      <c r="N103" s="6">
        <f t="shared" si="17"/>
        <v>0.45540000000000003</v>
      </c>
      <c r="P103" s="93"/>
      <c r="Q103" s="65" t="s">
        <v>14</v>
      </c>
      <c r="R103" s="65">
        <v>0</v>
      </c>
      <c r="S103" s="65">
        <v>0.4</v>
      </c>
      <c r="T103" s="65">
        <v>0.57999999999999996</v>
      </c>
      <c r="U103" s="65">
        <v>0.71</v>
      </c>
      <c r="V103" s="65">
        <v>0.77</v>
      </c>
      <c r="W103" s="65">
        <v>0.79</v>
      </c>
      <c r="X103" s="65">
        <v>0.8</v>
      </c>
      <c r="Y103" s="65">
        <v>0.81</v>
      </c>
      <c r="Z103" s="65">
        <v>0.82</v>
      </c>
      <c r="AA103" s="65">
        <v>0.79</v>
      </c>
      <c r="AB103" s="65">
        <v>0.75</v>
      </c>
      <c r="AC103" s="65">
        <v>0.74</v>
      </c>
      <c r="AD103" s="65">
        <v>0.74</v>
      </c>
      <c r="AE103" s="65">
        <v>0.74</v>
      </c>
      <c r="AF103" s="65">
        <v>0.78</v>
      </c>
      <c r="AG103" s="65">
        <v>0.81</v>
      </c>
      <c r="AH103" s="65">
        <v>0.86</v>
      </c>
      <c r="AI103" s="65">
        <v>0.86</v>
      </c>
      <c r="AJ103" s="65">
        <v>0.89</v>
      </c>
      <c r="AK103" s="65">
        <v>0.91</v>
      </c>
      <c r="AL103" s="65">
        <v>0.85</v>
      </c>
      <c r="AM103" s="65">
        <v>0.84</v>
      </c>
      <c r="AN103" s="65">
        <v>0.59</v>
      </c>
      <c r="AO103" s="65">
        <v>0.47</v>
      </c>
      <c r="AP103" s="65">
        <v>0.26</v>
      </c>
      <c r="AQ103" s="65">
        <v>0</v>
      </c>
      <c r="AR103" s="65"/>
    </row>
    <row r="104" spans="1:44" ht="16" x14ac:dyDescent="0.2">
      <c r="A104" s="93"/>
      <c r="B104" s="6" t="s">
        <v>3</v>
      </c>
      <c r="C104" s="6">
        <v>1.06</v>
      </c>
      <c r="D104" s="6">
        <v>0.49</v>
      </c>
      <c r="E104" s="6">
        <f t="shared" si="14"/>
        <v>0.51939999999999997</v>
      </c>
      <c r="F104" s="6">
        <v>0.99</v>
      </c>
      <c r="G104" s="6">
        <v>0.35</v>
      </c>
      <c r="H104" s="6">
        <f t="shared" si="15"/>
        <v>0.34649999999999997</v>
      </c>
      <c r="I104" s="6">
        <v>1</v>
      </c>
      <c r="J104" s="6">
        <v>0.38</v>
      </c>
      <c r="K104" s="6">
        <f t="shared" si="16"/>
        <v>0.38</v>
      </c>
      <c r="L104" s="6">
        <v>0.99</v>
      </c>
      <c r="M104" s="6">
        <v>0.52</v>
      </c>
      <c r="N104" s="6">
        <f t="shared" si="17"/>
        <v>0.51480000000000004</v>
      </c>
      <c r="P104" s="93"/>
      <c r="Q104" s="65" t="s">
        <v>36</v>
      </c>
      <c r="R104" s="65">
        <v>0</v>
      </c>
      <c r="S104" s="65">
        <v>0.25</v>
      </c>
      <c r="T104" s="65">
        <v>0.19</v>
      </c>
      <c r="U104" s="65">
        <v>0.31</v>
      </c>
      <c r="V104" s="65">
        <v>0.3</v>
      </c>
      <c r="W104" s="65">
        <v>0.25</v>
      </c>
      <c r="X104" s="65">
        <v>0.22</v>
      </c>
      <c r="Y104" s="65">
        <v>0.28999999999999998</v>
      </c>
      <c r="Z104" s="65">
        <v>0.26</v>
      </c>
      <c r="AA104" s="65">
        <v>0.37</v>
      </c>
      <c r="AB104" s="65">
        <v>0.39</v>
      </c>
      <c r="AC104" s="65">
        <v>0.28000000000000003</v>
      </c>
      <c r="AD104" s="65">
        <v>0.4</v>
      </c>
      <c r="AE104" s="65">
        <v>0.39</v>
      </c>
      <c r="AF104" s="65">
        <v>0.43</v>
      </c>
      <c r="AG104" s="65">
        <v>0.35</v>
      </c>
      <c r="AH104" s="65">
        <v>0.49</v>
      </c>
      <c r="AI104" s="65">
        <v>0.39</v>
      </c>
      <c r="AJ104" s="65">
        <v>0.14000000000000001</v>
      </c>
      <c r="AK104" s="65">
        <v>0.09</v>
      </c>
      <c r="AL104" s="65">
        <v>0.05</v>
      </c>
      <c r="AM104" s="65">
        <v>0.01</v>
      </c>
      <c r="AN104" s="65">
        <v>7.0000000000000007E-2</v>
      </c>
      <c r="AO104" s="65">
        <v>0.11</v>
      </c>
      <c r="AP104" s="65">
        <v>0</v>
      </c>
      <c r="AQ104" s="65">
        <v>0</v>
      </c>
      <c r="AR104" s="65"/>
    </row>
    <row r="105" spans="1:44" ht="16" x14ac:dyDescent="0.2">
      <c r="A105" s="93"/>
      <c r="B105" s="6" t="s">
        <v>4</v>
      </c>
      <c r="C105" s="6">
        <v>1.0409999999999999</v>
      </c>
      <c r="D105" s="6">
        <v>0.26</v>
      </c>
      <c r="E105" s="6">
        <f t="shared" si="14"/>
        <v>0.27066000000000001</v>
      </c>
      <c r="F105" s="6">
        <v>0.92</v>
      </c>
      <c r="G105" s="6">
        <v>0.33</v>
      </c>
      <c r="H105" s="6">
        <f t="shared" si="15"/>
        <v>0.30360000000000004</v>
      </c>
      <c r="I105" s="6">
        <v>1.01</v>
      </c>
      <c r="J105" s="6">
        <v>0.27</v>
      </c>
      <c r="K105" s="6">
        <f t="shared" si="16"/>
        <v>0.2727</v>
      </c>
      <c r="L105" s="6">
        <v>1.01</v>
      </c>
      <c r="M105" s="6">
        <v>0.31</v>
      </c>
      <c r="N105" s="6">
        <f t="shared" si="17"/>
        <v>0.31309999999999999</v>
      </c>
      <c r="P105" s="93"/>
      <c r="Q105" s="66" t="s">
        <v>37</v>
      </c>
      <c r="R105" s="65">
        <v>2.5500000000000002E-2</v>
      </c>
      <c r="S105" s="65">
        <v>0.10779999999999999</v>
      </c>
      <c r="T105" s="65">
        <v>0.16125</v>
      </c>
      <c r="U105" s="65">
        <v>0.2256999999999999</v>
      </c>
      <c r="V105" s="65">
        <v>0.21450000000000002</v>
      </c>
      <c r="W105" s="65">
        <v>0.18682499999999999</v>
      </c>
      <c r="X105" s="65">
        <v>0.20527500000000001</v>
      </c>
      <c r="Y105" s="65">
        <v>0.22412499999999999</v>
      </c>
      <c r="Z105" s="65">
        <v>0.25357499999999999</v>
      </c>
      <c r="AA105" s="65">
        <v>0.29260000000000003</v>
      </c>
      <c r="AB105" s="65">
        <v>0.24957500000000002</v>
      </c>
      <c r="AC105" s="65">
        <v>0.25159999999999999</v>
      </c>
      <c r="AD105" s="65">
        <v>0.2923</v>
      </c>
      <c r="AE105" s="65">
        <v>0.31160000000000004</v>
      </c>
      <c r="AF105" s="65">
        <v>0.31005000000000005</v>
      </c>
      <c r="AG105" s="65">
        <v>0.35069999999999996</v>
      </c>
      <c r="AH105" s="65">
        <v>0.37840000000000001</v>
      </c>
      <c r="AI105" s="65">
        <v>0.231875</v>
      </c>
      <c r="AJ105" s="65">
        <v>0.10350000000000001</v>
      </c>
      <c r="AK105" s="65">
        <v>6.1600000000000009E-2</v>
      </c>
      <c r="AL105" s="65">
        <v>2.5350000000000001E-2</v>
      </c>
      <c r="AM105" s="65">
        <v>2.86E-2</v>
      </c>
      <c r="AN105" s="65">
        <v>4.7699999999999999E-2</v>
      </c>
      <c r="AO105" s="65">
        <v>2.0074999999999999E-2</v>
      </c>
      <c r="AP105" s="65">
        <v>0</v>
      </c>
      <c r="AQ105" s="65">
        <v>0</v>
      </c>
      <c r="AR105" s="65"/>
    </row>
    <row r="106" spans="1:44" ht="16" x14ac:dyDescent="0.2">
      <c r="A106" s="93"/>
      <c r="B106" s="6" t="s">
        <v>5</v>
      </c>
      <c r="C106" s="6">
        <v>0.78</v>
      </c>
      <c r="D106" s="6">
        <v>0.23</v>
      </c>
      <c r="E106" s="6">
        <f t="shared" si="14"/>
        <v>0.1794</v>
      </c>
      <c r="F106" s="6">
        <v>0.78</v>
      </c>
      <c r="G106" s="6">
        <v>0.21</v>
      </c>
      <c r="H106" s="6">
        <f t="shared" si="15"/>
        <v>0.1638</v>
      </c>
      <c r="I106" s="6">
        <v>0.74</v>
      </c>
      <c r="J106" s="6">
        <v>0.22</v>
      </c>
      <c r="K106" s="6">
        <f t="shared" si="16"/>
        <v>0.1628</v>
      </c>
      <c r="L106" s="6">
        <v>0.75</v>
      </c>
      <c r="M106" s="6">
        <v>0.21</v>
      </c>
      <c r="N106" s="6">
        <f t="shared" si="17"/>
        <v>0.1575</v>
      </c>
      <c r="P106" s="93"/>
      <c r="Q106" s="70" t="s">
        <v>38</v>
      </c>
      <c r="R106" s="70">
        <v>0.5</v>
      </c>
      <c r="S106" s="65"/>
      <c r="T106" s="65"/>
      <c r="U106" s="69" t="s">
        <v>46</v>
      </c>
      <c r="V106" s="70">
        <v>4.5600749999999994</v>
      </c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6"/>
    </row>
    <row r="107" spans="1:44" ht="16" x14ac:dyDescent="0.2">
      <c r="A107" s="93">
        <v>42178</v>
      </c>
      <c r="B107" s="6" t="s">
        <v>1</v>
      </c>
      <c r="C107" s="6">
        <v>0.93</v>
      </c>
      <c r="D107" s="6">
        <v>0.54</v>
      </c>
      <c r="E107" s="6">
        <f t="shared" si="14"/>
        <v>0.50220000000000009</v>
      </c>
      <c r="F107" s="6">
        <v>0.89</v>
      </c>
      <c r="G107" s="6">
        <v>0.44</v>
      </c>
      <c r="H107" s="6">
        <f t="shared" si="15"/>
        <v>0.3916</v>
      </c>
      <c r="I107" s="6">
        <v>0.89</v>
      </c>
      <c r="J107" s="6">
        <v>0.49</v>
      </c>
      <c r="K107" s="6">
        <f t="shared" si="16"/>
        <v>0.43609999999999999</v>
      </c>
      <c r="L107" s="6">
        <v>0.85</v>
      </c>
      <c r="M107" s="6">
        <v>0.49</v>
      </c>
      <c r="N107" s="6">
        <f t="shared" si="17"/>
        <v>0.41649999999999998</v>
      </c>
      <c r="P107" s="93">
        <v>42178</v>
      </c>
      <c r="Q107" s="65" t="s">
        <v>35</v>
      </c>
      <c r="R107" s="65">
        <v>0</v>
      </c>
      <c r="S107" s="65">
        <v>0.74</v>
      </c>
      <c r="T107" s="65">
        <v>1.74</v>
      </c>
      <c r="U107" s="65">
        <v>2.74</v>
      </c>
      <c r="V107" s="65">
        <v>3.74</v>
      </c>
      <c r="W107" s="65">
        <v>4.74</v>
      </c>
      <c r="X107" s="65">
        <v>5.74</v>
      </c>
      <c r="Y107" s="65">
        <v>6.74</v>
      </c>
      <c r="Z107" s="65">
        <v>7.74</v>
      </c>
      <c r="AA107" s="65">
        <v>8.74</v>
      </c>
      <c r="AB107" s="65">
        <v>9.74</v>
      </c>
      <c r="AC107" s="65">
        <v>10.74</v>
      </c>
      <c r="AD107" s="65">
        <v>11.74</v>
      </c>
      <c r="AE107" s="65">
        <v>12.74</v>
      </c>
      <c r="AF107" s="65">
        <v>13.74</v>
      </c>
      <c r="AG107" s="65">
        <v>14.74</v>
      </c>
      <c r="AH107" s="65">
        <v>15.74</v>
      </c>
      <c r="AI107" s="65">
        <v>16.739999999999998</v>
      </c>
      <c r="AJ107" s="65">
        <v>17.739999999999998</v>
      </c>
      <c r="AK107" s="65">
        <v>18.739999999999998</v>
      </c>
      <c r="AL107" s="65">
        <v>19.739999999999998</v>
      </c>
      <c r="AM107" s="65">
        <v>20.74</v>
      </c>
      <c r="AN107" s="65">
        <v>21.74</v>
      </c>
      <c r="AO107" s="65">
        <v>22.74</v>
      </c>
      <c r="AP107" s="65">
        <v>23.74</v>
      </c>
      <c r="AQ107" s="65">
        <v>25.58</v>
      </c>
      <c r="AR107" s="65"/>
    </row>
    <row r="108" spans="1:44" ht="16" x14ac:dyDescent="0.2">
      <c r="A108" s="93"/>
      <c r="B108" s="6" t="s">
        <v>2</v>
      </c>
      <c r="C108" s="6">
        <v>1.02</v>
      </c>
      <c r="D108" s="6">
        <v>0.57999999999999996</v>
      </c>
      <c r="E108" s="6">
        <f t="shared" si="14"/>
        <v>0.59160000000000001</v>
      </c>
      <c r="F108" s="6">
        <v>1.0900000000000001</v>
      </c>
      <c r="G108" s="6">
        <v>0.49</v>
      </c>
      <c r="H108" s="6">
        <f t="shared" si="15"/>
        <v>0.53410000000000002</v>
      </c>
      <c r="I108" s="6">
        <v>1.07</v>
      </c>
      <c r="J108" s="6">
        <v>0.41</v>
      </c>
      <c r="K108" s="6">
        <f t="shared" si="16"/>
        <v>0.43869999999999998</v>
      </c>
      <c r="L108" s="6">
        <v>1.05</v>
      </c>
      <c r="M108" s="6">
        <v>0.55000000000000004</v>
      </c>
      <c r="N108" s="6">
        <f t="shared" si="17"/>
        <v>0.57750000000000012</v>
      </c>
      <c r="P108" s="93"/>
      <c r="Q108" s="65" t="s">
        <v>14</v>
      </c>
      <c r="R108" s="65">
        <v>0</v>
      </c>
      <c r="S108" s="65">
        <v>0.54</v>
      </c>
      <c r="T108" s="65">
        <v>0.61</v>
      </c>
      <c r="U108" s="65">
        <v>0.78</v>
      </c>
      <c r="V108" s="65">
        <v>0.85</v>
      </c>
      <c r="W108" s="65">
        <v>0.91</v>
      </c>
      <c r="X108" s="65">
        <v>0.91</v>
      </c>
      <c r="Y108" s="65">
        <v>0.96</v>
      </c>
      <c r="Z108" s="65">
        <v>0.96</v>
      </c>
      <c r="AA108" s="65">
        <v>0.93</v>
      </c>
      <c r="AB108" s="65">
        <v>0.9</v>
      </c>
      <c r="AC108" s="65">
        <v>0.88</v>
      </c>
      <c r="AD108" s="65">
        <v>0.87</v>
      </c>
      <c r="AE108" s="65">
        <v>0.87</v>
      </c>
      <c r="AF108" s="65">
        <v>0.88</v>
      </c>
      <c r="AG108" s="65">
        <v>0.93</v>
      </c>
      <c r="AH108" s="65">
        <v>0.95</v>
      </c>
      <c r="AI108" s="65">
        <v>0.98</v>
      </c>
      <c r="AJ108" s="65">
        <v>1.03</v>
      </c>
      <c r="AK108" s="65">
        <v>1.04</v>
      </c>
      <c r="AL108" s="65">
        <v>1</v>
      </c>
      <c r="AM108" s="65">
        <v>0.89</v>
      </c>
      <c r="AN108" s="65">
        <v>0.72</v>
      </c>
      <c r="AO108" s="65">
        <v>0.57999999999999996</v>
      </c>
      <c r="AP108" s="65">
        <v>0.32</v>
      </c>
      <c r="AQ108" s="65">
        <v>0</v>
      </c>
      <c r="AR108" s="65"/>
    </row>
    <row r="109" spans="1:44" ht="16" x14ac:dyDescent="0.2">
      <c r="A109" s="93"/>
      <c r="B109" s="6" t="s">
        <v>3</v>
      </c>
      <c r="C109" s="6">
        <v>1.1599999999999999</v>
      </c>
      <c r="D109" s="6">
        <v>0.64</v>
      </c>
      <c r="E109" s="6">
        <f t="shared" si="14"/>
        <v>0.74239999999999995</v>
      </c>
      <c r="F109" s="6">
        <v>1.1399999999999999</v>
      </c>
      <c r="G109" s="6">
        <v>0.57999999999999996</v>
      </c>
      <c r="H109" s="6">
        <f t="shared" si="15"/>
        <v>0.6611999999999999</v>
      </c>
      <c r="I109" s="6">
        <v>1.1399999999999999</v>
      </c>
      <c r="J109" s="6">
        <v>0.52</v>
      </c>
      <c r="K109" s="6">
        <f t="shared" si="16"/>
        <v>0.59279999999999999</v>
      </c>
      <c r="L109" s="6">
        <v>1.1499999999999999</v>
      </c>
      <c r="M109" s="6">
        <v>0.49</v>
      </c>
      <c r="N109" s="6">
        <f t="shared" si="17"/>
        <v>0.5635</v>
      </c>
      <c r="P109" s="93"/>
      <c r="Q109" s="65" t="s">
        <v>36</v>
      </c>
      <c r="R109" s="65">
        <v>0</v>
      </c>
      <c r="S109" s="65">
        <v>0.21</v>
      </c>
      <c r="T109" s="65">
        <v>0.18</v>
      </c>
      <c r="U109" s="65">
        <v>0.35</v>
      </c>
      <c r="V109" s="65">
        <v>0.3</v>
      </c>
      <c r="W109" s="65">
        <v>0.24</v>
      </c>
      <c r="X109" s="65">
        <v>0.3</v>
      </c>
      <c r="Y109" s="65">
        <v>0.26</v>
      </c>
      <c r="Z109" s="65">
        <v>0.36</v>
      </c>
      <c r="AA109" s="65">
        <v>0.4</v>
      </c>
      <c r="AB109" s="65">
        <v>0.41</v>
      </c>
      <c r="AC109" s="65">
        <v>0.4</v>
      </c>
      <c r="AD109" s="65">
        <v>0.43</v>
      </c>
      <c r="AE109" s="65">
        <v>0.55000000000000004</v>
      </c>
      <c r="AF109" s="65">
        <v>0.45</v>
      </c>
      <c r="AG109" s="65">
        <v>0.43</v>
      </c>
      <c r="AH109" s="65">
        <v>0.49</v>
      </c>
      <c r="AI109" s="65">
        <v>0.54</v>
      </c>
      <c r="AJ109" s="65">
        <v>0.31</v>
      </c>
      <c r="AK109" s="65">
        <v>0.32</v>
      </c>
      <c r="AL109" s="65">
        <v>0.16</v>
      </c>
      <c r="AM109" s="65">
        <v>0</v>
      </c>
      <c r="AN109" s="65">
        <v>0.03</v>
      </c>
      <c r="AO109" s="65">
        <v>0.13</v>
      </c>
      <c r="AP109" s="65">
        <v>0.04</v>
      </c>
      <c r="AQ109" s="65">
        <v>0</v>
      </c>
      <c r="AR109" s="65"/>
    </row>
    <row r="110" spans="1:44" ht="16" x14ac:dyDescent="0.2">
      <c r="A110" s="93"/>
      <c r="B110" s="6" t="s">
        <v>4</v>
      </c>
      <c r="C110" s="6">
        <v>1.08</v>
      </c>
      <c r="D110" s="6">
        <v>0.39</v>
      </c>
      <c r="E110" s="6">
        <f t="shared" si="14"/>
        <v>0.42120000000000002</v>
      </c>
      <c r="F110" s="6">
        <v>0.91</v>
      </c>
      <c r="G110" s="6">
        <v>0.4</v>
      </c>
      <c r="H110" s="6">
        <f t="shared" si="15"/>
        <v>0.36400000000000005</v>
      </c>
      <c r="I110" s="6">
        <v>1.1200000000000001</v>
      </c>
      <c r="J110" s="6">
        <v>0.41</v>
      </c>
      <c r="K110" s="6">
        <f t="shared" si="16"/>
        <v>0.4592</v>
      </c>
      <c r="L110" s="6">
        <v>1.1299999999999999</v>
      </c>
      <c r="M110" s="6">
        <v>0.38</v>
      </c>
      <c r="N110" s="6">
        <f t="shared" si="17"/>
        <v>0.42939999999999995</v>
      </c>
      <c r="P110" s="93"/>
      <c r="Q110" s="66" t="s">
        <v>37</v>
      </c>
      <c r="R110" s="65">
        <v>2.0979000000000001E-2</v>
      </c>
      <c r="S110" s="65">
        <v>0.11212499999999999</v>
      </c>
      <c r="T110" s="65">
        <v>0.18417500000000006</v>
      </c>
      <c r="U110" s="65">
        <v>0.26487499999999997</v>
      </c>
      <c r="V110" s="65">
        <v>0.23760000000000001</v>
      </c>
      <c r="W110" s="65">
        <v>0.24570000000000003</v>
      </c>
      <c r="X110" s="65">
        <v>0.26180000000000003</v>
      </c>
      <c r="Y110" s="65">
        <v>0.29759999999999998</v>
      </c>
      <c r="Z110" s="65">
        <v>0.35910000000000003</v>
      </c>
      <c r="AA110" s="65">
        <v>0.37057500000000004</v>
      </c>
      <c r="AB110" s="65">
        <v>0.36045000000000005</v>
      </c>
      <c r="AC110" s="65">
        <v>0.36312500000000003</v>
      </c>
      <c r="AD110" s="65">
        <v>0.42630000000000001</v>
      </c>
      <c r="AE110" s="65">
        <v>0.4375</v>
      </c>
      <c r="AF110" s="65">
        <v>0.3982</v>
      </c>
      <c r="AG110" s="65">
        <v>0.43239999999999995</v>
      </c>
      <c r="AH110" s="65">
        <v>0.49697499999999911</v>
      </c>
      <c r="AI110" s="65">
        <v>0.42712499999999998</v>
      </c>
      <c r="AJ110" s="65">
        <v>0.32602500000000006</v>
      </c>
      <c r="AK110" s="65">
        <v>0.24479999999999999</v>
      </c>
      <c r="AL110" s="65">
        <v>7.5600000000000001E-2</v>
      </c>
      <c r="AM110" s="65">
        <v>1.2074999999999999E-2</v>
      </c>
      <c r="AN110" s="65">
        <v>5.1999999999999991E-2</v>
      </c>
      <c r="AO110" s="65">
        <v>3.8249999999999999E-2</v>
      </c>
      <c r="AP110" s="65">
        <v>5.888E-3</v>
      </c>
      <c r="AQ110" s="65">
        <v>0</v>
      </c>
      <c r="AR110" s="65"/>
    </row>
    <row r="111" spans="1:44" ht="16" x14ac:dyDescent="0.2">
      <c r="A111" s="93"/>
      <c r="B111" s="6" t="s">
        <v>5</v>
      </c>
      <c r="C111" s="6">
        <v>0.84</v>
      </c>
      <c r="D111" s="6">
        <v>0.27</v>
      </c>
      <c r="E111" s="6">
        <f t="shared" si="14"/>
        <v>0.2268</v>
      </c>
      <c r="F111" s="6">
        <v>0.86</v>
      </c>
      <c r="G111" s="6">
        <v>0.26</v>
      </c>
      <c r="H111" s="6">
        <f t="shared" si="15"/>
        <v>0.22359999999999999</v>
      </c>
      <c r="I111" s="6">
        <v>0.95</v>
      </c>
      <c r="J111" s="6">
        <v>0.31</v>
      </c>
      <c r="K111" s="6">
        <f t="shared" si="16"/>
        <v>0.29449999999999998</v>
      </c>
      <c r="L111" s="6">
        <v>0.96</v>
      </c>
      <c r="M111" s="6">
        <v>0.2</v>
      </c>
      <c r="N111" s="6">
        <f t="shared" si="17"/>
        <v>0.192</v>
      </c>
      <c r="P111" s="93"/>
      <c r="Q111" s="70" t="s">
        <v>38</v>
      </c>
      <c r="R111" s="70">
        <v>0.62</v>
      </c>
      <c r="S111" s="65"/>
      <c r="T111" s="65"/>
      <c r="U111" s="69" t="s">
        <v>46</v>
      </c>
      <c r="V111" s="70">
        <v>6.4512419999999988</v>
      </c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6"/>
    </row>
    <row r="112" spans="1:44" ht="16" x14ac:dyDescent="0.2">
      <c r="A112" s="93">
        <v>42179</v>
      </c>
      <c r="B112" s="6" t="s">
        <v>1</v>
      </c>
      <c r="C112" s="6">
        <v>0.79</v>
      </c>
      <c r="D112" s="6">
        <v>0.41</v>
      </c>
      <c r="E112" s="6">
        <f t="shared" si="14"/>
        <v>0.32390000000000002</v>
      </c>
      <c r="F112" s="6">
        <v>0.8</v>
      </c>
      <c r="G112" s="6">
        <v>0.36</v>
      </c>
      <c r="H112" s="6">
        <f t="shared" si="15"/>
        <v>0.28799999999999998</v>
      </c>
      <c r="I112" s="6">
        <v>0.83</v>
      </c>
      <c r="J112" s="6">
        <v>0.38</v>
      </c>
      <c r="K112" s="6">
        <f t="shared" si="16"/>
        <v>0.31540000000000001</v>
      </c>
      <c r="L112" s="6">
        <v>0.8</v>
      </c>
      <c r="M112" s="6">
        <v>0.34</v>
      </c>
      <c r="N112" s="6">
        <f t="shared" si="17"/>
        <v>0.27200000000000002</v>
      </c>
      <c r="P112" s="93">
        <v>42179</v>
      </c>
      <c r="Q112" s="65" t="s">
        <v>35</v>
      </c>
      <c r="R112" s="65">
        <v>0</v>
      </c>
      <c r="S112" s="65">
        <v>0.6</v>
      </c>
      <c r="T112" s="65">
        <v>1.6</v>
      </c>
      <c r="U112" s="65">
        <v>2.6</v>
      </c>
      <c r="V112" s="65">
        <v>3.6</v>
      </c>
      <c r="W112" s="65">
        <v>4.5999999999999996</v>
      </c>
      <c r="X112" s="65">
        <v>5.6</v>
      </c>
      <c r="Y112" s="65">
        <v>6.6</v>
      </c>
      <c r="Z112" s="65">
        <v>7.6</v>
      </c>
      <c r="AA112" s="65">
        <v>8.6</v>
      </c>
      <c r="AB112" s="65">
        <v>9.6</v>
      </c>
      <c r="AC112" s="65">
        <v>10.6</v>
      </c>
      <c r="AD112" s="65">
        <v>11.6</v>
      </c>
      <c r="AE112" s="65">
        <v>12.6</v>
      </c>
      <c r="AF112" s="65">
        <v>13.6</v>
      </c>
      <c r="AG112" s="65">
        <v>14.6</v>
      </c>
      <c r="AH112" s="65">
        <v>15.6</v>
      </c>
      <c r="AI112" s="65">
        <v>16.600000000000001</v>
      </c>
      <c r="AJ112" s="65">
        <v>17.600000000000001</v>
      </c>
      <c r="AK112" s="65">
        <v>18.600000000000001</v>
      </c>
      <c r="AL112" s="65">
        <v>19.600000000000001</v>
      </c>
      <c r="AM112" s="65">
        <v>20.6</v>
      </c>
      <c r="AN112" s="65">
        <v>21.6</v>
      </c>
      <c r="AO112" s="65">
        <v>22.6</v>
      </c>
      <c r="AP112" s="65">
        <v>23.6</v>
      </c>
      <c r="AQ112" s="65">
        <v>25.54</v>
      </c>
      <c r="AR112" s="65"/>
    </row>
    <row r="113" spans="1:44" ht="16" x14ac:dyDescent="0.2">
      <c r="A113" s="93"/>
      <c r="B113" s="6" t="s">
        <v>2</v>
      </c>
      <c r="C113" s="6">
        <v>0.9</v>
      </c>
      <c r="D113" s="6">
        <v>0.48</v>
      </c>
      <c r="E113" s="6">
        <f t="shared" si="14"/>
        <v>0.432</v>
      </c>
      <c r="F113" s="6">
        <v>0.92</v>
      </c>
      <c r="G113" s="6">
        <v>0.45</v>
      </c>
      <c r="H113" s="6">
        <f t="shared" si="15"/>
        <v>0.41400000000000003</v>
      </c>
      <c r="I113" s="6">
        <v>0.93</v>
      </c>
      <c r="J113" s="6">
        <v>0.4</v>
      </c>
      <c r="K113" s="6">
        <f t="shared" si="16"/>
        <v>0.37200000000000005</v>
      </c>
      <c r="L113" s="6">
        <v>0.92</v>
      </c>
      <c r="M113" s="6">
        <v>0.42</v>
      </c>
      <c r="N113" s="6">
        <f t="shared" si="17"/>
        <v>0.38640000000000002</v>
      </c>
      <c r="P113" s="93"/>
      <c r="Q113" s="65" t="s">
        <v>14</v>
      </c>
      <c r="R113" s="65">
        <v>0</v>
      </c>
      <c r="S113" s="65">
        <v>0.37</v>
      </c>
      <c r="T113" s="65">
        <v>0.46</v>
      </c>
      <c r="U113" s="65">
        <v>0.61</v>
      </c>
      <c r="V113" s="65">
        <v>0.73</v>
      </c>
      <c r="W113" s="65">
        <v>0.78</v>
      </c>
      <c r="X113" s="65">
        <v>0.78</v>
      </c>
      <c r="Y113" s="65">
        <v>0.82</v>
      </c>
      <c r="Z113" s="65">
        <v>0.82</v>
      </c>
      <c r="AA113" s="65">
        <v>0.8</v>
      </c>
      <c r="AB113" s="65">
        <v>0.78</v>
      </c>
      <c r="AC113" s="65">
        <v>0.74</v>
      </c>
      <c r="AD113" s="65">
        <v>0.72</v>
      </c>
      <c r="AE113" s="65">
        <v>0.75</v>
      </c>
      <c r="AF113" s="65">
        <v>0.78</v>
      </c>
      <c r="AG113" s="65">
        <v>0.8</v>
      </c>
      <c r="AH113" s="65">
        <v>0.83</v>
      </c>
      <c r="AI113" s="65">
        <v>0.85</v>
      </c>
      <c r="AJ113" s="65">
        <v>0.88</v>
      </c>
      <c r="AK113" s="65">
        <v>0.94</v>
      </c>
      <c r="AL113" s="65">
        <v>0.88</v>
      </c>
      <c r="AM113" s="65">
        <v>0.76</v>
      </c>
      <c r="AN113" s="65">
        <v>0.6</v>
      </c>
      <c r="AO113" s="65">
        <v>0.48</v>
      </c>
      <c r="AP113" s="65">
        <v>0.22</v>
      </c>
      <c r="AQ113" s="65">
        <v>0</v>
      </c>
      <c r="AR113" s="65"/>
    </row>
    <row r="114" spans="1:44" ht="16" x14ac:dyDescent="0.2">
      <c r="A114" s="93"/>
      <c r="B114" s="6" t="s">
        <v>3</v>
      </c>
      <c r="C114" s="6">
        <v>1.06</v>
      </c>
      <c r="D114" s="6">
        <v>0.51</v>
      </c>
      <c r="E114" s="6">
        <f t="shared" si="14"/>
        <v>0.54060000000000008</v>
      </c>
      <c r="F114" s="6">
        <v>0.98</v>
      </c>
      <c r="G114" s="6">
        <v>0.48</v>
      </c>
      <c r="H114" s="6">
        <f t="shared" si="15"/>
        <v>0.47039999999999998</v>
      </c>
      <c r="I114" s="6">
        <v>0.96</v>
      </c>
      <c r="J114" s="6">
        <v>0.47</v>
      </c>
      <c r="K114" s="6">
        <f t="shared" si="16"/>
        <v>0.45119999999999993</v>
      </c>
      <c r="L114" s="6">
        <v>0.98</v>
      </c>
      <c r="M114" s="6">
        <v>0.45</v>
      </c>
      <c r="N114" s="6">
        <f t="shared" si="17"/>
        <v>0.441</v>
      </c>
      <c r="P114" s="93"/>
      <c r="Q114" s="65" t="s">
        <v>36</v>
      </c>
      <c r="R114" s="65">
        <v>0</v>
      </c>
      <c r="S114" s="65">
        <v>0.21</v>
      </c>
      <c r="T114" s="65">
        <v>0.1</v>
      </c>
      <c r="U114" s="65">
        <v>0.3</v>
      </c>
      <c r="V114" s="65">
        <v>0.34</v>
      </c>
      <c r="W114" s="65">
        <v>0.22</v>
      </c>
      <c r="X114" s="65">
        <v>0.23</v>
      </c>
      <c r="Y114" s="65">
        <v>0.32</v>
      </c>
      <c r="Z114" s="65">
        <v>0.28000000000000003</v>
      </c>
      <c r="AA114" s="65">
        <v>0.32</v>
      </c>
      <c r="AB114" s="65">
        <v>0.38</v>
      </c>
      <c r="AC114" s="65">
        <v>0.33</v>
      </c>
      <c r="AD114" s="65">
        <v>0.42</v>
      </c>
      <c r="AE114" s="65">
        <v>0.47</v>
      </c>
      <c r="AF114" s="65">
        <v>0.46</v>
      </c>
      <c r="AG114" s="65">
        <v>0.43</v>
      </c>
      <c r="AH114" s="65">
        <v>0.44</v>
      </c>
      <c r="AI114" s="65">
        <v>0.4</v>
      </c>
      <c r="AJ114" s="65">
        <v>0.25</v>
      </c>
      <c r="AK114" s="65">
        <v>0.32</v>
      </c>
      <c r="AL114" s="65">
        <v>0.28999999999999998</v>
      </c>
      <c r="AM114" s="65">
        <v>0.19</v>
      </c>
      <c r="AN114" s="65">
        <v>0.02</v>
      </c>
      <c r="AO114" s="65">
        <v>0.14000000000000001</v>
      </c>
      <c r="AP114" s="65">
        <v>0.04</v>
      </c>
      <c r="AQ114" s="65">
        <v>0</v>
      </c>
      <c r="AR114" s="65"/>
    </row>
    <row r="115" spans="1:44" ht="16" x14ac:dyDescent="0.2">
      <c r="A115" s="93"/>
      <c r="B115" s="6" t="s">
        <v>4</v>
      </c>
      <c r="C115" s="6">
        <v>1</v>
      </c>
      <c r="D115" s="6">
        <v>0.34</v>
      </c>
      <c r="E115" s="6">
        <f t="shared" si="14"/>
        <v>0.34</v>
      </c>
      <c r="F115" s="6">
        <v>0.93</v>
      </c>
      <c r="G115" s="6">
        <v>0.38</v>
      </c>
      <c r="H115" s="6">
        <f t="shared" si="15"/>
        <v>0.35340000000000005</v>
      </c>
      <c r="I115" s="6">
        <v>1</v>
      </c>
      <c r="J115" s="6">
        <v>0.27</v>
      </c>
      <c r="K115" s="6">
        <f t="shared" si="16"/>
        <v>0.27</v>
      </c>
      <c r="L115" s="6">
        <v>1.002</v>
      </c>
      <c r="M115" s="6">
        <v>0.34</v>
      </c>
      <c r="N115" s="6">
        <f t="shared" si="17"/>
        <v>0.34068000000000004</v>
      </c>
      <c r="P115" s="93"/>
      <c r="Q115" s="66" t="s">
        <v>37</v>
      </c>
      <c r="R115" s="65">
        <v>1.1655E-2</v>
      </c>
      <c r="S115" s="65">
        <v>6.4325000000000007E-2</v>
      </c>
      <c r="T115" s="65">
        <v>0.10700000000000001</v>
      </c>
      <c r="U115" s="65">
        <v>0.21439999999999998</v>
      </c>
      <c r="V115" s="65">
        <v>0.21139999999999992</v>
      </c>
      <c r="W115" s="65">
        <v>0.17550000000000002</v>
      </c>
      <c r="X115" s="65">
        <v>0.22000000000000003</v>
      </c>
      <c r="Y115" s="65">
        <v>0.24600000000000002</v>
      </c>
      <c r="Z115" s="65">
        <v>0.24300000000000005</v>
      </c>
      <c r="AA115" s="65">
        <v>0.27649999999999997</v>
      </c>
      <c r="AB115" s="65">
        <v>0.26979999999999998</v>
      </c>
      <c r="AC115" s="65">
        <v>0.27374999999999999</v>
      </c>
      <c r="AD115" s="65">
        <v>0.32707499999999995</v>
      </c>
      <c r="AE115" s="65">
        <v>0.35572499999999996</v>
      </c>
      <c r="AF115" s="65">
        <v>0.35155000000000003</v>
      </c>
      <c r="AG115" s="65">
        <v>0.35452499999999998</v>
      </c>
      <c r="AH115" s="65">
        <v>0.35280000000000061</v>
      </c>
      <c r="AI115" s="65">
        <v>0.28112500000000001</v>
      </c>
      <c r="AJ115" s="65">
        <v>0.25935000000000002</v>
      </c>
      <c r="AK115" s="65">
        <v>0.27754999999999996</v>
      </c>
      <c r="AL115" s="65">
        <v>0.1968</v>
      </c>
      <c r="AM115" s="65">
        <v>7.1399999999999991E-2</v>
      </c>
      <c r="AN115" s="65">
        <v>4.3200000000000002E-2</v>
      </c>
      <c r="AO115" s="65">
        <v>3.15E-2</v>
      </c>
      <c r="AP115" s="65">
        <v>4.2679999999999949E-3</v>
      </c>
      <c r="AQ115" s="65">
        <v>0</v>
      </c>
      <c r="AR115" s="65"/>
    </row>
    <row r="116" spans="1:44" ht="16" x14ac:dyDescent="0.2">
      <c r="A116" s="93"/>
      <c r="B116" s="6" t="s">
        <v>5</v>
      </c>
      <c r="C116" s="6">
        <v>0.74</v>
      </c>
      <c r="D116" s="6">
        <v>0.25</v>
      </c>
      <c r="E116" s="6">
        <f t="shared" si="14"/>
        <v>0.185</v>
      </c>
      <c r="F116" s="6">
        <v>0.72</v>
      </c>
      <c r="G116" s="6">
        <v>0.25</v>
      </c>
      <c r="H116" s="6">
        <f t="shared" si="15"/>
        <v>0.18</v>
      </c>
      <c r="I116" s="6">
        <v>0.76</v>
      </c>
      <c r="J116" s="6">
        <v>0.25</v>
      </c>
      <c r="K116" s="6">
        <f t="shared" si="16"/>
        <v>0.19</v>
      </c>
      <c r="L116" s="6">
        <v>0.81</v>
      </c>
      <c r="M116" s="6">
        <v>0.26</v>
      </c>
      <c r="N116" s="6">
        <f t="shared" si="17"/>
        <v>0.21060000000000001</v>
      </c>
      <c r="P116" s="93"/>
      <c r="Q116" s="70" t="s">
        <v>38</v>
      </c>
      <c r="R116" s="70">
        <v>0.5</v>
      </c>
      <c r="S116" s="65"/>
      <c r="T116" s="65"/>
      <c r="U116" s="69" t="s">
        <v>46</v>
      </c>
      <c r="V116" s="70">
        <v>5.2201979999999999</v>
      </c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6"/>
    </row>
    <row r="117" spans="1:44" ht="16" x14ac:dyDescent="0.2">
      <c r="A117" s="93">
        <v>42180</v>
      </c>
      <c r="B117" s="2" t="s">
        <v>1</v>
      </c>
      <c r="C117" s="6">
        <v>0.78</v>
      </c>
      <c r="D117" s="6">
        <v>0.42</v>
      </c>
      <c r="E117" s="6">
        <f t="shared" si="14"/>
        <v>0.3276</v>
      </c>
      <c r="F117" s="6">
        <v>0.73</v>
      </c>
      <c r="G117" s="6">
        <v>0.38</v>
      </c>
      <c r="H117" s="6">
        <f t="shared" si="15"/>
        <v>0.27739999999999998</v>
      </c>
      <c r="I117" s="6">
        <v>0.72</v>
      </c>
      <c r="J117" s="6">
        <v>0.33</v>
      </c>
      <c r="K117" s="6">
        <f t="shared" si="16"/>
        <v>0.23760000000000001</v>
      </c>
      <c r="L117" s="6">
        <v>0.68</v>
      </c>
      <c r="M117" s="6">
        <v>0.38</v>
      </c>
      <c r="N117" s="6">
        <f t="shared" si="17"/>
        <v>0.25840000000000002</v>
      </c>
      <c r="P117" s="93">
        <v>42180</v>
      </c>
      <c r="Q117" s="65" t="s">
        <v>35</v>
      </c>
      <c r="R117" s="65">
        <v>0</v>
      </c>
      <c r="S117" s="65">
        <v>0.8</v>
      </c>
      <c r="T117" s="65">
        <v>1.8</v>
      </c>
      <c r="U117" s="65">
        <v>2.8</v>
      </c>
      <c r="V117" s="65">
        <v>3.8</v>
      </c>
      <c r="W117" s="65">
        <v>4.8</v>
      </c>
      <c r="X117" s="65">
        <v>5.8</v>
      </c>
      <c r="Y117" s="65">
        <v>6.8</v>
      </c>
      <c r="Z117" s="65">
        <v>7.8</v>
      </c>
      <c r="AA117" s="65">
        <v>8.8000000000000007</v>
      </c>
      <c r="AB117" s="65">
        <v>9.8000000000000007</v>
      </c>
      <c r="AC117" s="65">
        <v>10.8</v>
      </c>
      <c r="AD117" s="65">
        <v>11.8</v>
      </c>
      <c r="AE117" s="65">
        <v>12.8</v>
      </c>
      <c r="AF117" s="65">
        <v>13.8</v>
      </c>
      <c r="AG117" s="65">
        <v>14.8</v>
      </c>
      <c r="AH117" s="65">
        <v>15.8</v>
      </c>
      <c r="AI117" s="65">
        <v>16.8</v>
      </c>
      <c r="AJ117" s="65">
        <v>17.8</v>
      </c>
      <c r="AK117" s="65">
        <v>18.8</v>
      </c>
      <c r="AL117" s="65">
        <v>19.8</v>
      </c>
      <c r="AM117" s="65">
        <v>20.8</v>
      </c>
      <c r="AN117" s="65">
        <v>21.8</v>
      </c>
      <c r="AO117" s="65">
        <v>22.8</v>
      </c>
      <c r="AP117" s="65">
        <v>23.8</v>
      </c>
      <c r="AQ117" s="65">
        <v>25.6</v>
      </c>
      <c r="AR117" s="65"/>
    </row>
    <row r="118" spans="1:44" ht="16" x14ac:dyDescent="0.2">
      <c r="A118" s="93"/>
      <c r="B118" s="2" t="s">
        <v>2</v>
      </c>
      <c r="C118" s="6">
        <v>0.87</v>
      </c>
      <c r="D118" s="6">
        <v>0.49</v>
      </c>
      <c r="E118" s="6">
        <f t="shared" si="14"/>
        <v>0.42630000000000001</v>
      </c>
      <c r="F118" s="6">
        <v>0.94</v>
      </c>
      <c r="G118" s="6">
        <v>0.42</v>
      </c>
      <c r="H118" s="6">
        <f t="shared" si="15"/>
        <v>0.39479999999999998</v>
      </c>
      <c r="I118" s="6">
        <v>0.98</v>
      </c>
      <c r="J118" s="6">
        <v>0.38</v>
      </c>
      <c r="K118" s="6">
        <f t="shared" si="16"/>
        <v>0.37240000000000001</v>
      </c>
      <c r="L118" s="6">
        <v>0.96</v>
      </c>
      <c r="M118" s="6">
        <v>0.38</v>
      </c>
      <c r="N118" s="6">
        <f t="shared" si="17"/>
        <v>0.36480000000000001</v>
      </c>
      <c r="P118" s="93"/>
      <c r="Q118" s="65" t="s">
        <v>14</v>
      </c>
      <c r="R118" s="65">
        <v>0</v>
      </c>
      <c r="S118" s="65">
        <v>0.37</v>
      </c>
      <c r="T118" s="65">
        <v>0.48</v>
      </c>
      <c r="U118" s="65">
        <v>0.6</v>
      </c>
      <c r="V118" s="65">
        <v>0.69</v>
      </c>
      <c r="W118" s="65">
        <v>0.76</v>
      </c>
      <c r="X118" s="65">
        <v>0.75</v>
      </c>
      <c r="Y118" s="65">
        <v>0.79</v>
      </c>
      <c r="Z118" s="65">
        <v>0.8</v>
      </c>
      <c r="AA118" s="65">
        <v>0.77</v>
      </c>
      <c r="AB118" s="65">
        <v>0.74</v>
      </c>
      <c r="AC118" s="65">
        <v>0.7</v>
      </c>
      <c r="AD118" s="65">
        <v>0.72</v>
      </c>
      <c r="AE118" s="65">
        <v>0.72</v>
      </c>
      <c r="AF118" s="65">
        <v>0.74</v>
      </c>
      <c r="AG118" s="65">
        <v>0.77</v>
      </c>
      <c r="AH118" s="65">
        <v>0.8</v>
      </c>
      <c r="AI118" s="65">
        <v>0.82</v>
      </c>
      <c r="AJ118" s="65">
        <v>0.88</v>
      </c>
      <c r="AK118" s="65">
        <v>0.8</v>
      </c>
      <c r="AL118" s="65">
        <v>0.85</v>
      </c>
      <c r="AM118" s="65">
        <v>0.74</v>
      </c>
      <c r="AN118" s="65">
        <v>0.57999999999999996</v>
      </c>
      <c r="AO118" s="65">
        <v>0.46</v>
      </c>
      <c r="AP118" s="65">
        <v>0.21</v>
      </c>
      <c r="AQ118" s="65">
        <v>0</v>
      </c>
      <c r="AR118" s="65"/>
    </row>
    <row r="119" spans="1:44" ht="16" x14ac:dyDescent="0.2">
      <c r="A119" s="93"/>
      <c r="B119" s="2" t="s">
        <v>3</v>
      </c>
      <c r="C119" s="6">
        <v>1.03</v>
      </c>
      <c r="D119" s="6">
        <v>0.49</v>
      </c>
      <c r="E119" s="6">
        <f t="shared" si="14"/>
        <v>0.50470000000000004</v>
      </c>
      <c r="F119" s="6">
        <v>0.98</v>
      </c>
      <c r="G119" s="6">
        <v>0.48</v>
      </c>
      <c r="H119" s="6">
        <f t="shared" si="15"/>
        <v>0.47039999999999998</v>
      </c>
      <c r="I119" s="6">
        <v>0.98</v>
      </c>
      <c r="J119" s="6">
        <v>0.48</v>
      </c>
      <c r="K119" s="6">
        <f t="shared" si="16"/>
        <v>0.47039999999999998</v>
      </c>
      <c r="L119" s="6">
        <v>0.98</v>
      </c>
      <c r="M119" s="6">
        <v>0.44</v>
      </c>
      <c r="N119" s="6">
        <f t="shared" si="17"/>
        <v>0.43119999999999997</v>
      </c>
      <c r="P119" s="93"/>
      <c r="Q119" s="65" t="s">
        <v>36</v>
      </c>
      <c r="R119" s="65">
        <v>0</v>
      </c>
      <c r="S119" s="65">
        <v>0.2</v>
      </c>
      <c r="T119" s="65">
        <v>0.13</v>
      </c>
      <c r="U119" s="65">
        <v>0.31</v>
      </c>
      <c r="V119" s="65">
        <v>0.17</v>
      </c>
      <c r="W119" s="65">
        <v>0.25</v>
      </c>
      <c r="X119" s="65">
        <v>0.28999999999999998</v>
      </c>
      <c r="Y119" s="65">
        <v>0.31</v>
      </c>
      <c r="Z119" s="65">
        <v>0.34</v>
      </c>
      <c r="AA119" s="65">
        <v>0.36</v>
      </c>
      <c r="AB119" s="65">
        <v>0.41</v>
      </c>
      <c r="AC119" s="65">
        <v>0.33</v>
      </c>
      <c r="AD119" s="65">
        <v>0.49</v>
      </c>
      <c r="AE119" s="65">
        <v>0.51</v>
      </c>
      <c r="AF119" s="65">
        <v>0.44</v>
      </c>
      <c r="AG119" s="65">
        <v>0.42</v>
      </c>
      <c r="AH119" s="65">
        <v>0.45</v>
      </c>
      <c r="AI119" s="65">
        <v>0.42</v>
      </c>
      <c r="AJ119" s="65">
        <v>0.34</v>
      </c>
      <c r="AK119" s="65">
        <v>0.25</v>
      </c>
      <c r="AL119" s="65">
        <v>0.2</v>
      </c>
      <c r="AM119" s="65">
        <v>0.13</v>
      </c>
      <c r="AN119" s="65">
        <v>0.09</v>
      </c>
      <c r="AO119" s="65">
        <v>0.12</v>
      </c>
      <c r="AP119" s="65">
        <v>0.01</v>
      </c>
      <c r="AQ119" s="65">
        <v>0</v>
      </c>
      <c r="AR119" s="65"/>
    </row>
    <row r="120" spans="1:44" ht="16" x14ac:dyDescent="0.2">
      <c r="A120" s="93"/>
      <c r="B120" s="2" t="s">
        <v>4</v>
      </c>
      <c r="C120" s="6">
        <v>0.95</v>
      </c>
      <c r="D120" s="6">
        <v>0.33</v>
      </c>
      <c r="E120" s="6">
        <f t="shared" si="14"/>
        <v>0.3135</v>
      </c>
      <c r="F120" s="6">
        <v>0.88</v>
      </c>
      <c r="G120" s="6">
        <v>0.3</v>
      </c>
      <c r="H120" s="6">
        <f t="shared" si="15"/>
        <v>0.26400000000000001</v>
      </c>
      <c r="I120" s="6">
        <v>0.96</v>
      </c>
      <c r="J120" s="6">
        <v>0.28000000000000003</v>
      </c>
      <c r="K120" s="6">
        <f t="shared" si="16"/>
        <v>0.26880000000000004</v>
      </c>
      <c r="L120" s="6">
        <v>0.98</v>
      </c>
      <c r="M120" s="6">
        <v>0.3</v>
      </c>
      <c r="N120" s="6">
        <f t="shared" si="17"/>
        <v>0.29399999999999998</v>
      </c>
      <c r="P120" s="93"/>
      <c r="Q120" s="66" t="s">
        <v>37</v>
      </c>
      <c r="R120" s="65">
        <v>1.4800000000000001E-2</v>
      </c>
      <c r="S120" s="65">
        <v>7.0125000000000007E-2</v>
      </c>
      <c r="T120" s="65">
        <v>0.11879999999999999</v>
      </c>
      <c r="U120" s="65">
        <v>0.15479999999999999</v>
      </c>
      <c r="V120" s="65">
        <v>0.15225</v>
      </c>
      <c r="W120" s="65">
        <v>0.20385</v>
      </c>
      <c r="X120" s="65">
        <v>0.23099999999999998</v>
      </c>
      <c r="Y120" s="65">
        <v>0.25837500000000002</v>
      </c>
      <c r="Z120" s="65">
        <v>0.27475000000000022</v>
      </c>
      <c r="AA120" s="65">
        <v>0.29067500000000002</v>
      </c>
      <c r="AB120" s="65">
        <v>0.26639999999999997</v>
      </c>
      <c r="AC120" s="65">
        <v>0.29110000000000003</v>
      </c>
      <c r="AD120" s="65">
        <v>0.36</v>
      </c>
      <c r="AE120" s="65">
        <v>0.34675</v>
      </c>
      <c r="AF120" s="65">
        <v>0.32464999999999999</v>
      </c>
      <c r="AG120" s="65">
        <v>0.34147500000000003</v>
      </c>
      <c r="AH120" s="65">
        <v>0.35235</v>
      </c>
      <c r="AI120" s="65">
        <v>0.32300000000000001</v>
      </c>
      <c r="AJ120" s="65">
        <v>0.24780000000000005</v>
      </c>
      <c r="AK120" s="65">
        <v>0.18562499999999998</v>
      </c>
      <c r="AL120" s="65">
        <v>0.13117499999999999</v>
      </c>
      <c r="AM120" s="65">
        <v>7.2599999999999998E-2</v>
      </c>
      <c r="AN120" s="65">
        <v>5.4600000000000003E-2</v>
      </c>
      <c r="AO120" s="65">
        <v>2.1775000000000003E-2</v>
      </c>
      <c r="AP120" s="65">
        <v>9.4500000000000031E-4</v>
      </c>
      <c r="AQ120" s="65">
        <v>0</v>
      </c>
      <c r="AR120" s="65"/>
    </row>
    <row r="121" spans="1:44" ht="16" x14ac:dyDescent="0.2">
      <c r="A121" s="93"/>
      <c r="B121" s="2" t="s">
        <v>5</v>
      </c>
      <c r="C121" s="6">
        <v>0.7</v>
      </c>
      <c r="D121" s="6">
        <v>0.26</v>
      </c>
      <c r="E121" s="6">
        <f t="shared" si="14"/>
        <v>0.182</v>
      </c>
      <c r="F121" s="6">
        <v>0.72</v>
      </c>
      <c r="G121" s="6">
        <v>0.19</v>
      </c>
      <c r="H121" s="6">
        <f t="shared" si="15"/>
        <v>0.1368</v>
      </c>
      <c r="I121" s="6">
        <v>0.77</v>
      </c>
      <c r="J121" s="6">
        <v>0.23</v>
      </c>
      <c r="K121" s="6">
        <f t="shared" si="16"/>
        <v>0.17710000000000001</v>
      </c>
      <c r="L121" s="6">
        <v>0.8</v>
      </c>
      <c r="M121" s="6">
        <v>0.22</v>
      </c>
      <c r="N121" s="6">
        <f t="shared" si="17"/>
        <v>0.17600000000000002</v>
      </c>
      <c r="P121" s="93"/>
      <c r="Q121" s="70" t="s">
        <v>38</v>
      </c>
      <c r="R121" s="70">
        <v>0.47</v>
      </c>
      <c r="S121" s="65"/>
      <c r="T121" s="65"/>
      <c r="U121" s="69" t="s">
        <v>46</v>
      </c>
      <c r="V121" s="70">
        <v>5.089669999999999</v>
      </c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6"/>
    </row>
    <row r="122" spans="1:44" ht="16" x14ac:dyDescent="0.2">
      <c r="A122" s="93">
        <v>42181</v>
      </c>
      <c r="B122" s="2" t="s">
        <v>1</v>
      </c>
      <c r="C122" s="6">
        <v>0.93</v>
      </c>
      <c r="D122" s="6">
        <v>0.46</v>
      </c>
      <c r="E122" s="6">
        <f t="shared" si="14"/>
        <v>0.42780000000000001</v>
      </c>
      <c r="F122" s="6">
        <v>0.92</v>
      </c>
      <c r="G122" s="6">
        <v>0.47</v>
      </c>
      <c r="H122" s="6">
        <f t="shared" si="15"/>
        <v>0.43240000000000001</v>
      </c>
      <c r="I122" s="6">
        <v>0.89</v>
      </c>
      <c r="J122" s="6">
        <v>0.47</v>
      </c>
      <c r="K122" s="6">
        <f t="shared" si="16"/>
        <v>0.41830000000000001</v>
      </c>
      <c r="L122" s="6">
        <v>0.9</v>
      </c>
      <c r="M122" s="6">
        <v>0.41</v>
      </c>
      <c r="N122" s="6">
        <f t="shared" si="17"/>
        <v>0.36899999999999999</v>
      </c>
      <c r="P122" s="93">
        <v>42181</v>
      </c>
      <c r="Q122" s="65" t="s">
        <v>35</v>
      </c>
      <c r="R122" s="65">
        <v>0</v>
      </c>
      <c r="S122" s="65">
        <v>0.18</v>
      </c>
      <c r="T122" s="65">
        <f>S122+1</f>
        <v>1.18</v>
      </c>
      <c r="U122" s="65">
        <f t="shared" ref="U122:AQ122" si="18">T122+1</f>
        <v>2.1799999999999997</v>
      </c>
      <c r="V122" s="65">
        <f t="shared" si="18"/>
        <v>3.1799999999999997</v>
      </c>
      <c r="W122" s="65">
        <f t="shared" si="18"/>
        <v>4.18</v>
      </c>
      <c r="X122" s="65">
        <f t="shared" si="18"/>
        <v>5.18</v>
      </c>
      <c r="Y122" s="65">
        <f t="shared" si="18"/>
        <v>6.18</v>
      </c>
      <c r="Z122" s="65">
        <f t="shared" si="18"/>
        <v>7.18</v>
      </c>
      <c r="AA122" s="65">
        <f t="shared" si="18"/>
        <v>8.18</v>
      </c>
      <c r="AB122" s="65">
        <f t="shared" si="18"/>
        <v>9.18</v>
      </c>
      <c r="AC122" s="65">
        <f t="shared" si="18"/>
        <v>10.18</v>
      </c>
      <c r="AD122" s="65">
        <f t="shared" si="18"/>
        <v>11.18</v>
      </c>
      <c r="AE122" s="65">
        <f t="shared" si="18"/>
        <v>12.18</v>
      </c>
      <c r="AF122" s="65">
        <f t="shared" si="18"/>
        <v>13.18</v>
      </c>
      <c r="AG122" s="65">
        <f t="shared" si="18"/>
        <v>14.18</v>
      </c>
      <c r="AH122" s="65">
        <f t="shared" si="18"/>
        <v>15.18</v>
      </c>
      <c r="AI122" s="65">
        <f t="shared" si="18"/>
        <v>16.18</v>
      </c>
      <c r="AJ122" s="65">
        <f t="shared" si="18"/>
        <v>17.18</v>
      </c>
      <c r="AK122" s="65">
        <f t="shared" si="18"/>
        <v>18.18</v>
      </c>
      <c r="AL122" s="65">
        <f t="shared" si="18"/>
        <v>19.18</v>
      </c>
      <c r="AM122" s="65">
        <f t="shared" si="18"/>
        <v>20.18</v>
      </c>
      <c r="AN122" s="65">
        <f t="shared" si="18"/>
        <v>21.18</v>
      </c>
      <c r="AO122" s="65">
        <f t="shared" si="18"/>
        <v>22.18</v>
      </c>
      <c r="AP122" s="65">
        <f t="shared" si="18"/>
        <v>23.18</v>
      </c>
      <c r="AQ122" s="65">
        <f t="shared" si="18"/>
        <v>24.18</v>
      </c>
      <c r="AR122" s="65">
        <f>AQ122+0.57</f>
        <v>24.75</v>
      </c>
    </row>
    <row r="123" spans="1:44" ht="16" x14ac:dyDescent="0.2">
      <c r="A123" s="93"/>
      <c r="B123" s="2" t="s">
        <v>2</v>
      </c>
      <c r="C123" s="6">
        <v>1.02</v>
      </c>
      <c r="D123" s="6">
        <v>0.5</v>
      </c>
      <c r="E123" s="6">
        <f t="shared" si="14"/>
        <v>0.51</v>
      </c>
      <c r="F123" s="6">
        <v>1.1100000000000001</v>
      </c>
      <c r="G123" s="6">
        <v>0.48</v>
      </c>
      <c r="H123" s="6">
        <f t="shared" si="15"/>
        <v>0.53280000000000005</v>
      </c>
      <c r="I123" s="6">
        <v>1.1000000000000001</v>
      </c>
      <c r="J123" s="6">
        <v>0.43</v>
      </c>
      <c r="K123" s="6">
        <f t="shared" si="16"/>
        <v>0.47300000000000003</v>
      </c>
      <c r="L123" s="6">
        <v>1.1000000000000001</v>
      </c>
      <c r="M123" s="6">
        <v>0.53</v>
      </c>
      <c r="N123" s="6">
        <f t="shared" si="17"/>
        <v>0.58300000000000007</v>
      </c>
      <c r="P123" s="93"/>
      <c r="Q123" s="65" t="s">
        <v>14</v>
      </c>
      <c r="R123" s="65">
        <v>0</v>
      </c>
      <c r="S123" s="35">
        <v>0.16</v>
      </c>
      <c r="T123" s="35">
        <v>0.38</v>
      </c>
      <c r="U123" s="35">
        <v>0.63</v>
      </c>
      <c r="V123" s="35">
        <v>0.75</v>
      </c>
      <c r="W123" s="35">
        <v>0.9</v>
      </c>
      <c r="X123" s="35">
        <v>1</v>
      </c>
      <c r="Y123" s="35">
        <v>1.08</v>
      </c>
      <c r="Z123" s="35">
        <v>1.03</v>
      </c>
      <c r="AA123" s="35">
        <v>0.98</v>
      </c>
      <c r="AB123" s="35">
        <v>0.95</v>
      </c>
      <c r="AC123" s="35">
        <v>0.93</v>
      </c>
      <c r="AD123" s="35">
        <v>0.9</v>
      </c>
      <c r="AE123" s="35">
        <v>0.88</v>
      </c>
      <c r="AF123" s="35">
        <v>0.84</v>
      </c>
      <c r="AG123" s="35">
        <v>0.86</v>
      </c>
      <c r="AH123" s="35">
        <v>0.89</v>
      </c>
      <c r="AI123" s="35">
        <v>0.94</v>
      </c>
      <c r="AJ123" s="35">
        <v>0.95</v>
      </c>
      <c r="AK123" s="35">
        <v>0.94</v>
      </c>
      <c r="AL123" s="35">
        <v>0.91</v>
      </c>
      <c r="AM123" s="35">
        <v>0.91</v>
      </c>
      <c r="AN123" s="35">
        <v>0.84</v>
      </c>
      <c r="AO123" s="35">
        <v>0.76</v>
      </c>
      <c r="AP123" s="35">
        <v>0.57999999999999996</v>
      </c>
      <c r="AQ123" s="35">
        <v>0.48</v>
      </c>
      <c r="AR123" s="65">
        <v>0</v>
      </c>
    </row>
    <row r="124" spans="1:44" ht="16" x14ac:dyDescent="0.2">
      <c r="A124" s="93"/>
      <c r="B124" s="2" t="s">
        <v>3</v>
      </c>
      <c r="C124" s="6">
        <v>1.18</v>
      </c>
      <c r="D124" s="6">
        <v>0.56000000000000005</v>
      </c>
      <c r="E124" s="6">
        <f t="shared" si="14"/>
        <v>0.66080000000000005</v>
      </c>
      <c r="F124" s="6">
        <v>1.1000000000000001</v>
      </c>
      <c r="G124" s="6">
        <v>0.52</v>
      </c>
      <c r="H124" s="6">
        <f t="shared" si="15"/>
        <v>0.57200000000000006</v>
      </c>
      <c r="I124" s="6">
        <v>1.1200000000000001</v>
      </c>
      <c r="J124" s="6">
        <v>0.53</v>
      </c>
      <c r="K124" s="6">
        <f t="shared" si="16"/>
        <v>0.59360000000000013</v>
      </c>
      <c r="L124" s="6">
        <v>1.1000000000000001</v>
      </c>
      <c r="M124" s="6">
        <v>0.43</v>
      </c>
      <c r="N124" s="6">
        <f t="shared" si="17"/>
        <v>0.47300000000000003</v>
      </c>
      <c r="P124" s="93"/>
      <c r="Q124" s="65" t="s">
        <v>36</v>
      </c>
      <c r="R124" s="65">
        <v>0</v>
      </c>
      <c r="S124" s="35">
        <v>0.02</v>
      </c>
      <c r="T124" s="35">
        <v>0.04</v>
      </c>
      <c r="U124" s="35">
        <v>0.22</v>
      </c>
      <c r="V124" s="35">
        <v>0.05</v>
      </c>
      <c r="W124" s="35">
        <v>0.15</v>
      </c>
      <c r="X124" s="35">
        <v>0.26</v>
      </c>
      <c r="Y124" s="35">
        <v>0.33</v>
      </c>
      <c r="Z124" s="35">
        <v>0.25</v>
      </c>
      <c r="AA124" s="35">
        <v>0.43</v>
      </c>
      <c r="AB124" s="35">
        <v>0.47</v>
      </c>
      <c r="AC124" s="35">
        <v>0.47</v>
      </c>
      <c r="AD124" s="35">
        <v>0.52</v>
      </c>
      <c r="AE124" s="35">
        <v>0.53</v>
      </c>
      <c r="AF124" s="35">
        <v>0.44</v>
      </c>
      <c r="AG124" s="35">
        <v>0.33</v>
      </c>
      <c r="AH124" s="35">
        <v>0.41</v>
      </c>
      <c r="AI124" s="35">
        <v>0.37</v>
      </c>
      <c r="AJ124" s="35">
        <v>0.3</v>
      </c>
      <c r="AK124" s="35">
        <v>0.33</v>
      </c>
      <c r="AL124" s="35">
        <v>0.28999999999999998</v>
      </c>
      <c r="AM124" s="35">
        <v>0.26</v>
      </c>
      <c r="AN124" s="35">
        <v>0.34</v>
      </c>
      <c r="AO124" s="35">
        <v>0.31</v>
      </c>
      <c r="AP124" s="35">
        <v>0.17</v>
      </c>
      <c r="AQ124" s="35">
        <v>0.25</v>
      </c>
      <c r="AR124" s="65">
        <v>0</v>
      </c>
    </row>
    <row r="125" spans="1:44" ht="16" x14ac:dyDescent="0.2">
      <c r="A125" s="93"/>
      <c r="B125" s="2" t="s">
        <v>4</v>
      </c>
      <c r="C125" s="6">
        <v>1.1200000000000001</v>
      </c>
      <c r="D125" s="6">
        <v>0.44</v>
      </c>
      <c r="E125" s="6">
        <f t="shared" si="14"/>
        <v>0.49280000000000007</v>
      </c>
      <c r="F125" s="6">
        <v>1.1000000000000001</v>
      </c>
      <c r="G125" s="6">
        <v>0.37</v>
      </c>
      <c r="H125" s="6">
        <f t="shared" si="15"/>
        <v>0.40700000000000003</v>
      </c>
      <c r="I125" s="6">
        <v>1.1399999999999999</v>
      </c>
      <c r="J125" s="6">
        <v>0.32</v>
      </c>
      <c r="K125" s="6">
        <f t="shared" si="16"/>
        <v>0.36479999999999996</v>
      </c>
      <c r="L125" s="6">
        <v>1.18</v>
      </c>
      <c r="M125" s="6">
        <v>0.41</v>
      </c>
      <c r="N125" s="6">
        <f t="shared" si="17"/>
        <v>0.48379999999999995</v>
      </c>
      <c r="P125" s="93"/>
      <c r="Q125" s="66" t="s">
        <v>37</v>
      </c>
      <c r="R125" s="63">
        <f>(S122-R122)*((S123+R123)/2)*((S124+R124)/2)</f>
        <v>1.44E-4</v>
      </c>
      <c r="S125" s="63">
        <f t="shared" ref="S125:AR125" si="19">(T122-S122)*((T123+S123)/2)*((T124+S124)/2)</f>
        <v>8.0999999999999996E-3</v>
      </c>
      <c r="T125" s="63">
        <f t="shared" si="19"/>
        <v>6.5649999999999986E-2</v>
      </c>
      <c r="U125" s="63">
        <f t="shared" si="19"/>
        <v>9.3149999999999997E-2</v>
      </c>
      <c r="V125" s="63">
        <f t="shared" si="19"/>
        <v>8.2500000000000004E-2</v>
      </c>
      <c r="W125" s="63">
        <f t="shared" si="19"/>
        <v>0.19475000000000001</v>
      </c>
      <c r="X125" s="63">
        <f t="shared" si="19"/>
        <v>0.30680000000000007</v>
      </c>
      <c r="Y125" s="63">
        <f t="shared" si="19"/>
        <v>0.30595000000000011</v>
      </c>
      <c r="Z125" s="63">
        <f t="shared" si="19"/>
        <v>0.34169999999999995</v>
      </c>
      <c r="AA125" s="63">
        <f t="shared" si="19"/>
        <v>0.43424999999999997</v>
      </c>
      <c r="AB125" s="63">
        <f t="shared" si="19"/>
        <v>0.44179999999999997</v>
      </c>
      <c r="AC125" s="63">
        <f t="shared" si="19"/>
        <v>0.45292500000000002</v>
      </c>
      <c r="AD125" s="63">
        <f t="shared" si="19"/>
        <v>0.46725000000000005</v>
      </c>
      <c r="AE125" s="63">
        <f t="shared" si="19"/>
        <v>0.41709999999999997</v>
      </c>
      <c r="AF125" s="63">
        <f t="shared" si="19"/>
        <v>0.32724999999999999</v>
      </c>
      <c r="AG125" s="63">
        <f t="shared" si="19"/>
        <v>0.32374999999999998</v>
      </c>
      <c r="AH125" s="63">
        <f t="shared" si="19"/>
        <v>0.35685</v>
      </c>
      <c r="AI125" s="63">
        <f t="shared" si="19"/>
        <v>0.31657499999999994</v>
      </c>
      <c r="AJ125" s="63">
        <f t="shared" si="19"/>
        <v>0.29767499999999997</v>
      </c>
      <c r="AK125" s="63">
        <f t="shared" si="19"/>
        <v>0.28675</v>
      </c>
      <c r="AL125" s="63">
        <f t="shared" si="19"/>
        <v>0.25025000000000003</v>
      </c>
      <c r="AM125" s="63">
        <f t="shared" si="19"/>
        <v>0.26250000000000007</v>
      </c>
      <c r="AN125" s="63">
        <f t="shared" si="19"/>
        <v>0.26</v>
      </c>
      <c r="AO125" s="63">
        <f t="shared" si="19"/>
        <v>0.16079999999999997</v>
      </c>
      <c r="AP125" s="63">
        <f t="shared" si="19"/>
        <v>0.11130000000000001</v>
      </c>
      <c r="AQ125" s="63">
        <f t="shared" si="19"/>
        <v>1.7100000000000008E-2</v>
      </c>
      <c r="AR125" s="63">
        <f t="shared" si="19"/>
        <v>0</v>
      </c>
    </row>
    <row r="126" spans="1:44" ht="16" x14ac:dyDescent="0.2">
      <c r="A126" s="93"/>
      <c r="B126" s="2" t="s">
        <v>5</v>
      </c>
      <c r="C126" s="6">
        <v>0.86</v>
      </c>
      <c r="D126" s="6">
        <v>0.28999999999999998</v>
      </c>
      <c r="E126" s="6">
        <f t="shared" si="14"/>
        <v>0.24939999999999998</v>
      </c>
      <c r="F126" s="6">
        <v>0.87</v>
      </c>
      <c r="G126" s="6">
        <v>0.28000000000000003</v>
      </c>
      <c r="H126" s="6">
        <f t="shared" si="15"/>
        <v>0.24360000000000001</v>
      </c>
      <c r="I126" s="6">
        <v>0.92</v>
      </c>
      <c r="J126" s="6">
        <v>0.3</v>
      </c>
      <c r="K126" s="6">
        <f t="shared" si="16"/>
        <v>0.27600000000000002</v>
      </c>
      <c r="L126" s="6">
        <v>0.96</v>
      </c>
      <c r="M126" s="6">
        <v>0.25</v>
      </c>
      <c r="N126" s="6">
        <f t="shared" si="17"/>
        <v>0.24</v>
      </c>
      <c r="P126" s="93"/>
      <c r="Q126" s="70" t="s">
        <v>38</v>
      </c>
      <c r="R126" s="70" t="s">
        <v>44</v>
      </c>
      <c r="S126" s="65"/>
      <c r="T126" s="65"/>
      <c r="U126" s="69" t="s">
        <v>46</v>
      </c>
      <c r="V126" s="70">
        <f>SUM(R125:AR125)</f>
        <v>6.5828689999999996</v>
      </c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6"/>
    </row>
    <row r="127" spans="1:44" ht="16" x14ac:dyDescent="0.2">
      <c r="A127" s="93">
        <v>42182</v>
      </c>
      <c r="B127" s="2" t="s">
        <v>1</v>
      </c>
      <c r="C127" s="6">
        <v>0.75</v>
      </c>
      <c r="D127" s="6">
        <v>0.53</v>
      </c>
      <c r="E127" s="6">
        <f t="shared" si="14"/>
        <v>0.39750000000000002</v>
      </c>
      <c r="F127" s="6">
        <v>0.74</v>
      </c>
      <c r="G127" s="6">
        <v>0.36</v>
      </c>
      <c r="H127" s="6">
        <f t="shared" si="15"/>
        <v>0.26639999999999997</v>
      </c>
      <c r="I127" s="6">
        <v>0.73</v>
      </c>
      <c r="J127" s="6">
        <v>0.43</v>
      </c>
      <c r="K127" s="6">
        <f t="shared" si="16"/>
        <v>0.31390000000000001</v>
      </c>
      <c r="L127" s="6">
        <v>0.69</v>
      </c>
      <c r="M127" s="6">
        <v>0.39</v>
      </c>
      <c r="N127" s="6">
        <f t="shared" si="17"/>
        <v>0.26910000000000001</v>
      </c>
      <c r="P127" s="93">
        <v>42182</v>
      </c>
      <c r="Q127" s="65" t="s">
        <v>35</v>
      </c>
      <c r="R127" s="65">
        <v>0</v>
      </c>
      <c r="S127" s="65">
        <v>0.85</v>
      </c>
      <c r="T127" s="65">
        <v>1.85</v>
      </c>
      <c r="U127" s="65">
        <v>2.85</v>
      </c>
      <c r="V127" s="65">
        <v>3.85</v>
      </c>
      <c r="W127" s="65">
        <v>4.8499999999999996</v>
      </c>
      <c r="X127" s="65">
        <v>5.85</v>
      </c>
      <c r="Y127" s="65">
        <v>6.85</v>
      </c>
      <c r="Z127" s="65">
        <v>7.85</v>
      </c>
      <c r="AA127" s="65">
        <v>8.85</v>
      </c>
      <c r="AB127" s="65">
        <v>9.85</v>
      </c>
      <c r="AC127" s="65">
        <v>10.85</v>
      </c>
      <c r="AD127" s="65">
        <v>11.85</v>
      </c>
      <c r="AE127" s="65">
        <v>12.85</v>
      </c>
      <c r="AF127" s="65">
        <v>13.85</v>
      </c>
      <c r="AG127" s="65">
        <v>14.85</v>
      </c>
      <c r="AH127" s="65">
        <v>15.85</v>
      </c>
      <c r="AI127" s="65">
        <v>16.850000000000001</v>
      </c>
      <c r="AJ127" s="65">
        <v>17.850000000000001</v>
      </c>
      <c r="AK127" s="65">
        <v>18.850000000000001</v>
      </c>
      <c r="AL127" s="65">
        <v>19.850000000000001</v>
      </c>
      <c r="AM127" s="65">
        <v>20.85</v>
      </c>
      <c r="AN127" s="65">
        <v>21.85</v>
      </c>
      <c r="AO127" s="65">
        <v>22.85</v>
      </c>
      <c r="AP127" s="65">
        <v>23.85</v>
      </c>
      <c r="AQ127" s="65">
        <v>25.37</v>
      </c>
      <c r="AR127" s="65"/>
    </row>
    <row r="128" spans="1:44" ht="16" x14ac:dyDescent="0.2">
      <c r="A128" s="93"/>
      <c r="B128" s="2" t="s">
        <v>2</v>
      </c>
      <c r="C128" s="6">
        <v>0.85</v>
      </c>
      <c r="D128" s="6">
        <v>0.48</v>
      </c>
      <c r="E128" s="6">
        <f t="shared" si="14"/>
        <v>0.40799999999999997</v>
      </c>
      <c r="F128" s="6">
        <v>0.92</v>
      </c>
      <c r="G128" s="6">
        <v>0.5</v>
      </c>
      <c r="H128" s="6">
        <f t="shared" si="15"/>
        <v>0.46</v>
      </c>
      <c r="I128" s="6">
        <v>0.92</v>
      </c>
      <c r="J128" s="6">
        <v>0.43</v>
      </c>
      <c r="K128" s="6">
        <f t="shared" si="16"/>
        <v>0.39560000000000001</v>
      </c>
      <c r="L128" s="6">
        <v>0.92</v>
      </c>
      <c r="M128" s="6">
        <v>0.4</v>
      </c>
      <c r="N128" s="6">
        <f t="shared" si="17"/>
        <v>0.36800000000000005</v>
      </c>
      <c r="P128" s="93"/>
      <c r="Q128" s="65" t="s">
        <v>14</v>
      </c>
      <c r="R128" s="65">
        <v>0</v>
      </c>
      <c r="S128" s="65">
        <v>0.35</v>
      </c>
      <c r="T128" s="65">
        <v>0.45</v>
      </c>
      <c r="U128" s="65">
        <v>0.56999999999999995</v>
      </c>
      <c r="V128" s="65">
        <v>0.6</v>
      </c>
      <c r="W128" s="65">
        <v>0.72</v>
      </c>
      <c r="X128" s="65">
        <v>0.72</v>
      </c>
      <c r="Y128" s="65">
        <v>0.76</v>
      </c>
      <c r="Z128" s="65">
        <v>0.77</v>
      </c>
      <c r="AA128" s="65">
        <v>0.74</v>
      </c>
      <c r="AB128" s="65">
        <v>0.71</v>
      </c>
      <c r="AC128" s="65">
        <v>0.67</v>
      </c>
      <c r="AD128" s="65">
        <v>0.68</v>
      </c>
      <c r="AE128" s="65">
        <v>0.7</v>
      </c>
      <c r="AF128" s="65">
        <v>0.7</v>
      </c>
      <c r="AG128" s="65">
        <v>0.75</v>
      </c>
      <c r="AH128" s="65">
        <v>0.78</v>
      </c>
      <c r="AI128" s="65">
        <v>0.8</v>
      </c>
      <c r="AJ128" s="65">
        <v>0.85</v>
      </c>
      <c r="AK128" s="65">
        <v>0.88</v>
      </c>
      <c r="AL128" s="65">
        <v>0.76</v>
      </c>
      <c r="AM128" s="65">
        <v>0.73</v>
      </c>
      <c r="AN128" s="65">
        <v>0.53</v>
      </c>
      <c r="AO128" s="65">
        <v>0.4</v>
      </c>
      <c r="AP128" s="65">
        <v>0.14000000000000001</v>
      </c>
      <c r="AQ128" s="65">
        <v>0</v>
      </c>
      <c r="AR128" s="65"/>
    </row>
    <row r="129" spans="1:44" ht="16" x14ac:dyDescent="0.2">
      <c r="A129" s="93"/>
      <c r="B129" s="2" t="s">
        <v>3</v>
      </c>
      <c r="C129" s="6">
        <v>1</v>
      </c>
      <c r="D129" s="6">
        <v>0.48</v>
      </c>
      <c r="E129" s="6">
        <f t="shared" si="14"/>
        <v>0.48</v>
      </c>
      <c r="F129" s="6">
        <v>0.93</v>
      </c>
      <c r="G129" s="6">
        <v>0.34</v>
      </c>
      <c r="H129" s="6">
        <f t="shared" si="15"/>
        <v>0.31620000000000004</v>
      </c>
      <c r="I129" s="6">
        <v>0.91</v>
      </c>
      <c r="J129" s="6">
        <v>0.41</v>
      </c>
      <c r="K129" s="6">
        <f t="shared" si="16"/>
        <v>0.37309999999999999</v>
      </c>
      <c r="L129" s="6">
        <v>0.9</v>
      </c>
      <c r="M129" s="6">
        <v>0.44</v>
      </c>
      <c r="N129" s="6">
        <f t="shared" si="17"/>
        <v>0.39600000000000002</v>
      </c>
      <c r="P129" s="93"/>
      <c r="Q129" s="65" t="s">
        <v>36</v>
      </c>
      <c r="R129" s="65">
        <v>0</v>
      </c>
      <c r="S129" s="65">
        <v>0.18</v>
      </c>
      <c r="T129" s="65">
        <v>0.09</v>
      </c>
      <c r="U129" s="65">
        <v>0.3</v>
      </c>
      <c r="V129" s="65">
        <v>0.23</v>
      </c>
      <c r="W129" s="65">
        <v>0.26</v>
      </c>
      <c r="X129" s="65">
        <v>0.21</v>
      </c>
      <c r="Y129" s="65">
        <v>0.32</v>
      </c>
      <c r="Z129" s="65">
        <v>0.28000000000000003</v>
      </c>
      <c r="AA129" s="65">
        <v>0.3</v>
      </c>
      <c r="AB129" s="65">
        <v>0.4</v>
      </c>
      <c r="AC129" s="65">
        <v>0.26</v>
      </c>
      <c r="AD129" s="65">
        <v>0.35</v>
      </c>
      <c r="AE129" s="65">
        <v>0.4</v>
      </c>
      <c r="AF129" s="65">
        <v>0.38</v>
      </c>
      <c r="AG129" s="65">
        <v>0.32</v>
      </c>
      <c r="AH129" s="65">
        <v>0.28000000000000003</v>
      </c>
      <c r="AI129" s="65">
        <v>0.23</v>
      </c>
      <c r="AJ129" s="65">
        <v>0.31</v>
      </c>
      <c r="AK129" s="65">
        <v>0.09</v>
      </c>
      <c r="AL129" s="65">
        <v>0.19</v>
      </c>
      <c r="AM129" s="65">
        <v>0.08</v>
      </c>
      <c r="AN129" s="65">
        <v>0.06</v>
      </c>
      <c r="AO129" s="65">
        <v>7.0000000000000007E-2</v>
      </c>
      <c r="AP129" s="65">
        <v>0.02</v>
      </c>
      <c r="AQ129" s="65">
        <v>0</v>
      </c>
      <c r="AR129" s="65"/>
    </row>
    <row r="130" spans="1:44" ht="16" x14ac:dyDescent="0.2">
      <c r="A130" s="93"/>
      <c r="B130" s="2" t="s">
        <v>4</v>
      </c>
      <c r="C130" s="6">
        <v>0.93</v>
      </c>
      <c r="D130" s="6">
        <v>0.37</v>
      </c>
      <c r="E130" s="6">
        <f t="shared" si="14"/>
        <v>0.34410000000000002</v>
      </c>
      <c r="F130" s="6">
        <v>0.83</v>
      </c>
      <c r="G130" s="6">
        <v>0.25</v>
      </c>
      <c r="H130" s="6">
        <f t="shared" si="15"/>
        <v>0.20749999999999999</v>
      </c>
      <c r="I130" s="6">
        <v>0.92</v>
      </c>
      <c r="J130" s="6">
        <v>0.31</v>
      </c>
      <c r="K130" s="6">
        <f t="shared" si="16"/>
        <v>0.28520000000000001</v>
      </c>
      <c r="L130" s="6">
        <v>0.95</v>
      </c>
      <c r="M130" s="6">
        <v>0.35</v>
      </c>
      <c r="N130" s="6">
        <f t="shared" si="17"/>
        <v>0.33249999999999996</v>
      </c>
      <c r="P130" s="93"/>
      <c r="Q130" s="66" t="s">
        <v>37</v>
      </c>
      <c r="R130" s="65">
        <v>1.3387499999999998E-2</v>
      </c>
      <c r="S130" s="65">
        <v>5.4000000000000006E-2</v>
      </c>
      <c r="T130" s="65">
        <v>9.9450000000000011E-2</v>
      </c>
      <c r="U130" s="65">
        <v>0.155025</v>
      </c>
      <c r="V130" s="65">
        <v>0.1616999999999999</v>
      </c>
      <c r="W130" s="65">
        <v>0.16919999999999999</v>
      </c>
      <c r="X130" s="65">
        <v>0.1961</v>
      </c>
      <c r="Y130" s="65">
        <v>0.22950000000000004</v>
      </c>
      <c r="Z130" s="65">
        <v>0.21895000000000003</v>
      </c>
      <c r="AA130" s="65">
        <v>0.25374999999999998</v>
      </c>
      <c r="AB130" s="65">
        <v>0.22769999999999999</v>
      </c>
      <c r="AC130" s="65">
        <v>0.205875</v>
      </c>
      <c r="AD130" s="65">
        <v>0.25874999999999998</v>
      </c>
      <c r="AE130" s="65">
        <v>0.27299999999999996</v>
      </c>
      <c r="AF130" s="65">
        <v>0.25374999999999998</v>
      </c>
      <c r="AG130" s="65">
        <v>0.22950000000000004</v>
      </c>
      <c r="AH130" s="65">
        <v>0.20145000000000038</v>
      </c>
      <c r="AI130" s="65">
        <v>0.22275</v>
      </c>
      <c r="AJ130" s="65">
        <v>0.17300000000000001</v>
      </c>
      <c r="AK130" s="65">
        <v>0.11480000000000001</v>
      </c>
      <c r="AL130" s="65">
        <v>0.10057500000000001</v>
      </c>
      <c r="AM130" s="65">
        <v>4.4100000000000007E-2</v>
      </c>
      <c r="AN130" s="65">
        <v>3.0225000000000002E-2</v>
      </c>
      <c r="AO130" s="65">
        <v>1.2150000000000003E-2</v>
      </c>
      <c r="AP130" s="65">
        <v>1.0639999999999998E-3</v>
      </c>
      <c r="AQ130" s="65">
        <v>0</v>
      </c>
      <c r="AR130" s="65"/>
    </row>
    <row r="131" spans="1:44" ht="16" x14ac:dyDescent="0.2">
      <c r="A131" s="93"/>
      <c r="B131" s="2" t="s">
        <v>5</v>
      </c>
      <c r="C131" s="6">
        <v>0.66</v>
      </c>
      <c r="D131" s="6">
        <v>0.3</v>
      </c>
      <c r="E131" s="6">
        <f t="shared" si="14"/>
        <v>0.19800000000000001</v>
      </c>
      <c r="F131" s="6">
        <v>0.77</v>
      </c>
      <c r="G131" s="6">
        <v>0.22</v>
      </c>
      <c r="H131" s="6">
        <f t="shared" si="15"/>
        <v>0.1694</v>
      </c>
      <c r="I131" s="6">
        <v>0.75</v>
      </c>
      <c r="J131" s="6">
        <v>0.19</v>
      </c>
      <c r="K131" s="6">
        <f t="shared" si="16"/>
        <v>0.14250000000000002</v>
      </c>
      <c r="L131" s="6">
        <v>0.7</v>
      </c>
      <c r="M131" s="6">
        <v>0.18</v>
      </c>
      <c r="N131" s="6">
        <f t="shared" si="17"/>
        <v>0.126</v>
      </c>
      <c r="P131" s="93"/>
      <c r="Q131" s="70" t="s">
        <v>38</v>
      </c>
      <c r="R131" s="70">
        <v>0.44</v>
      </c>
      <c r="S131" s="65"/>
      <c r="T131" s="65"/>
      <c r="U131" s="69" t="s">
        <v>46</v>
      </c>
      <c r="V131" s="70">
        <v>3.8997515000000011</v>
      </c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6"/>
    </row>
    <row r="132" spans="1:44" ht="16" x14ac:dyDescent="0.2">
      <c r="A132" s="93">
        <v>42183</v>
      </c>
      <c r="B132" s="2" t="s">
        <v>1</v>
      </c>
      <c r="C132" s="6">
        <v>0.74</v>
      </c>
      <c r="D132" s="6">
        <v>0.46</v>
      </c>
      <c r="E132" s="6">
        <f t="shared" si="14"/>
        <v>0.34040000000000004</v>
      </c>
      <c r="F132" s="6">
        <v>0.71</v>
      </c>
      <c r="G132" s="6">
        <v>0.33</v>
      </c>
      <c r="H132" s="6">
        <f t="shared" si="15"/>
        <v>0.23430000000000001</v>
      </c>
      <c r="I132" s="6">
        <v>0.7</v>
      </c>
      <c r="J132" s="6">
        <v>0.32</v>
      </c>
      <c r="K132" s="6">
        <f t="shared" si="16"/>
        <v>0.22399999999999998</v>
      </c>
      <c r="L132" s="6">
        <v>0.6</v>
      </c>
      <c r="M132" s="6">
        <v>0.39</v>
      </c>
      <c r="N132" s="6">
        <f t="shared" si="17"/>
        <v>0.23399999999999999</v>
      </c>
      <c r="P132" s="93">
        <v>42183</v>
      </c>
      <c r="Q132" s="65" t="s">
        <v>35</v>
      </c>
      <c r="R132" s="65">
        <v>0</v>
      </c>
      <c r="S132" s="65">
        <v>0.65</v>
      </c>
      <c r="T132" s="65">
        <v>1.65</v>
      </c>
      <c r="U132" s="65">
        <v>2.65</v>
      </c>
      <c r="V132" s="65">
        <v>3.65</v>
      </c>
      <c r="W132" s="65">
        <v>4.6500000000000004</v>
      </c>
      <c r="X132" s="65">
        <v>5.65</v>
      </c>
      <c r="Y132" s="65">
        <v>6.65</v>
      </c>
      <c r="Z132" s="65">
        <v>7.65</v>
      </c>
      <c r="AA132" s="65">
        <v>8.65</v>
      </c>
      <c r="AB132" s="65">
        <v>9.65</v>
      </c>
      <c r="AC132" s="65">
        <v>10.65</v>
      </c>
      <c r="AD132" s="65">
        <v>11.65</v>
      </c>
      <c r="AE132" s="65">
        <v>12.65</v>
      </c>
      <c r="AF132" s="65">
        <v>13.65</v>
      </c>
      <c r="AG132" s="65">
        <v>14.65</v>
      </c>
      <c r="AH132" s="65">
        <v>15.65</v>
      </c>
      <c r="AI132" s="65">
        <v>16.649999999999999</v>
      </c>
      <c r="AJ132" s="65">
        <v>17.649999999999999</v>
      </c>
      <c r="AK132" s="65">
        <v>18.649999999999999</v>
      </c>
      <c r="AL132" s="65">
        <v>19.649999999999999</v>
      </c>
      <c r="AM132" s="65">
        <v>20.65</v>
      </c>
      <c r="AN132" s="65">
        <v>21.65</v>
      </c>
      <c r="AO132" s="65">
        <v>22.65</v>
      </c>
      <c r="AP132" s="65">
        <v>23.65</v>
      </c>
      <c r="AQ132" s="65">
        <v>25.31</v>
      </c>
      <c r="AR132" s="65"/>
    </row>
    <row r="133" spans="1:44" ht="16" x14ac:dyDescent="0.2">
      <c r="A133" s="93"/>
      <c r="B133" s="2" t="s">
        <v>2</v>
      </c>
      <c r="C133" s="6">
        <v>0.83</v>
      </c>
      <c r="D133" s="6">
        <v>0.41</v>
      </c>
      <c r="E133" s="6">
        <f t="shared" si="14"/>
        <v>0.34029999999999994</v>
      </c>
      <c r="F133" s="6">
        <v>0.92</v>
      </c>
      <c r="G133" s="6">
        <v>0.48</v>
      </c>
      <c r="H133" s="6">
        <f t="shared" si="15"/>
        <v>0.44159999999999999</v>
      </c>
      <c r="I133" s="6">
        <v>0.87</v>
      </c>
      <c r="J133" s="6">
        <v>0.43</v>
      </c>
      <c r="K133" s="6">
        <f t="shared" si="16"/>
        <v>0.37409999999999999</v>
      </c>
      <c r="L133" s="6">
        <v>0.85</v>
      </c>
      <c r="M133" s="6">
        <v>0.4</v>
      </c>
      <c r="N133" s="6">
        <f t="shared" si="17"/>
        <v>0.34</v>
      </c>
      <c r="P133" s="93"/>
      <c r="Q133" s="65" t="s">
        <v>14</v>
      </c>
      <c r="R133" s="65">
        <v>0</v>
      </c>
      <c r="S133" s="65">
        <v>0.32</v>
      </c>
      <c r="T133" s="65">
        <v>0.4</v>
      </c>
      <c r="U133" s="65">
        <v>0.55000000000000004</v>
      </c>
      <c r="V133" s="65">
        <v>0.63</v>
      </c>
      <c r="W133" s="65">
        <v>0.7</v>
      </c>
      <c r="X133" s="65">
        <v>0.71</v>
      </c>
      <c r="Y133" s="65">
        <v>0.75</v>
      </c>
      <c r="Z133" s="65">
        <v>0.76</v>
      </c>
      <c r="AA133" s="65">
        <v>0.73</v>
      </c>
      <c r="AB133" s="65">
        <v>0.71</v>
      </c>
      <c r="AC133" s="65">
        <v>0.67</v>
      </c>
      <c r="AD133" s="65">
        <v>0.67</v>
      </c>
      <c r="AE133" s="65">
        <v>0.69</v>
      </c>
      <c r="AF133" s="65">
        <v>0.7</v>
      </c>
      <c r="AG133" s="65">
        <v>0.71</v>
      </c>
      <c r="AH133" s="65">
        <v>0.75</v>
      </c>
      <c r="AI133" s="65">
        <v>0.78</v>
      </c>
      <c r="AJ133" s="65">
        <v>0.8</v>
      </c>
      <c r="AK133" s="65">
        <v>0.89</v>
      </c>
      <c r="AL133" s="65">
        <v>0.78</v>
      </c>
      <c r="AM133" s="65">
        <v>0.71</v>
      </c>
      <c r="AN133" s="65">
        <v>0.56000000000000005</v>
      </c>
      <c r="AO133" s="65">
        <v>0.44</v>
      </c>
      <c r="AP133" s="65">
        <v>0.19</v>
      </c>
      <c r="AQ133" s="65">
        <v>0</v>
      </c>
      <c r="AR133" s="65"/>
    </row>
    <row r="134" spans="1:44" ht="16" x14ac:dyDescent="0.2">
      <c r="A134" s="93"/>
      <c r="B134" s="2" t="s">
        <v>3</v>
      </c>
      <c r="C134" s="6">
        <v>0.99</v>
      </c>
      <c r="D134" s="6">
        <v>0.47</v>
      </c>
      <c r="E134" s="6">
        <f t="shared" si="14"/>
        <v>0.46529999999999999</v>
      </c>
      <c r="F134" s="6">
        <v>0.96</v>
      </c>
      <c r="G134" s="6">
        <v>0.4</v>
      </c>
      <c r="H134" s="6">
        <f t="shared" si="15"/>
        <v>0.38400000000000001</v>
      </c>
      <c r="I134" s="6">
        <v>0.98</v>
      </c>
      <c r="J134" s="6">
        <v>0.38</v>
      </c>
      <c r="K134" s="6">
        <f t="shared" si="16"/>
        <v>0.37240000000000001</v>
      </c>
      <c r="L134" s="6">
        <v>0.94</v>
      </c>
      <c r="M134" s="6">
        <v>0.47</v>
      </c>
      <c r="N134" s="6">
        <f t="shared" si="17"/>
        <v>0.44179999999999997</v>
      </c>
      <c r="P134" s="93"/>
      <c r="Q134" s="65" t="s">
        <v>36</v>
      </c>
      <c r="R134" s="65">
        <v>0</v>
      </c>
      <c r="S134" s="65">
        <v>0.2</v>
      </c>
      <c r="T134" s="65">
        <v>0.09</v>
      </c>
      <c r="U134" s="65">
        <v>0.28000000000000003</v>
      </c>
      <c r="V134" s="65">
        <v>0.25</v>
      </c>
      <c r="W134" s="65">
        <v>0.17</v>
      </c>
      <c r="X134" s="65">
        <v>0.28999999999999998</v>
      </c>
      <c r="Y134" s="65">
        <v>0.33</v>
      </c>
      <c r="Z134" s="65">
        <v>0.25</v>
      </c>
      <c r="AA134" s="65">
        <v>0.4</v>
      </c>
      <c r="AB134" s="65">
        <v>0.45</v>
      </c>
      <c r="AC134" s="65">
        <v>0.43</v>
      </c>
      <c r="AD134" s="65">
        <v>0.38</v>
      </c>
      <c r="AE134" s="65">
        <v>0.46</v>
      </c>
      <c r="AF134" s="65">
        <v>0.46</v>
      </c>
      <c r="AG134" s="65">
        <v>0.34</v>
      </c>
      <c r="AH134" s="65">
        <v>0.41</v>
      </c>
      <c r="AI134" s="65">
        <v>0.36</v>
      </c>
      <c r="AJ134" s="65">
        <v>0.38</v>
      </c>
      <c r="AK134" s="65">
        <v>0.09</v>
      </c>
      <c r="AL134" s="65">
        <v>0.3</v>
      </c>
      <c r="AM134" s="65">
        <v>0.14000000000000001</v>
      </c>
      <c r="AN134" s="65">
        <v>0.05</v>
      </c>
      <c r="AO134" s="65">
        <v>0.09</v>
      </c>
      <c r="AP134" s="65">
        <v>0.08</v>
      </c>
      <c r="AQ134" s="65">
        <v>0</v>
      </c>
      <c r="AR134" s="65"/>
    </row>
    <row r="135" spans="1:44" ht="16" x14ac:dyDescent="0.2">
      <c r="A135" s="93"/>
      <c r="B135" s="2" t="s">
        <v>4</v>
      </c>
      <c r="C135" s="6">
        <v>0.9</v>
      </c>
      <c r="D135" s="6">
        <v>0.33</v>
      </c>
      <c r="E135" s="6">
        <f t="shared" si="14"/>
        <v>0.29700000000000004</v>
      </c>
      <c r="F135" s="6">
        <v>0.91</v>
      </c>
      <c r="G135" s="6">
        <v>0.28999999999999998</v>
      </c>
      <c r="H135" s="6">
        <f t="shared" si="15"/>
        <v>0.26389999999999997</v>
      </c>
      <c r="I135" s="6">
        <v>0.95</v>
      </c>
      <c r="J135" s="6">
        <v>0.34</v>
      </c>
      <c r="K135" s="6">
        <f t="shared" si="16"/>
        <v>0.32300000000000001</v>
      </c>
      <c r="L135" s="6">
        <v>0.95</v>
      </c>
      <c r="M135" s="6">
        <v>0.33</v>
      </c>
      <c r="N135" s="6">
        <f t="shared" si="17"/>
        <v>0.3135</v>
      </c>
      <c r="P135" s="93"/>
      <c r="Q135" s="66" t="s">
        <v>37</v>
      </c>
      <c r="R135" s="65">
        <v>1.0400000000000001E-2</v>
      </c>
      <c r="S135" s="65">
        <v>5.2199999999999996E-2</v>
      </c>
      <c r="T135" s="65">
        <v>8.7875000000000009E-2</v>
      </c>
      <c r="U135" s="65">
        <v>0.15635000000000002</v>
      </c>
      <c r="V135" s="65">
        <v>0.13965000000000008</v>
      </c>
      <c r="W135" s="65">
        <v>0.16214999999999999</v>
      </c>
      <c r="X135" s="65">
        <v>0.2263</v>
      </c>
      <c r="Y135" s="65">
        <v>0.21895000000000003</v>
      </c>
      <c r="Z135" s="65">
        <v>0.24212500000000001</v>
      </c>
      <c r="AA135" s="65">
        <v>0.30599999999999999</v>
      </c>
      <c r="AB135" s="65">
        <v>0.30359999999999998</v>
      </c>
      <c r="AC135" s="65">
        <v>0.27135000000000004</v>
      </c>
      <c r="AD135" s="65">
        <v>0.28560000000000002</v>
      </c>
      <c r="AE135" s="65">
        <v>0.31969999999999998</v>
      </c>
      <c r="AF135" s="65">
        <v>0.28199999999999997</v>
      </c>
      <c r="AG135" s="65">
        <v>0.27374999999999999</v>
      </c>
      <c r="AH135" s="65">
        <v>0.29452499999999948</v>
      </c>
      <c r="AI135" s="65">
        <v>0.2923</v>
      </c>
      <c r="AJ135" s="65">
        <v>0.19857499999999997</v>
      </c>
      <c r="AK135" s="65">
        <v>0.162825</v>
      </c>
      <c r="AL135" s="65">
        <v>0.16389999999999999</v>
      </c>
      <c r="AM135" s="65">
        <v>6.0325000000000004E-2</v>
      </c>
      <c r="AN135" s="65">
        <v>3.5000000000000003E-2</v>
      </c>
      <c r="AO135" s="65">
        <v>2.6774999999999997E-2</v>
      </c>
      <c r="AP135" s="65">
        <v>6.3080000000000002E-3</v>
      </c>
      <c r="AQ135" s="65">
        <v>0</v>
      </c>
      <c r="AR135" s="65"/>
    </row>
    <row r="136" spans="1:44" ht="16" x14ac:dyDescent="0.2">
      <c r="A136" s="93"/>
      <c r="B136" s="2" t="s">
        <v>5</v>
      </c>
      <c r="C136" s="6">
        <v>0.65</v>
      </c>
      <c r="D136" s="6">
        <v>0.24</v>
      </c>
      <c r="E136" s="6">
        <f t="shared" si="14"/>
        <v>0.156</v>
      </c>
      <c r="F136" s="6">
        <v>0.69</v>
      </c>
      <c r="G136" s="6">
        <v>0.26</v>
      </c>
      <c r="H136" s="6">
        <f t="shared" si="15"/>
        <v>0.1794</v>
      </c>
      <c r="I136" s="6">
        <v>0.74</v>
      </c>
      <c r="J136" s="6">
        <v>0.25</v>
      </c>
      <c r="K136" s="6">
        <f t="shared" si="16"/>
        <v>0.185</v>
      </c>
      <c r="L136" s="6">
        <v>0.79</v>
      </c>
      <c r="M136" s="6">
        <v>0.19</v>
      </c>
      <c r="N136" s="6">
        <f t="shared" si="17"/>
        <v>0.15010000000000001</v>
      </c>
      <c r="P136" s="93"/>
      <c r="Q136" s="70" t="s">
        <v>38</v>
      </c>
      <c r="R136" s="70">
        <v>0.44</v>
      </c>
      <c r="S136" s="65"/>
      <c r="T136" s="65"/>
      <c r="U136" s="69" t="s">
        <v>46</v>
      </c>
      <c r="V136" s="70">
        <v>4.5785329999999993</v>
      </c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6"/>
    </row>
    <row r="137" spans="1:44" ht="16" x14ac:dyDescent="0.2">
      <c r="A137" s="93">
        <v>42184</v>
      </c>
      <c r="B137" s="2" t="s">
        <v>1</v>
      </c>
      <c r="C137" s="6">
        <v>0.84</v>
      </c>
      <c r="D137" s="6">
        <v>0.48</v>
      </c>
      <c r="E137" s="6">
        <f t="shared" si="14"/>
        <v>0.40319999999999995</v>
      </c>
      <c r="F137" s="6">
        <v>0.87</v>
      </c>
      <c r="G137" s="6">
        <v>0.53</v>
      </c>
      <c r="H137" s="6">
        <f t="shared" si="15"/>
        <v>0.46110000000000001</v>
      </c>
      <c r="I137" s="6">
        <v>0.79</v>
      </c>
      <c r="J137" s="6">
        <v>0.53</v>
      </c>
      <c r="K137" s="6">
        <f t="shared" si="16"/>
        <v>0.41870000000000002</v>
      </c>
      <c r="L137" s="6">
        <v>0.76</v>
      </c>
      <c r="M137" s="6">
        <v>0.42</v>
      </c>
      <c r="N137" s="6">
        <f t="shared" si="17"/>
        <v>0.31919999999999998</v>
      </c>
      <c r="P137" s="93">
        <v>42184</v>
      </c>
      <c r="Q137" s="65" t="s">
        <v>35</v>
      </c>
      <c r="R137" s="65">
        <v>0</v>
      </c>
      <c r="S137" s="65">
        <v>0.42</v>
      </c>
      <c r="T137" s="65">
        <v>1.42</v>
      </c>
      <c r="U137" s="65">
        <v>2.42</v>
      </c>
      <c r="V137" s="65">
        <v>3.42</v>
      </c>
      <c r="W137" s="65">
        <v>4.42</v>
      </c>
      <c r="X137" s="65">
        <v>5.42</v>
      </c>
      <c r="Y137" s="65">
        <v>6.42</v>
      </c>
      <c r="Z137" s="65">
        <v>7.42</v>
      </c>
      <c r="AA137" s="65">
        <v>8.42</v>
      </c>
      <c r="AB137" s="65">
        <v>9.42</v>
      </c>
      <c r="AC137" s="65">
        <v>10.42</v>
      </c>
      <c r="AD137" s="65">
        <v>11.42</v>
      </c>
      <c r="AE137" s="65">
        <v>12.42</v>
      </c>
      <c r="AF137" s="65">
        <v>13.42</v>
      </c>
      <c r="AG137" s="65">
        <v>14.42</v>
      </c>
      <c r="AH137" s="65">
        <v>15.42</v>
      </c>
      <c r="AI137" s="65">
        <v>16.420000000000002</v>
      </c>
      <c r="AJ137" s="65">
        <v>17.420000000000002</v>
      </c>
      <c r="AK137" s="65">
        <v>18.420000000000002</v>
      </c>
      <c r="AL137" s="65">
        <v>19.420000000000002</v>
      </c>
      <c r="AM137" s="65">
        <v>20.420000000000002</v>
      </c>
      <c r="AN137" s="65">
        <v>21.42</v>
      </c>
      <c r="AO137" s="65">
        <v>22.42</v>
      </c>
      <c r="AP137" s="65">
        <v>23.42</v>
      </c>
      <c r="AQ137" s="65">
        <v>25.38</v>
      </c>
      <c r="AR137" s="65"/>
    </row>
    <row r="138" spans="1:44" ht="16" x14ac:dyDescent="0.2">
      <c r="A138" s="93"/>
      <c r="B138" s="2" t="s">
        <v>2</v>
      </c>
      <c r="C138" s="6">
        <v>0.91</v>
      </c>
      <c r="D138" s="6">
        <v>0.49</v>
      </c>
      <c r="E138" s="6">
        <f t="shared" si="14"/>
        <v>0.44590000000000002</v>
      </c>
      <c r="F138" s="6">
        <v>0.97</v>
      </c>
      <c r="G138" s="6">
        <v>0.41</v>
      </c>
      <c r="H138" s="6">
        <f t="shared" si="15"/>
        <v>0.39769999999999994</v>
      </c>
      <c r="I138" s="6">
        <v>0.95</v>
      </c>
      <c r="J138" s="6">
        <v>0.43</v>
      </c>
      <c r="K138" s="6">
        <f t="shared" si="16"/>
        <v>0.40849999999999997</v>
      </c>
      <c r="L138" s="6">
        <v>0.95</v>
      </c>
      <c r="M138" s="6">
        <v>0.43</v>
      </c>
      <c r="N138" s="6">
        <f t="shared" si="17"/>
        <v>0.40849999999999997</v>
      </c>
      <c r="P138" s="93"/>
      <c r="Q138" s="65" t="s">
        <v>14</v>
      </c>
      <c r="R138" s="65">
        <v>0</v>
      </c>
      <c r="S138" s="65">
        <v>0.37</v>
      </c>
      <c r="T138" s="65">
        <v>0.44</v>
      </c>
      <c r="U138" s="65">
        <v>0.61</v>
      </c>
      <c r="V138" s="65">
        <v>0.67</v>
      </c>
      <c r="W138" s="65">
        <v>0.78</v>
      </c>
      <c r="X138" s="65">
        <v>0.79</v>
      </c>
      <c r="Y138" s="65">
        <v>0.83</v>
      </c>
      <c r="Z138" s="65">
        <v>0.83</v>
      </c>
      <c r="AA138" s="65">
        <v>0.82</v>
      </c>
      <c r="AB138" s="65">
        <v>0.77</v>
      </c>
      <c r="AC138" s="65">
        <v>0.74</v>
      </c>
      <c r="AD138" s="65">
        <v>0.74</v>
      </c>
      <c r="AE138" s="65">
        <v>0.73</v>
      </c>
      <c r="AF138" s="65">
        <v>0.77</v>
      </c>
      <c r="AG138" s="65">
        <v>0.77</v>
      </c>
      <c r="AH138" s="65">
        <v>0.82</v>
      </c>
      <c r="AI138" s="65">
        <v>0.85</v>
      </c>
      <c r="AJ138" s="65">
        <v>0.87</v>
      </c>
      <c r="AK138" s="65">
        <v>0.94</v>
      </c>
      <c r="AL138" s="65">
        <v>0.83</v>
      </c>
      <c r="AM138" s="65">
        <v>0.79</v>
      </c>
      <c r="AN138" s="65">
        <v>0.64</v>
      </c>
      <c r="AO138" s="65">
        <v>0.52</v>
      </c>
      <c r="AP138" s="65">
        <v>0.26</v>
      </c>
      <c r="AQ138" s="65">
        <v>0</v>
      </c>
      <c r="AR138" s="65"/>
    </row>
    <row r="139" spans="1:44" ht="16" x14ac:dyDescent="0.2">
      <c r="A139" s="93"/>
      <c r="B139" s="2" t="s">
        <v>3</v>
      </c>
      <c r="C139" s="6">
        <v>1.07</v>
      </c>
      <c r="D139" s="6">
        <v>0.56999999999999995</v>
      </c>
      <c r="E139" s="6">
        <f t="shared" si="14"/>
        <v>0.6099</v>
      </c>
      <c r="F139" s="6">
        <v>1.01</v>
      </c>
      <c r="G139" s="6">
        <v>0.56999999999999995</v>
      </c>
      <c r="H139" s="6">
        <f t="shared" si="15"/>
        <v>0.57569999999999999</v>
      </c>
      <c r="I139" s="6">
        <v>1</v>
      </c>
      <c r="J139" s="6">
        <v>0.51</v>
      </c>
      <c r="K139" s="6">
        <f t="shared" si="16"/>
        <v>0.51</v>
      </c>
      <c r="L139" s="6">
        <v>1.03</v>
      </c>
      <c r="M139" s="6">
        <v>0.52</v>
      </c>
      <c r="N139" s="6">
        <f t="shared" si="17"/>
        <v>0.53560000000000008</v>
      </c>
      <c r="P139" s="93"/>
      <c r="Q139" s="65" t="s">
        <v>36</v>
      </c>
      <c r="R139" s="65">
        <v>0</v>
      </c>
      <c r="S139" s="65">
        <v>0.28000000000000003</v>
      </c>
      <c r="T139" s="65">
        <v>0.1</v>
      </c>
      <c r="U139" s="65">
        <v>0.34</v>
      </c>
      <c r="V139" s="65">
        <v>0.32</v>
      </c>
      <c r="W139" s="65">
        <v>0.28000000000000003</v>
      </c>
      <c r="X139" s="65">
        <v>0.25</v>
      </c>
      <c r="Y139" s="65">
        <v>0.33</v>
      </c>
      <c r="Z139" s="65">
        <v>0.37</v>
      </c>
      <c r="AA139" s="65">
        <v>0.4</v>
      </c>
      <c r="AB139" s="65">
        <v>0.47</v>
      </c>
      <c r="AC139" s="65">
        <v>0.4</v>
      </c>
      <c r="AD139" s="65">
        <v>0.47</v>
      </c>
      <c r="AE139" s="65">
        <v>0.5</v>
      </c>
      <c r="AF139" s="65">
        <v>0.45</v>
      </c>
      <c r="AG139" s="65">
        <v>0.49</v>
      </c>
      <c r="AH139" s="65">
        <v>0.51</v>
      </c>
      <c r="AI139" s="65">
        <v>0.47</v>
      </c>
      <c r="AJ139" s="65">
        <v>0.39</v>
      </c>
      <c r="AK139" s="65">
        <v>0.28000000000000003</v>
      </c>
      <c r="AL139" s="65">
        <v>0.18</v>
      </c>
      <c r="AM139" s="65">
        <v>0.15</v>
      </c>
      <c r="AN139" s="65">
        <v>0.09</v>
      </c>
      <c r="AO139" s="65">
        <v>0.2</v>
      </c>
      <c r="AP139" s="65">
        <v>7.0000000000000007E-2</v>
      </c>
      <c r="AQ139" s="65">
        <v>0</v>
      </c>
      <c r="AR139" s="65"/>
    </row>
    <row r="140" spans="1:44" ht="16" x14ac:dyDescent="0.2">
      <c r="A140" s="93"/>
      <c r="B140" s="2" t="s">
        <v>4</v>
      </c>
      <c r="C140" s="6">
        <v>1.01</v>
      </c>
      <c r="D140" s="6">
        <v>0.43</v>
      </c>
      <c r="E140" s="6">
        <f t="shared" si="14"/>
        <v>0.43430000000000002</v>
      </c>
      <c r="F140" s="6">
        <v>0.96</v>
      </c>
      <c r="G140" s="6">
        <v>0.4</v>
      </c>
      <c r="H140" s="6">
        <f t="shared" si="15"/>
        <v>0.38400000000000001</v>
      </c>
      <c r="I140" s="6">
        <v>1.01</v>
      </c>
      <c r="J140" s="6">
        <v>0.31</v>
      </c>
      <c r="K140" s="6">
        <f t="shared" si="16"/>
        <v>0.31309999999999999</v>
      </c>
      <c r="L140" s="6">
        <v>1.07</v>
      </c>
      <c r="M140" s="6">
        <v>0.35</v>
      </c>
      <c r="N140" s="6">
        <f t="shared" si="17"/>
        <v>0.3745</v>
      </c>
      <c r="P140" s="93"/>
      <c r="Q140" s="66" t="s">
        <v>37</v>
      </c>
      <c r="R140" s="65">
        <v>1.0878000000000001E-2</v>
      </c>
      <c r="S140" s="65">
        <v>7.6950000000000005E-2</v>
      </c>
      <c r="T140" s="65">
        <v>0.11550000000000002</v>
      </c>
      <c r="U140" s="65">
        <v>0.21120000000000003</v>
      </c>
      <c r="V140" s="65">
        <v>0.21750000000000005</v>
      </c>
      <c r="W140" s="65">
        <v>0.20802500000000002</v>
      </c>
      <c r="X140" s="65">
        <v>0.23490000000000005</v>
      </c>
      <c r="Y140" s="65">
        <v>0.29049999999999998</v>
      </c>
      <c r="Z140" s="65">
        <v>0.31762499999999999</v>
      </c>
      <c r="AA140" s="65">
        <v>0.34582499999999999</v>
      </c>
      <c r="AB140" s="65">
        <v>0.32842500000000002</v>
      </c>
      <c r="AC140" s="65">
        <v>0.32190000000000002</v>
      </c>
      <c r="AD140" s="65">
        <v>0.35647499999999999</v>
      </c>
      <c r="AE140" s="65">
        <v>0.35624999999999996</v>
      </c>
      <c r="AF140" s="65">
        <v>0.3619</v>
      </c>
      <c r="AG140" s="65">
        <v>0.39749999999999996</v>
      </c>
      <c r="AH140" s="65">
        <v>0.40915000000000068</v>
      </c>
      <c r="AI140" s="65">
        <v>0.36979999999999996</v>
      </c>
      <c r="AJ140" s="65">
        <v>0.30317500000000003</v>
      </c>
      <c r="AK140" s="65">
        <v>0.20355000000000001</v>
      </c>
      <c r="AL140" s="65">
        <v>0.13364999999999999</v>
      </c>
      <c r="AM140" s="65">
        <v>8.5800000000000001E-2</v>
      </c>
      <c r="AN140" s="65">
        <v>8.4100000000000022E-2</v>
      </c>
      <c r="AO140" s="65">
        <v>5.2650000000000002E-2</v>
      </c>
      <c r="AP140" s="65">
        <v>8.9179999999999884E-3</v>
      </c>
      <c r="AQ140" s="65">
        <v>0</v>
      </c>
      <c r="AR140" s="65"/>
    </row>
    <row r="141" spans="1:44" ht="16" x14ac:dyDescent="0.2">
      <c r="A141" s="93"/>
      <c r="B141" s="2" t="s">
        <v>5</v>
      </c>
      <c r="C141" s="6">
        <v>0.73</v>
      </c>
      <c r="D141" s="6">
        <v>0.35</v>
      </c>
      <c r="E141" s="6">
        <f t="shared" si="14"/>
        <v>0.2555</v>
      </c>
      <c r="F141" s="6">
        <v>0.78</v>
      </c>
      <c r="G141" s="6">
        <v>0.27</v>
      </c>
      <c r="H141" s="6">
        <f t="shared" si="15"/>
        <v>0.21060000000000001</v>
      </c>
      <c r="I141" s="6">
        <v>0.84</v>
      </c>
      <c r="J141" s="6">
        <v>0.27</v>
      </c>
      <c r="K141" s="6">
        <f t="shared" si="16"/>
        <v>0.2268</v>
      </c>
      <c r="L141" s="6">
        <v>0.84</v>
      </c>
      <c r="M141" s="6">
        <v>0.27</v>
      </c>
      <c r="N141" s="6">
        <f t="shared" si="17"/>
        <v>0.2268</v>
      </c>
      <c r="P141" s="93"/>
      <c r="Q141" s="70" t="s">
        <v>38</v>
      </c>
      <c r="R141" s="70">
        <v>0.5</v>
      </c>
      <c r="S141" s="65"/>
      <c r="T141" s="65"/>
      <c r="U141" s="69" t="s">
        <v>46</v>
      </c>
      <c r="V141" s="70">
        <v>5.8021460000000014</v>
      </c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6"/>
    </row>
    <row r="142" spans="1:44" ht="16" x14ac:dyDescent="0.2">
      <c r="A142" s="93">
        <v>42185</v>
      </c>
      <c r="B142" s="2" t="s">
        <v>1</v>
      </c>
      <c r="C142" s="6">
        <v>0.88</v>
      </c>
      <c r="D142" s="6">
        <v>0.25</v>
      </c>
      <c r="E142" s="6">
        <f t="shared" si="14"/>
        <v>0.22</v>
      </c>
      <c r="F142" s="6">
        <v>0.92</v>
      </c>
      <c r="G142" s="6">
        <v>0.4</v>
      </c>
      <c r="H142" s="6">
        <f t="shared" si="15"/>
        <v>0.36800000000000005</v>
      </c>
      <c r="I142" s="6">
        <v>0.8</v>
      </c>
      <c r="J142" s="6">
        <v>0.42</v>
      </c>
      <c r="K142" s="6">
        <f t="shared" si="16"/>
        <v>0.33600000000000002</v>
      </c>
      <c r="L142" s="6">
        <v>0.8</v>
      </c>
      <c r="M142" s="6">
        <v>0.33</v>
      </c>
      <c r="N142" s="6">
        <f t="shared" si="17"/>
        <v>0.26400000000000001</v>
      </c>
      <c r="P142" s="93">
        <v>42185</v>
      </c>
      <c r="Q142" s="65" t="s">
        <v>35</v>
      </c>
      <c r="R142" s="65">
        <v>0</v>
      </c>
      <c r="S142" s="65">
        <v>0.9</v>
      </c>
      <c r="T142" s="65">
        <v>1.9</v>
      </c>
      <c r="U142" s="65">
        <v>2.9</v>
      </c>
      <c r="V142" s="65">
        <v>3.9</v>
      </c>
      <c r="W142" s="65">
        <v>4.9000000000000004</v>
      </c>
      <c r="X142" s="65">
        <v>5.9</v>
      </c>
      <c r="Y142" s="65">
        <v>6.9</v>
      </c>
      <c r="Z142" s="65">
        <v>7.9</v>
      </c>
      <c r="AA142" s="65">
        <v>8.9</v>
      </c>
      <c r="AB142" s="65">
        <v>9.9</v>
      </c>
      <c r="AC142" s="65">
        <v>10.9</v>
      </c>
      <c r="AD142" s="65">
        <v>11.9</v>
      </c>
      <c r="AE142" s="65">
        <v>12.9</v>
      </c>
      <c r="AF142" s="65">
        <v>13.9</v>
      </c>
      <c r="AG142" s="65">
        <v>14.9</v>
      </c>
      <c r="AH142" s="65">
        <v>15.9</v>
      </c>
      <c r="AI142" s="65">
        <v>16.899999999999999</v>
      </c>
      <c r="AJ142" s="65">
        <v>17.899999999999999</v>
      </c>
      <c r="AK142" s="65">
        <v>18.899999999999999</v>
      </c>
      <c r="AL142" s="65">
        <v>19.899999999999999</v>
      </c>
      <c r="AM142" s="65">
        <v>20.9</v>
      </c>
      <c r="AN142" s="65">
        <v>21.9</v>
      </c>
      <c r="AO142" s="65">
        <v>22.9</v>
      </c>
      <c r="AP142" s="65">
        <v>23.9</v>
      </c>
      <c r="AQ142" s="65">
        <v>25.52</v>
      </c>
    </row>
    <row r="143" spans="1:44" ht="16" x14ac:dyDescent="0.2">
      <c r="A143" s="93"/>
      <c r="B143" s="2" t="s">
        <v>2</v>
      </c>
      <c r="C143" s="6">
        <v>1</v>
      </c>
      <c r="D143" s="6">
        <v>0.51</v>
      </c>
      <c r="E143" s="6">
        <f t="shared" si="14"/>
        <v>0.51</v>
      </c>
      <c r="F143" s="6">
        <v>1.08</v>
      </c>
      <c r="G143" s="6">
        <v>0.55000000000000004</v>
      </c>
      <c r="H143" s="6">
        <f t="shared" si="15"/>
        <v>0.59400000000000008</v>
      </c>
      <c r="I143" s="6">
        <v>1.0900000000000001</v>
      </c>
      <c r="J143" s="6">
        <v>0.47</v>
      </c>
      <c r="K143" s="6">
        <f t="shared" si="16"/>
        <v>0.51229999999999998</v>
      </c>
      <c r="L143" s="6">
        <v>1.07</v>
      </c>
      <c r="M143" s="6">
        <v>0.39</v>
      </c>
      <c r="N143" s="6">
        <f t="shared" si="17"/>
        <v>0.41730000000000006</v>
      </c>
      <c r="P143" s="93"/>
      <c r="Q143" s="65" t="s">
        <v>14</v>
      </c>
      <c r="R143" s="65">
        <v>0</v>
      </c>
      <c r="S143" s="65">
        <v>0.57999999999999996</v>
      </c>
      <c r="T143" s="65">
        <v>0.61</v>
      </c>
      <c r="U143" s="65">
        <v>0.76</v>
      </c>
      <c r="V143" s="65">
        <v>0.82</v>
      </c>
      <c r="W143" s="65">
        <v>0.87</v>
      </c>
      <c r="X143" s="65">
        <v>0.87</v>
      </c>
      <c r="Y143" s="65">
        <v>0.89</v>
      </c>
      <c r="Z143" s="65">
        <v>0.9</v>
      </c>
      <c r="AA143" s="65">
        <v>0.88</v>
      </c>
      <c r="AB143" s="65">
        <v>0.86</v>
      </c>
      <c r="AC143" s="65">
        <v>0.82</v>
      </c>
      <c r="AD143" s="65">
        <v>0.82</v>
      </c>
      <c r="AE143" s="65">
        <v>0.84</v>
      </c>
      <c r="AF143" s="65">
        <v>0.86</v>
      </c>
      <c r="AG143" s="65">
        <v>0.9</v>
      </c>
      <c r="AH143" s="65">
        <v>0.94</v>
      </c>
      <c r="AI143" s="65">
        <v>0.94</v>
      </c>
      <c r="AJ143" s="65">
        <v>0.99</v>
      </c>
      <c r="AK143" s="65">
        <v>1.02</v>
      </c>
      <c r="AL143" s="65">
        <v>0.95</v>
      </c>
      <c r="AM143" s="65">
        <v>0.84</v>
      </c>
      <c r="AN143" s="65">
        <v>0.67</v>
      </c>
      <c r="AO143" s="65">
        <v>0.53</v>
      </c>
      <c r="AP143" s="65">
        <v>0.28000000000000003</v>
      </c>
      <c r="AQ143" s="65">
        <v>0</v>
      </c>
    </row>
    <row r="144" spans="1:44" ht="16" x14ac:dyDescent="0.2">
      <c r="A144" s="93"/>
      <c r="B144" s="2" t="s">
        <v>3</v>
      </c>
      <c r="C144" s="6">
        <v>1.1599999999999999</v>
      </c>
      <c r="D144" s="6">
        <v>0.6</v>
      </c>
      <c r="E144" s="6">
        <f t="shared" si="14"/>
        <v>0.69599999999999995</v>
      </c>
      <c r="F144" s="6">
        <v>1.1000000000000001</v>
      </c>
      <c r="G144" s="6">
        <v>0.41</v>
      </c>
      <c r="H144" s="6">
        <f t="shared" si="15"/>
        <v>0.45100000000000001</v>
      </c>
      <c r="I144" s="6">
        <v>1.1100000000000001</v>
      </c>
      <c r="J144" s="6">
        <v>0.56999999999999995</v>
      </c>
      <c r="K144" s="6">
        <f t="shared" si="16"/>
        <v>0.63270000000000004</v>
      </c>
      <c r="L144" s="6">
        <v>1.0900000000000001</v>
      </c>
      <c r="M144" s="6">
        <v>0.34</v>
      </c>
      <c r="N144" s="6">
        <f t="shared" si="17"/>
        <v>0.37060000000000004</v>
      </c>
      <c r="P144" s="93"/>
      <c r="Q144" s="65" t="s">
        <v>36</v>
      </c>
      <c r="R144" s="65">
        <v>0</v>
      </c>
      <c r="S144" s="65">
        <v>0.21</v>
      </c>
      <c r="T144" s="65">
        <v>0.23</v>
      </c>
      <c r="U144" s="65">
        <v>0.35</v>
      </c>
      <c r="V144" s="65">
        <v>0.42</v>
      </c>
      <c r="W144" s="65">
        <v>0.25</v>
      </c>
      <c r="X144" s="65">
        <v>0.25</v>
      </c>
      <c r="Y144" s="65">
        <v>0.32</v>
      </c>
      <c r="Z144" s="65">
        <v>0.25</v>
      </c>
      <c r="AA144" s="65">
        <v>0.37</v>
      </c>
      <c r="AB144" s="65">
        <v>0.4</v>
      </c>
      <c r="AC144" s="65">
        <v>0.33</v>
      </c>
      <c r="AD144" s="65">
        <v>0.51</v>
      </c>
      <c r="AE144" s="65">
        <v>0.41</v>
      </c>
      <c r="AF144" s="65">
        <v>0.47</v>
      </c>
      <c r="AG144" s="65">
        <v>0.39</v>
      </c>
      <c r="AH144" s="65">
        <v>0.49</v>
      </c>
      <c r="AI144" s="65">
        <v>0.45</v>
      </c>
      <c r="AJ144" s="65">
        <v>0.25</v>
      </c>
      <c r="AK144" s="65">
        <v>0.19</v>
      </c>
      <c r="AL144" s="65">
        <v>0.25</v>
      </c>
      <c r="AM144" s="65">
        <v>0.14000000000000001</v>
      </c>
      <c r="AN144" s="65">
        <v>0.12</v>
      </c>
      <c r="AO144" s="65">
        <v>0.1</v>
      </c>
      <c r="AP144" s="65">
        <v>0</v>
      </c>
      <c r="AQ144" s="65">
        <v>0</v>
      </c>
    </row>
    <row r="145" spans="1:43" ht="16" x14ac:dyDescent="0.2">
      <c r="A145" s="93"/>
      <c r="B145" s="2" t="s">
        <v>4</v>
      </c>
      <c r="C145" s="6">
        <v>1.1000000000000001</v>
      </c>
      <c r="D145" s="6">
        <v>0.42</v>
      </c>
      <c r="E145" s="6">
        <f t="shared" si="14"/>
        <v>0.46200000000000002</v>
      </c>
      <c r="F145" s="6">
        <v>1.07</v>
      </c>
      <c r="G145" s="6">
        <v>0.33</v>
      </c>
      <c r="H145" s="6">
        <f t="shared" si="15"/>
        <v>0.35310000000000002</v>
      </c>
      <c r="I145" s="6">
        <v>1.1100000000000001</v>
      </c>
      <c r="J145" s="6">
        <v>0.33</v>
      </c>
      <c r="K145" s="6">
        <f t="shared" si="16"/>
        <v>0.36630000000000007</v>
      </c>
      <c r="L145" s="6">
        <v>1.1000000000000001</v>
      </c>
      <c r="M145" s="6">
        <v>0.38</v>
      </c>
      <c r="N145" s="6">
        <f t="shared" si="17"/>
        <v>0.41800000000000004</v>
      </c>
      <c r="P145" s="93"/>
      <c r="Q145" s="66" t="s">
        <v>37</v>
      </c>
      <c r="R145" s="65">
        <v>2.7404999999999999E-2</v>
      </c>
      <c r="S145" s="65">
        <v>0.13089999999999996</v>
      </c>
      <c r="T145" s="65">
        <v>0.19864999999999999</v>
      </c>
      <c r="U145" s="65">
        <v>0.30415000000000003</v>
      </c>
      <c r="V145" s="65">
        <v>0.28307500000000008</v>
      </c>
      <c r="W145" s="65">
        <v>0.2175</v>
      </c>
      <c r="X145" s="65">
        <v>0.25080000000000002</v>
      </c>
      <c r="Y145" s="65">
        <v>0.25507500000000005</v>
      </c>
      <c r="Z145" s="65">
        <v>0.27589999999999998</v>
      </c>
      <c r="AA145" s="65">
        <v>0.33495000000000003</v>
      </c>
      <c r="AB145" s="65">
        <v>0.30659999999999998</v>
      </c>
      <c r="AC145" s="65">
        <v>0.34440000000000004</v>
      </c>
      <c r="AD145" s="65">
        <v>0.38179999999999997</v>
      </c>
      <c r="AE145" s="65">
        <v>0.37399999999999994</v>
      </c>
      <c r="AF145" s="65">
        <v>0.37840000000000001</v>
      </c>
      <c r="AG145" s="65">
        <v>0.40479999999999999</v>
      </c>
      <c r="AH145" s="65">
        <v>0.44179999999999919</v>
      </c>
      <c r="AI145" s="65">
        <v>0.33774999999999999</v>
      </c>
      <c r="AJ145" s="65">
        <v>0.22109999999999999</v>
      </c>
      <c r="AK145" s="65">
        <v>0.2167</v>
      </c>
      <c r="AL145" s="65">
        <v>0.17452500000000001</v>
      </c>
      <c r="AM145" s="65">
        <v>9.8150000000000001E-2</v>
      </c>
      <c r="AN145" s="65">
        <v>6.6000000000000017E-2</v>
      </c>
      <c r="AO145" s="65">
        <v>2.0250000000000004E-2</v>
      </c>
      <c r="AP145" s="65">
        <v>0</v>
      </c>
      <c r="AQ145" s="65">
        <v>0</v>
      </c>
    </row>
    <row r="146" spans="1:43" ht="16" x14ac:dyDescent="0.2">
      <c r="A146" s="93"/>
      <c r="B146" s="2" t="s">
        <v>5</v>
      </c>
      <c r="C146" s="6">
        <v>0.82</v>
      </c>
      <c r="D146" s="6">
        <v>0.27</v>
      </c>
      <c r="E146" s="6">
        <f t="shared" si="14"/>
        <v>0.22140000000000001</v>
      </c>
      <c r="F146" s="6">
        <v>0.87</v>
      </c>
      <c r="G146" s="6">
        <v>0.18</v>
      </c>
      <c r="H146" s="6">
        <f t="shared" si="15"/>
        <v>0.15659999999999999</v>
      </c>
      <c r="I146" s="6">
        <v>0.73</v>
      </c>
      <c r="J146" s="6">
        <v>0.16</v>
      </c>
      <c r="K146" s="6">
        <f t="shared" si="16"/>
        <v>0.1168</v>
      </c>
      <c r="L146" s="6">
        <v>0.77</v>
      </c>
      <c r="M146" s="6">
        <v>0.24</v>
      </c>
      <c r="N146" s="6">
        <f t="shared" si="17"/>
        <v>0.18479999999999999</v>
      </c>
      <c r="P146" s="93"/>
      <c r="Q146" s="70" t="s">
        <v>38</v>
      </c>
      <c r="R146" s="70">
        <v>0.57999999999999996</v>
      </c>
      <c r="S146" s="65"/>
      <c r="T146" s="65"/>
      <c r="U146" s="69" t="s">
        <v>46</v>
      </c>
      <c r="V146" s="70">
        <v>6.0446799999999987</v>
      </c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</row>
    <row r="147" spans="1:43" x14ac:dyDescent="0.2">
      <c r="A147" s="5">
        <v>42186</v>
      </c>
      <c r="B147" s="90" t="s">
        <v>17</v>
      </c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P147" s="5">
        <v>42186</v>
      </c>
      <c r="Q147" s="90" t="s">
        <v>17</v>
      </c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</row>
    <row r="148" spans="1:43" x14ac:dyDescent="0.2">
      <c r="A148" s="5">
        <v>42187</v>
      </c>
      <c r="B148" s="90" t="s">
        <v>17</v>
      </c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P148" s="5">
        <v>42187</v>
      </c>
      <c r="Q148" s="90" t="s">
        <v>17</v>
      </c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</row>
    <row r="149" spans="1:43" ht="16" x14ac:dyDescent="0.2">
      <c r="A149" s="93">
        <v>42188</v>
      </c>
      <c r="B149" s="2" t="s">
        <v>1</v>
      </c>
      <c r="C149" s="6">
        <v>0.84</v>
      </c>
      <c r="D149" s="6">
        <v>0.46</v>
      </c>
      <c r="E149" s="6">
        <f t="shared" ref="E149:E158" si="20">C149*D149</f>
        <v>0.38640000000000002</v>
      </c>
      <c r="F149" s="6">
        <v>0.84</v>
      </c>
      <c r="G149" s="6">
        <v>0.39</v>
      </c>
      <c r="H149" s="6">
        <f t="shared" ref="H149:H158" si="21">F149*G149</f>
        <v>0.3276</v>
      </c>
      <c r="I149" s="6">
        <v>0.78</v>
      </c>
      <c r="J149" s="6">
        <v>0.37</v>
      </c>
      <c r="K149" s="6">
        <f t="shared" ref="K149:K158" si="22">I149*J149</f>
        <v>0.28860000000000002</v>
      </c>
      <c r="L149" s="6">
        <v>0.74</v>
      </c>
      <c r="M149" s="6">
        <v>0.44</v>
      </c>
      <c r="N149" s="6">
        <f t="shared" ref="N149:N158" si="23">L149*M149</f>
        <v>0.3256</v>
      </c>
      <c r="P149" s="93">
        <v>42188</v>
      </c>
      <c r="Q149" s="65" t="s">
        <v>35</v>
      </c>
      <c r="R149" s="65">
        <v>0</v>
      </c>
      <c r="S149" s="65">
        <v>0.9</v>
      </c>
      <c r="T149" s="65">
        <v>1.9</v>
      </c>
      <c r="U149" s="65">
        <v>2.9</v>
      </c>
      <c r="V149" s="65">
        <v>3.9</v>
      </c>
      <c r="W149" s="65">
        <v>4.9000000000000004</v>
      </c>
      <c r="X149" s="65">
        <v>5.9</v>
      </c>
      <c r="Y149" s="65">
        <v>6.9</v>
      </c>
      <c r="Z149" s="65">
        <v>7.9</v>
      </c>
      <c r="AA149" s="65">
        <v>8.9</v>
      </c>
      <c r="AB149" s="65">
        <v>9.9</v>
      </c>
      <c r="AC149" s="65">
        <v>10.9</v>
      </c>
      <c r="AD149" s="65">
        <v>11.9</v>
      </c>
      <c r="AE149" s="65">
        <v>12.9</v>
      </c>
      <c r="AF149" s="65">
        <v>13.9</v>
      </c>
      <c r="AG149" s="65">
        <v>14.9</v>
      </c>
      <c r="AH149" s="65">
        <v>15.9</v>
      </c>
      <c r="AI149" s="65">
        <v>16.899999999999999</v>
      </c>
      <c r="AJ149" s="65">
        <v>17.899999999999999</v>
      </c>
      <c r="AK149" s="65">
        <v>18.899999999999999</v>
      </c>
      <c r="AL149" s="65">
        <v>19.899999999999999</v>
      </c>
      <c r="AM149" s="65">
        <v>20.9</v>
      </c>
      <c r="AN149" s="65">
        <v>21.9</v>
      </c>
      <c r="AO149" s="65">
        <v>22.9</v>
      </c>
      <c r="AP149" s="65">
        <v>23.9</v>
      </c>
      <c r="AQ149" s="65">
        <v>25.5</v>
      </c>
    </row>
    <row r="150" spans="1:43" ht="16" x14ac:dyDescent="0.2">
      <c r="A150" s="93"/>
      <c r="B150" s="2" t="s">
        <v>2</v>
      </c>
      <c r="C150" s="6">
        <v>0.94</v>
      </c>
      <c r="D150" s="6">
        <v>0.5</v>
      </c>
      <c r="E150" s="6">
        <f t="shared" si="20"/>
        <v>0.47</v>
      </c>
      <c r="F150" s="6">
        <v>1</v>
      </c>
      <c r="G150" s="6">
        <v>0.48</v>
      </c>
      <c r="H150" s="6">
        <f t="shared" si="21"/>
        <v>0.48</v>
      </c>
      <c r="I150" s="6">
        <v>0.99</v>
      </c>
      <c r="J150" s="6">
        <v>0.48</v>
      </c>
      <c r="K150" s="6">
        <f t="shared" si="22"/>
        <v>0.47519999999999996</v>
      </c>
      <c r="L150" s="6">
        <v>0.96</v>
      </c>
      <c r="M150" s="6">
        <v>0.46</v>
      </c>
      <c r="N150" s="6">
        <f t="shared" si="23"/>
        <v>0.44159999999999999</v>
      </c>
      <c r="P150" s="93"/>
      <c r="Q150" s="65" t="s">
        <v>14</v>
      </c>
      <c r="R150" s="65">
        <v>0</v>
      </c>
      <c r="S150" s="65">
        <v>0.45</v>
      </c>
      <c r="T150" s="65">
        <v>0.6</v>
      </c>
      <c r="U150" s="65">
        <v>0.72</v>
      </c>
      <c r="V150" s="65">
        <v>0.78</v>
      </c>
      <c r="W150" s="65">
        <v>0.83</v>
      </c>
      <c r="X150" s="65">
        <v>0.81</v>
      </c>
      <c r="Y150" s="65">
        <v>0.84</v>
      </c>
      <c r="Z150" s="65">
        <v>0.87</v>
      </c>
      <c r="AA150" s="65">
        <v>0.83</v>
      </c>
      <c r="AB150" s="65">
        <v>0.8</v>
      </c>
      <c r="AC150" s="65">
        <v>0.78</v>
      </c>
      <c r="AD150" s="65">
        <v>0.79</v>
      </c>
      <c r="AE150" s="65">
        <v>0.78</v>
      </c>
      <c r="AF150" s="65">
        <v>0.8</v>
      </c>
      <c r="AG150" s="65">
        <v>0.83</v>
      </c>
      <c r="AH150" s="65">
        <v>0.86</v>
      </c>
      <c r="AI150" s="65">
        <v>0.89</v>
      </c>
      <c r="AJ150" s="65">
        <v>0.93</v>
      </c>
      <c r="AK150" s="65">
        <v>0.92</v>
      </c>
      <c r="AL150" s="65">
        <v>0.88</v>
      </c>
      <c r="AM150" s="65">
        <v>0.79</v>
      </c>
      <c r="AN150" s="65">
        <v>0.61</v>
      </c>
      <c r="AO150" s="65">
        <v>0.46</v>
      </c>
      <c r="AP150" s="65">
        <v>0.2</v>
      </c>
      <c r="AQ150" s="65">
        <v>0</v>
      </c>
    </row>
    <row r="151" spans="1:43" ht="16" x14ac:dyDescent="0.2">
      <c r="A151" s="93"/>
      <c r="B151" s="2" t="s">
        <v>3</v>
      </c>
      <c r="C151" s="6">
        <v>1.1000000000000001</v>
      </c>
      <c r="D151" s="6">
        <v>0.52</v>
      </c>
      <c r="E151" s="6">
        <f t="shared" si="20"/>
        <v>0.57200000000000006</v>
      </c>
      <c r="F151" s="6">
        <v>1.02</v>
      </c>
      <c r="G151" s="6">
        <v>0.51</v>
      </c>
      <c r="H151" s="6">
        <f t="shared" si="21"/>
        <v>0.5202</v>
      </c>
      <c r="I151" s="6">
        <v>1.02</v>
      </c>
      <c r="J151" s="6">
        <v>0.44</v>
      </c>
      <c r="K151" s="6">
        <f t="shared" si="22"/>
        <v>0.44880000000000003</v>
      </c>
      <c r="L151" s="6">
        <v>1.03</v>
      </c>
      <c r="M151" s="6">
        <v>0.51</v>
      </c>
      <c r="N151" s="6">
        <f t="shared" si="23"/>
        <v>0.52529999999999999</v>
      </c>
      <c r="P151" s="93"/>
      <c r="Q151" s="65" t="s">
        <v>36</v>
      </c>
      <c r="R151" s="65">
        <v>0</v>
      </c>
      <c r="S151" s="65">
        <v>0.2</v>
      </c>
      <c r="T151" s="65">
        <v>0.16</v>
      </c>
      <c r="U151" s="65">
        <v>0.28000000000000003</v>
      </c>
      <c r="V151" s="65">
        <v>0.14000000000000001</v>
      </c>
      <c r="W151" s="65">
        <v>0.25</v>
      </c>
      <c r="X151" s="65">
        <v>0.27</v>
      </c>
      <c r="Y151" s="65">
        <v>0.35</v>
      </c>
      <c r="Z151" s="65">
        <v>0.32</v>
      </c>
      <c r="AA151" s="65">
        <v>0.4</v>
      </c>
      <c r="AB151" s="65">
        <v>0.43</v>
      </c>
      <c r="AC151" s="65">
        <v>0.33</v>
      </c>
      <c r="AD151" s="65">
        <v>0.5</v>
      </c>
      <c r="AE151" s="65">
        <v>0.5</v>
      </c>
      <c r="AF151" s="65">
        <v>0.45</v>
      </c>
      <c r="AG151" s="65">
        <v>0.39</v>
      </c>
      <c r="AH151" s="65">
        <v>0.47</v>
      </c>
      <c r="AI151" s="65">
        <v>0.34</v>
      </c>
      <c r="AJ151" s="65">
        <v>0.21</v>
      </c>
      <c r="AK151" s="65">
        <v>0.28999999999999998</v>
      </c>
      <c r="AL151" s="65">
        <v>0.19</v>
      </c>
      <c r="AM151" s="65">
        <v>0.17</v>
      </c>
      <c r="AN151" s="65">
        <v>0.12</v>
      </c>
      <c r="AO151" s="65">
        <v>0.15</v>
      </c>
      <c r="AP151" s="65">
        <v>0.03</v>
      </c>
      <c r="AQ151" s="65">
        <v>0</v>
      </c>
    </row>
    <row r="152" spans="1:43" ht="16" x14ac:dyDescent="0.2">
      <c r="A152" s="93"/>
      <c r="B152" s="2" t="s">
        <v>4</v>
      </c>
      <c r="C152" s="6">
        <v>1.03</v>
      </c>
      <c r="D152" s="6">
        <v>0.36</v>
      </c>
      <c r="E152" s="6">
        <f t="shared" si="20"/>
        <v>0.37080000000000002</v>
      </c>
      <c r="F152" s="6">
        <v>1</v>
      </c>
      <c r="G152" s="6">
        <v>0.37</v>
      </c>
      <c r="H152" s="6">
        <f t="shared" si="21"/>
        <v>0.37</v>
      </c>
      <c r="I152" s="6">
        <v>1.04</v>
      </c>
      <c r="J152" s="6">
        <v>0.34</v>
      </c>
      <c r="K152" s="6">
        <f t="shared" si="22"/>
        <v>0.35360000000000003</v>
      </c>
      <c r="L152" s="6">
        <v>1.06</v>
      </c>
      <c r="M152" s="6">
        <v>0.37</v>
      </c>
      <c r="N152" s="6">
        <f t="shared" si="23"/>
        <v>0.39219999999999999</v>
      </c>
      <c r="P152" s="93"/>
      <c r="Q152" s="66" t="s">
        <v>37</v>
      </c>
      <c r="R152" s="65">
        <v>2.0250000000000004E-2</v>
      </c>
      <c r="S152" s="65">
        <v>9.4499999999999987E-2</v>
      </c>
      <c r="T152" s="65">
        <v>0.1452</v>
      </c>
      <c r="U152" s="65">
        <v>0.15750000000000003</v>
      </c>
      <c r="V152" s="65">
        <v>0.15697500000000006</v>
      </c>
      <c r="W152" s="65">
        <v>0.21320000000000003</v>
      </c>
      <c r="X152" s="65">
        <v>0.25574999999999998</v>
      </c>
      <c r="Y152" s="65">
        <v>0.28642499999999999</v>
      </c>
      <c r="Z152" s="65">
        <v>0.30599999999999999</v>
      </c>
      <c r="AA152" s="65">
        <v>0.338225</v>
      </c>
      <c r="AB152" s="65">
        <v>0.30020000000000002</v>
      </c>
      <c r="AC152" s="65">
        <v>0.32577500000000004</v>
      </c>
      <c r="AD152" s="65">
        <v>0.39250000000000002</v>
      </c>
      <c r="AE152" s="65">
        <v>0.37524999999999997</v>
      </c>
      <c r="AF152" s="65">
        <v>0.34229999999999999</v>
      </c>
      <c r="AG152" s="65">
        <v>0.36335000000000001</v>
      </c>
      <c r="AH152" s="65">
        <v>0.35437499999999938</v>
      </c>
      <c r="AI152" s="65">
        <v>0.25025000000000003</v>
      </c>
      <c r="AJ152" s="65">
        <v>0.23125000000000001</v>
      </c>
      <c r="AK152" s="65">
        <v>0.216</v>
      </c>
      <c r="AL152" s="65">
        <v>0.15029999999999999</v>
      </c>
      <c r="AM152" s="65">
        <v>0.10150000000000001</v>
      </c>
      <c r="AN152" s="65">
        <v>7.2225000000000011E-2</v>
      </c>
      <c r="AO152" s="65">
        <v>2.9700000000000001E-2</v>
      </c>
      <c r="AP152" s="65">
        <v>2.400000000000002E-3</v>
      </c>
      <c r="AQ152" s="65">
        <v>0</v>
      </c>
    </row>
    <row r="153" spans="1:43" ht="16" x14ac:dyDescent="0.2">
      <c r="A153" s="93"/>
      <c r="B153" s="2" t="s">
        <v>5</v>
      </c>
      <c r="C153" s="6">
        <v>0.77</v>
      </c>
      <c r="D153" s="6">
        <v>0.27</v>
      </c>
      <c r="E153" s="6">
        <f t="shared" si="20"/>
        <v>0.20790000000000003</v>
      </c>
      <c r="F153" s="6">
        <v>0.76</v>
      </c>
      <c r="G153" s="6">
        <v>0.22</v>
      </c>
      <c r="H153" s="6">
        <f t="shared" si="21"/>
        <v>0.16720000000000002</v>
      </c>
      <c r="I153" s="6">
        <v>0.8</v>
      </c>
      <c r="J153" s="6">
        <v>0.22</v>
      </c>
      <c r="K153" s="6">
        <f t="shared" si="22"/>
        <v>0.17600000000000002</v>
      </c>
      <c r="L153" s="6">
        <v>0.85</v>
      </c>
      <c r="M153" s="6">
        <v>0.25</v>
      </c>
      <c r="N153" s="6">
        <f t="shared" si="23"/>
        <v>0.21249999999999999</v>
      </c>
      <c r="P153" s="93"/>
      <c r="Q153" s="70" t="s">
        <v>38</v>
      </c>
      <c r="R153" s="70">
        <v>0.54300000000000004</v>
      </c>
      <c r="S153" s="65"/>
      <c r="T153" s="65"/>
      <c r="U153" s="69" t="s">
        <v>46</v>
      </c>
      <c r="V153" s="70">
        <v>5.4813999999999998</v>
      </c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</row>
    <row r="154" spans="1:43" ht="16" x14ac:dyDescent="0.2">
      <c r="A154" s="93">
        <v>42190</v>
      </c>
      <c r="B154" s="2" t="s">
        <v>1</v>
      </c>
      <c r="C154" s="6">
        <v>0.8</v>
      </c>
      <c r="D154" s="6">
        <v>0.36</v>
      </c>
      <c r="E154" s="6">
        <f t="shared" si="20"/>
        <v>0.28799999999999998</v>
      </c>
      <c r="F154" s="6">
        <v>0.81</v>
      </c>
      <c r="G154" s="6">
        <v>0.46</v>
      </c>
      <c r="H154" s="6">
        <f t="shared" si="21"/>
        <v>0.37260000000000004</v>
      </c>
      <c r="I154" s="6">
        <v>0.76</v>
      </c>
      <c r="J154" s="6">
        <v>0.31</v>
      </c>
      <c r="K154" s="6">
        <f t="shared" si="22"/>
        <v>0.2356</v>
      </c>
      <c r="L154" s="6">
        <v>0.72</v>
      </c>
      <c r="M154" s="6">
        <v>0.41</v>
      </c>
      <c r="N154" s="6">
        <f t="shared" si="23"/>
        <v>0.29519999999999996</v>
      </c>
      <c r="P154" s="93">
        <v>42190</v>
      </c>
      <c r="Q154" s="65" t="s">
        <v>35</v>
      </c>
      <c r="R154" s="65">
        <v>0</v>
      </c>
      <c r="S154" s="65">
        <v>0.78</v>
      </c>
      <c r="T154" s="65">
        <v>1.78</v>
      </c>
      <c r="U154" s="65">
        <v>2.78</v>
      </c>
      <c r="V154" s="65">
        <v>3.78</v>
      </c>
      <c r="W154" s="65">
        <v>4.78</v>
      </c>
      <c r="X154" s="65">
        <v>5.78</v>
      </c>
      <c r="Y154" s="65">
        <v>6.78</v>
      </c>
      <c r="Z154" s="65">
        <v>7.78</v>
      </c>
      <c r="AA154" s="65">
        <v>8.7799999999999994</v>
      </c>
      <c r="AB154" s="65">
        <v>9.7799999999999994</v>
      </c>
      <c r="AC154" s="65">
        <v>10.78</v>
      </c>
      <c r="AD154" s="65">
        <v>11.78</v>
      </c>
      <c r="AE154" s="65">
        <v>12.78</v>
      </c>
      <c r="AF154" s="65">
        <v>13.78</v>
      </c>
      <c r="AG154" s="65">
        <v>14.78</v>
      </c>
      <c r="AH154" s="65">
        <v>15.78</v>
      </c>
      <c r="AI154" s="65">
        <v>16.78</v>
      </c>
      <c r="AJ154" s="65">
        <v>17.78</v>
      </c>
      <c r="AK154" s="65">
        <v>18.78</v>
      </c>
      <c r="AL154" s="65">
        <v>19.78</v>
      </c>
      <c r="AM154" s="65">
        <v>20.78</v>
      </c>
      <c r="AN154" s="65">
        <v>21.78</v>
      </c>
      <c r="AO154" s="65">
        <v>22.78</v>
      </c>
      <c r="AP154" s="65">
        <v>23.78</v>
      </c>
      <c r="AQ154" s="65">
        <v>25.78</v>
      </c>
    </row>
    <row r="155" spans="1:43" ht="16" x14ac:dyDescent="0.2">
      <c r="A155" s="93"/>
      <c r="B155" s="2" t="s">
        <v>2</v>
      </c>
      <c r="C155" s="6">
        <v>0.9</v>
      </c>
      <c r="D155" s="6">
        <v>0.47</v>
      </c>
      <c r="E155" s="6">
        <f t="shared" si="20"/>
        <v>0.42299999999999999</v>
      </c>
      <c r="F155" s="6">
        <v>1</v>
      </c>
      <c r="G155" s="6">
        <v>0.45</v>
      </c>
      <c r="H155" s="6">
        <f t="shared" si="21"/>
        <v>0.45</v>
      </c>
      <c r="I155" s="6">
        <v>0.98</v>
      </c>
      <c r="J155" s="6">
        <v>0.39</v>
      </c>
      <c r="K155" s="6">
        <f t="shared" si="22"/>
        <v>0.38219999999999998</v>
      </c>
      <c r="L155" s="6">
        <v>0.99</v>
      </c>
      <c r="M155" s="6">
        <v>0.46</v>
      </c>
      <c r="N155" s="6">
        <f t="shared" si="23"/>
        <v>0.45540000000000003</v>
      </c>
      <c r="P155" s="93"/>
      <c r="Q155" s="65" t="s">
        <v>14</v>
      </c>
      <c r="R155" s="65">
        <v>0</v>
      </c>
      <c r="S155" s="65">
        <v>0.38</v>
      </c>
      <c r="T155" s="65">
        <v>0.47</v>
      </c>
      <c r="U155" s="65">
        <v>0.65</v>
      </c>
      <c r="V155" s="65">
        <v>0.72</v>
      </c>
      <c r="W155" s="65">
        <v>0.79</v>
      </c>
      <c r="X155" s="65">
        <v>0.77</v>
      </c>
      <c r="Y155" s="65">
        <v>0.8</v>
      </c>
      <c r="Z155" s="65">
        <v>0.84</v>
      </c>
      <c r="AA155" s="65">
        <v>0.82</v>
      </c>
      <c r="AB155" s="65">
        <v>0.78</v>
      </c>
      <c r="AC155" s="65">
        <v>0.77</v>
      </c>
      <c r="AD155" s="65">
        <v>0.73</v>
      </c>
      <c r="AE155" s="65">
        <v>0.76</v>
      </c>
      <c r="AF155" s="65">
        <v>0.78</v>
      </c>
      <c r="AG155" s="65">
        <v>0.78</v>
      </c>
      <c r="AH155" s="65">
        <v>0.85</v>
      </c>
      <c r="AI155" s="65">
        <v>0.88</v>
      </c>
      <c r="AJ155" s="65">
        <v>0.9</v>
      </c>
      <c r="AK155" s="65">
        <v>0.98</v>
      </c>
      <c r="AL155" s="65">
        <v>0.92</v>
      </c>
      <c r="AM155" s="65">
        <v>0.82</v>
      </c>
      <c r="AN155" s="65">
        <v>0.64</v>
      </c>
      <c r="AO155" s="65">
        <v>0.54</v>
      </c>
      <c r="AP155" s="65">
        <v>0.28000000000000003</v>
      </c>
      <c r="AQ155" s="65">
        <v>0</v>
      </c>
    </row>
    <row r="156" spans="1:43" ht="16" x14ac:dyDescent="0.2">
      <c r="A156" s="93"/>
      <c r="B156" s="2" t="s">
        <v>3</v>
      </c>
      <c r="C156" s="6">
        <v>0.98</v>
      </c>
      <c r="D156" s="6">
        <v>0.48</v>
      </c>
      <c r="E156" s="6">
        <f t="shared" si="20"/>
        <v>0.47039999999999998</v>
      </c>
      <c r="F156" s="6">
        <v>1.01</v>
      </c>
      <c r="G156" s="6">
        <v>0.51</v>
      </c>
      <c r="H156" s="6">
        <f t="shared" si="21"/>
        <v>0.5151</v>
      </c>
      <c r="I156" s="6">
        <v>1.01</v>
      </c>
      <c r="J156" s="6">
        <v>0.51</v>
      </c>
      <c r="K156" s="6">
        <f t="shared" si="22"/>
        <v>0.5151</v>
      </c>
      <c r="L156" s="6">
        <v>0.91</v>
      </c>
      <c r="M156" s="6">
        <v>0.39</v>
      </c>
      <c r="N156" s="6">
        <f t="shared" si="23"/>
        <v>0.35490000000000005</v>
      </c>
      <c r="P156" s="93"/>
      <c r="Q156" s="65" t="s">
        <v>36</v>
      </c>
      <c r="R156" s="65">
        <v>0</v>
      </c>
      <c r="S156" s="65">
        <v>0.16</v>
      </c>
      <c r="T156" s="65">
        <v>0.17</v>
      </c>
      <c r="U156" s="65">
        <v>0.3</v>
      </c>
      <c r="V156" s="65">
        <v>0.34</v>
      </c>
      <c r="W156" s="65">
        <v>0.28999999999999998</v>
      </c>
      <c r="X156" s="65">
        <v>0.28000000000000003</v>
      </c>
      <c r="Y156" s="65">
        <v>0.32</v>
      </c>
      <c r="Z156" s="65">
        <v>0.28999999999999998</v>
      </c>
      <c r="AA156" s="65">
        <v>0.36</v>
      </c>
      <c r="AB156" s="65">
        <v>0.39</v>
      </c>
      <c r="AC156" s="65">
        <v>0.43</v>
      </c>
      <c r="AD156" s="65">
        <v>0.46</v>
      </c>
      <c r="AE156" s="65">
        <v>0.49</v>
      </c>
      <c r="AF156" s="65">
        <v>0.43</v>
      </c>
      <c r="AG156" s="65">
        <v>0.44</v>
      </c>
      <c r="AH156" s="65">
        <v>0.38</v>
      </c>
      <c r="AI156" s="65">
        <v>0.44</v>
      </c>
      <c r="AJ156" s="65">
        <v>0.37</v>
      </c>
      <c r="AK156" s="65">
        <v>0.23</v>
      </c>
      <c r="AL156" s="65">
        <v>0.18</v>
      </c>
      <c r="AM156" s="65">
        <v>0.12</v>
      </c>
      <c r="AN156" s="65">
        <v>7.0000000000000007E-2</v>
      </c>
      <c r="AO156" s="65">
        <v>0.15</v>
      </c>
      <c r="AP156" s="65">
        <v>0.03</v>
      </c>
      <c r="AQ156" s="65">
        <v>0</v>
      </c>
    </row>
    <row r="157" spans="1:43" ht="16" x14ac:dyDescent="0.2">
      <c r="A157" s="93"/>
      <c r="B157" s="2" t="s">
        <v>4</v>
      </c>
      <c r="C157" s="6">
        <v>1.02</v>
      </c>
      <c r="D157" s="6">
        <v>0.27</v>
      </c>
      <c r="E157" s="6">
        <f t="shared" si="20"/>
        <v>0.27540000000000003</v>
      </c>
      <c r="F157" s="6">
        <v>1</v>
      </c>
      <c r="G157" s="6">
        <v>0.25</v>
      </c>
      <c r="H157" s="6">
        <f t="shared" si="21"/>
        <v>0.25</v>
      </c>
      <c r="I157" s="6">
        <v>1.01</v>
      </c>
      <c r="J157" s="6">
        <v>0.32</v>
      </c>
      <c r="K157" s="6">
        <f t="shared" si="22"/>
        <v>0.32319999999999999</v>
      </c>
      <c r="L157" s="6">
        <v>1.02</v>
      </c>
      <c r="M157" s="6">
        <v>0.33</v>
      </c>
      <c r="N157" s="6">
        <f t="shared" si="23"/>
        <v>0.33660000000000001</v>
      </c>
      <c r="P157" s="93"/>
      <c r="Q157" s="66" t="s">
        <v>37</v>
      </c>
      <c r="R157" s="65">
        <v>1.1856E-2</v>
      </c>
      <c r="S157" s="65">
        <v>7.0125000000000007E-2</v>
      </c>
      <c r="T157" s="65">
        <v>0.13159999999999997</v>
      </c>
      <c r="U157" s="65">
        <v>0.21920000000000003</v>
      </c>
      <c r="V157" s="65">
        <v>0.23782500000000012</v>
      </c>
      <c r="W157" s="65">
        <v>0.22230000000000003</v>
      </c>
      <c r="X157" s="65">
        <v>0.23550000000000004</v>
      </c>
      <c r="Y157" s="65">
        <v>0.25009999999999999</v>
      </c>
      <c r="Z157" s="65">
        <v>0.26974999999999971</v>
      </c>
      <c r="AA157" s="65">
        <v>0.30000000000000004</v>
      </c>
      <c r="AB157" s="65">
        <v>0.31775000000000003</v>
      </c>
      <c r="AC157" s="65">
        <v>0.33374999999999999</v>
      </c>
      <c r="AD157" s="65">
        <v>0.353875</v>
      </c>
      <c r="AE157" s="65">
        <v>0.35419999999999996</v>
      </c>
      <c r="AF157" s="65">
        <v>0.33929999999999999</v>
      </c>
      <c r="AG157" s="65">
        <v>0.33415</v>
      </c>
      <c r="AH157" s="65">
        <v>0.35465000000000069</v>
      </c>
      <c r="AI157" s="65">
        <v>0.36045000000000005</v>
      </c>
      <c r="AJ157" s="65">
        <v>0.28199999999999997</v>
      </c>
      <c r="AK157" s="65">
        <v>0.19475000000000001</v>
      </c>
      <c r="AL157" s="65">
        <v>0.1305</v>
      </c>
      <c r="AM157" s="65">
        <v>6.9349999999999995E-2</v>
      </c>
      <c r="AN157" s="65">
        <v>6.4900000000000013E-2</v>
      </c>
      <c r="AO157" s="65">
        <v>3.6900000000000002E-2</v>
      </c>
      <c r="AP157" s="65">
        <v>4.2000000000000006E-3</v>
      </c>
      <c r="AQ157" s="65">
        <v>0</v>
      </c>
    </row>
    <row r="158" spans="1:43" ht="16" x14ac:dyDescent="0.2">
      <c r="A158" s="93"/>
      <c r="B158" s="2" t="s">
        <v>5</v>
      </c>
      <c r="C158" s="6">
        <v>0.72</v>
      </c>
      <c r="D158" s="6">
        <v>0.23</v>
      </c>
      <c r="E158" s="6">
        <f t="shared" si="20"/>
        <v>0.1656</v>
      </c>
      <c r="F158" s="6">
        <v>0.82</v>
      </c>
      <c r="G158" s="6">
        <v>0.23</v>
      </c>
      <c r="H158" s="6">
        <f t="shared" si="21"/>
        <v>0.18859999999999999</v>
      </c>
      <c r="I158" s="6">
        <v>0.83</v>
      </c>
      <c r="J158" s="6">
        <v>0.14000000000000001</v>
      </c>
      <c r="K158" s="6">
        <f t="shared" si="22"/>
        <v>0.11620000000000001</v>
      </c>
      <c r="L158" s="6">
        <v>0.78</v>
      </c>
      <c r="M158" s="6">
        <v>0.13</v>
      </c>
      <c r="N158" s="6">
        <f t="shared" si="23"/>
        <v>0.1014</v>
      </c>
      <c r="P158" s="93"/>
      <c r="Q158" s="70" t="s">
        <v>38</v>
      </c>
      <c r="R158" s="70">
        <v>0.52</v>
      </c>
      <c r="S158" s="65"/>
      <c r="T158" s="65"/>
      <c r="U158" s="69" t="s">
        <v>46</v>
      </c>
      <c r="V158" s="70">
        <v>5.478981000000001</v>
      </c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</row>
  </sheetData>
  <mergeCells count="101">
    <mergeCell ref="Q84:AC84"/>
    <mergeCell ref="Q85:AC85"/>
    <mergeCell ref="Q86:AC86"/>
    <mergeCell ref="Q147:AC147"/>
    <mergeCell ref="Q148:AC148"/>
    <mergeCell ref="Q79:AC79"/>
    <mergeCell ref="Q80:AC80"/>
    <mergeCell ref="Q81:AC81"/>
    <mergeCell ref="Q82:AC82"/>
    <mergeCell ref="Q83:AC83"/>
    <mergeCell ref="P137:P141"/>
    <mergeCell ref="P142:P146"/>
    <mergeCell ref="P149:P153"/>
    <mergeCell ref="P154:P158"/>
    <mergeCell ref="Q38:AC38"/>
    <mergeCell ref="Q39:AC39"/>
    <mergeCell ref="Q40:AC40"/>
    <mergeCell ref="Q41:AC41"/>
    <mergeCell ref="Q42:AC42"/>
    <mergeCell ref="Q43:AC43"/>
    <mergeCell ref="Q44:AC44"/>
    <mergeCell ref="Q45:AC45"/>
    <mergeCell ref="Q46:AC46"/>
    <mergeCell ref="Q47:AC47"/>
    <mergeCell ref="Q78:AC78"/>
    <mergeCell ref="P112:P116"/>
    <mergeCell ref="P117:P121"/>
    <mergeCell ref="P122:P126"/>
    <mergeCell ref="P127:P131"/>
    <mergeCell ref="P132:P136"/>
    <mergeCell ref="P87:P91"/>
    <mergeCell ref="P92:P96"/>
    <mergeCell ref="P97:P101"/>
    <mergeCell ref="P102:P106"/>
    <mergeCell ref="P107:P111"/>
    <mergeCell ref="P53:P57"/>
    <mergeCell ref="P58:P62"/>
    <mergeCell ref="P63:P67"/>
    <mergeCell ref="P68:P72"/>
    <mergeCell ref="P73:P77"/>
    <mergeCell ref="P18:P22"/>
    <mergeCell ref="P23:P27"/>
    <mergeCell ref="P28:P32"/>
    <mergeCell ref="P33:P37"/>
    <mergeCell ref="P48:P52"/>
    <mergeCell ref="A8:A12"/>
    <mergeCell ref="A3:A7"/>
    <mergeCell ref="P3:P7"/>
    <mergeCell ref="P8:P12"/>
    <mergeCell ref="P13:P17"/>
    <mergeCell ref="A33:A37"/>
    <mergeCell ref="A28:A32"/>
    <mergeCell ref="A23:A27"/>
    <mergeCell ref="A18:A22"/>
    <mergeCell ref="A13:A17"/>
    <mergeCell ref="A68:A72"/>
    <mergeCell ref="A63:A67"/>
    <mergeCell ref="A58:A62"/>
    <mergeCell ref="A53:A57"/>
    <mergeCell ref="A48:A52"/>
    <mergeCell ref="A102:A106"/>
    <mergeCell ref="A97:A101"/>
    <mergeCell ref="A92:A96"/>
    <mergeCell ref="A87:A91"/>
    <mergeCell ref="A73:A77"/>
    <mergeCell ref="A127:A131"/>
    <mergeCell ref="A122:A126"/>
    <mergeCell ref="A117:A121"/>
    <mergeCell ref="A112:A116"/>
    <mergeCell ref="A107:A111"/>
    <mergeCell ref="A154:A158"/>
    <mergeCell ref="A149:A153"/>
    <mergeCell ref="A142:A146"/>
    <mergeCell ref="A137:A141"/>
    <mergeCell ref="A132:A136"/>
    <mergeCell ref="B85:N85"/>
    <mergeCell ref="B86:N86"/>
    <mergeCell ref="B147:N147"/>
    <mergeCell ref="B148:N148"/>
    <mergeCell ref="B79:N79"/>
    <mergeCell ref="B80:N80"/>
    <mergeCell ref="B81:N81"/>
    <mergeCell ref="B82:N82"/>
    <mergeCell ref="B83:N83"/>
    <mergeCell ref="B84:N84"/>
    <mergeCell ref="C1:D1"/>
    <mergeCell ref="F1:G1"/>
    <mergeCell ref="I1:J1"/>
    <mergeCell ref="L1:M1"/>
    <mergeCell ref="B78:N78"/>
    <mergeCell ref="B47:N47"/>
    <mergeCell ref="B46:N46"/>
    <mergeCell ref="B45:N45"/>
    <mergeCell ref="B44:N44"/>
    <mergeCell ref="B41:N41"/>
    <mergeCell ref="B40:N40"/>
    <mergeCell ref="B39:N39"/>
    <mergeCell ref="B38:N38"/>
    <mergeCell ref="C67:N67"/>
    <mergeCell ref="B43:N43"/>
    <mergeCell ref="B42:N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201"/>
  <sheetViews>
    <sheetView workbookViewId="0">
      <pane ySplit="2" topLeftCell="A3" activePane="bottomLeft" state="frozen"/>
      <selection pane="bottomLeft" activeCell="A197" sqref="A2:A201"/>
    </sheetView>
  </sheetViews>
  <sheetFormatPr baseColWidth="10" defaultColWidth="8.6640625" defaultRowHeight="15" x14ac:dyDescent="0.2"/>
  <cols>
    <col min="1" max="1" width="7.5" style="2" bestFit="1" customWidth="1"/>
    <col min="2" max="2" width="3.83203125" style="2" bestFit="1" customWidth="1"/>
    <col min="3" max="3" width="8.6640625" style="2" bestFit="1" customWidth="1"/>
    <col min="4" max="4" width="9" style="2" bestFit="1" customWidth="1"/>
    <col min="5" max="5" width="15" style="2" bestFit="1" customWidth="1"/>
    <col min="6" max="6" width="8.6640625" style="2" bestFit="1" customWidth="1"/>
    <col min="7" max="7" width="9" style="2" bestFit="1" customWidth="1"/>
    <col min="8" max="8" width="15" style="2" bestFit="1" customWidth="1"/>
    <col min="9" max="9" width="8.6640625" style="2" bestFit="1" customWidth="1"/>
    <col min="10" max="10" width="9" style="2" bestFit="1" customWidth="1"/>
    <col min="11" max="11" width="15" style="2" bestFit="1" customWidth="1"/>
    <col min="12" max="12" width="8.6640625" style="2" bestFit="1" customWidth="1"/>
    <col min="13" max="13" width="9" style="2" bestFit="1" customWidth="1"/>
    <col min="14" max="14" width="15" style="2" bestFit="1" customWidth="1"/>
    <col min="15" max="15" width="8.6640625" style="2"/>
    <col min="16" max="16" width="7.5" style="2" bestFit="1" customWidth="1"/>
    <col min="17" max="17" width="16.33203125" style="2" bestFit="1" customWidth="1"/>
    <col min="18" max="20" width="4.6640625" style="2" bestFit="1" customWidth="1"/>
    <col min="21" max="21" width="17.5" style="2" bestFit="1" customWidth="1"/>
    <col min="22" max="27" width="4.6640625" style="2" bestFit="1" customWidth="1"/>
    <col min="28" max="43" width="5.6640625" style="2" bestFit="1" customWidth="1"/>
    <col min="44" max="16384" width="8.6640625" style="2"/>
  </cols>
  <sheetData>
    <row r="1" spans="1:44" s="10" customFormat="1" x14ac:dyDescent="0.2">
      <c r="C1" s="89" t="s">
        <v>7</v>
      </c>
      <c r="D1" s="89"/>
      <c r="E1" s="11"/>
      <c r="F1" s="89" t="s">
        <v>10</v>
      </c>
      <c r="G1" s="89"/>
      <c r="H1" s="11"/>
      <c r="I1" s="89" t="s">
        <v>9</v>
      </c>
      <c r="J1" s="89"/>
      <c r="K1" s="11"/>
      <c r="L1" s="89" t="s">
        <v>8</v>
      </c>
      <c r="M1" s="89"/>
    </row>
    <row r="2" spans="1:44" s="12" customFormat="1" ht="18" thickBot="1" x14ac:dyDescent="0.25">
      <c r="A2" s="12" t="s">
        <v>0</v>
      </c>
      <c r="B2" s="12" t="s">
        <v>6</v>
      </c>
      <c r="C2" s="12" t="s">
        <v>14</v>
      </c>
      <c r="D2" s="12" t="s">
        <v>15</v>
      </c>
      <c r="E2" s="12" t="s">
        <v>16</v>
      </c>
      <c r="F2" s="12" t="s">
        <v>14</v>
      </c>
      <c r="G2" s="12" t="s">
        <v>15</v>
      </c>
      <c r="H2" s="12" t="s">
        <v>16</v>
      </c>
      <c r="I2" s="12" t="s">
        <v>14</v>
      </c>
      <c r="J2" s="12" t="s">
        <v>15</v>
      </c>
      <c r="K2" s="12" t="s">
        <v>16</v>
      </c>
      <c r="L2" s="12" t="s">
        <v>14</v>
      </c>
      <c r="M2" s="12" t="s">
        <v>15</v>
      </c>
      <c r="N2" s="12" t="s">
        <v>16</v>
      </c>
    </row>
    <row r="3" spans="1:44" ht="17" thickTop="1" x14ac:dyDescent="0.2">
      <c r="A3" s="108">
        <v>42510</v>
      </c>
      <c r="B3" s="6" t="s">
        <v>1</v>
      </c>
      <c r="C3" s="6">
        <v>0.82</v>
      </c>
      <c r="D3" s="6">
        <v>0.34</v>
      </c>
      <c r="E3" s="6">
        <f>C3*D3</f>
        <v>0.27879999999999999</v>
      </c>
      <c r="F3" s="6">
        <v>0.92</v>
      </c>
      <c r="G3" s="6">
        <v>0.32</v>
      </c>
      <c r="H3" s="6">
        <f>F3*G3</f>
        <v>0.2944</v>
      </c>
      <c r="I3" s="6">
        <v>0.9</v>
      </c>
      <c r="J3" s="6">
        <v>0.34</v>
      </c>
      <c r="K3" s="6">
        <f>I3*J3</f>
        <v>0.30600000000000005</v>
      </c>
      <c r="L3" s="6">
        <v>0.82</v>
      </c>
      <c r="M3" s="6">
        <v>0.3</v>
      </c>
      <c r="N3" s="6">
        <f>L3*M3</f>
        <v>0.24599999999999997</v>
      </c>
      <c r="P3" s="108">
        <v>42510</v>
      </c>
      <c r="Q3" s="55" t="s">
        <v>35</v>
      </c>
      <c r="R3" s="55">
        <v>0</v>
      </c>
      <c r="S3" s="55">
        <v>1.4</v>
      </c>
      <c r="T3" s="55">
        <v>2.4</v>
      </c>
      <c r="U3" s="55">
        <v>3.4</v>
      </c>
      <c r="V3" s="55">
        <v>4.4000000000000004</v>
      </c>
      <c r="W3" s="55">
        <v>5.4</v>
      </c>
      <c r="X3" s="55">
        <v>6.4</v>
      </c>
      <c r="Y3" s="55">
        <v>7.4</v>
      </c>
      <c r="Z3" s="55">
        <v>8.4</v>
      </c>
      <c r="AA3" s="55">
        <v>9.4</v>
      </c>
      <c r="AB3" s="55">
        <v>10.4</v>
      </c>
      <c r="AC3" s="55">
        <v>11.4</v>
      </c>
      <c r="AD3" s="55">
        <v>12.4</v>
      </c>
      <c r="AE3" s="55">
        <v>13.4</v>
      </c>
      <c r="AF3" s="55">
        <v>14.4</v>
      </c>
      <c r="AG3" s="55">
        <v>15.4</v>
      </c>
      <c r="AH3" s="55">
        <v>16.399999999999999</v>
      </c>
      <c r="AI3" s="55">
        <v>17.399999999999999</v>
      </c>
      <c r="AJ3" s="55">
        <v>18.399999999999999</v>
      </c>
      <c r="AK3" s="55">
        <v>19.399999999999999</v>
      </c>
      <c r="AL3" s="55">
        <v>20.399999999999999</v>
      </c>
      <c r="AM3" s="55">
        <v>21.4</v>
      </c>
      <c r="AN3" s="55">
        <v>22.4</v>
      </c>
      <c r="AO3" s="55">
        <v>23.4</v>
      </c>
      <c r="AP3" s="55">
        <v>24.4</v>
      </c>
      <c r="AQ3" s="55">
        <v>24.5</v>
      </c>
    </row>
    <row r="4" spans="1:44" ht="16" x14ac:dyDescent="0.2">
      <c r="A4" s="107"/>
      <c r="B4" s="6" t="s">
        <v>2</v>
      </c>
      <c r="C4" s="6">
        <v>1.1200000000000001</v>
      </c>
      <c r="D4" s="6">
        <v>0.43</v>
      </c>
      <c r="E4" s="6">
        <f t="shared" ref="E4:E67" si="0">C4*D4</f>
        <v>0.48160000000000003</v>
      </c>
      <c r="F4" s="6">
        <v>1.02</v>
      </c>
      <c r="G4" s="6">
        <v>0.46</v>
      </c>
      <c r="H4" s="6">
        <f>F4*G4</f>
        <v>0.46920000000000001</v>
      </c>
      <c r="I4" s="6">
        <v>1.02</v>
      </c>
      <c r="J4" s="6">
        <v>0.42</v>
      </c>
      <c r="K4" s="6">
        <f>I4*J4</f>
        <v>0.4284</v>
      </c>
      <c r="L4" s="6">
        <v>0.97</v>
      </c>
      <c r="M4" s="6">
        <v>0.44</v>
      </c>
      <c r="N4" s="6">
        <f>L4*M4</f>
        <v>0.42680000000000001</v>
      </c>
      <c r="P4" s="107"/>
      <c r="Q4" s="55" t="s">
        <v>14</v>
      </c>
      <c r="R4" s="55">
        <v>0</v>
      </c>
      <c r="S4" s="55">
        <v>0.71</v>
      </c>
      <c r="T4" s="55">
        <v>0.76</v>
      </c>
      <c r="U4" s="55">
        <v>0.8</v>
      </c>
      <c r="V4" s="55">
        <v>0.86</v>
      </c>
      <c r="W4" s="55">
        <v>0.88</v>
      </c>
      <c r="X4" s="55">
        <v>0.87</v>
      </c>
      <c r="Y4" s="55">
        <v>0.92</v>
      </c>
      <c r="Z4" s="55">
        <v>0.9</v>
      </c>
      <c r="AA4" s="55">
        <v>0.88</v>
      </c>
      <c r="AB4" s="55">
        <v>0.85</v>
      </c>
      <c r="AC4" s="55">
        <v>0.89</v>
      </c>
      <c r="AD4" s="55">
        <v>0.9</v>
      </c>
      <c r="AE4" s="55">
        <v>0.93</v>
      </c>
      <c r="AF4" s="55">
        <v>0.96</v>
      </c>
      <c r="AG4" s="55">
        <v>0.98</v>
      </c>
      <c r="AH4" s="55">
        <v>0.98</v>
      </c>
      <c r="AI4" s="55">
        <v>0.94</v>
      </c>
      <c r="AJ4" s="55">
        <v>0.94</v>
      </c>
      <c r="AK4" s="55">
        <v>0.94</v>
      </c>
      <c r="AL4" s="55">
        <v>0.85</v>
      </c>
      <c r="AM4" s="55">
        <v>0.76</v>
      </c>
      <c r="AN4" s="55">
        <v>0.65</v>
      </c>
      <c r="AO4" s="55">
        <v>0.55000000000000004</v>
      </c>
      <c r="AP4" s="55">
        <v>0.49</v>
      </c>
      <c r="AQ4" s="55">
        <v>0</v>
      </c>
    </row>
    <row r="5" spans="1:44" ht="16" x14ac:dyDescent="0.2">
      <c r="A5" s="107"/>
      <c r="B5" s="6" t="s">
        <v>3</v>
      </c>
      <c r="C5" s="6">
        <v>1.0900000000000001</v>
      </c>
      <c r="D5" s="6">
        <v>0.37</v>
      </c>
      <c r="E5" s="6">
        <f t="shared" si="0"/>
        <v>0.40330000000000005</v>
      </c>
      <c r="F5" s="6">
        <v>0.98</v>
      </c>
      <c r="G5" s="6">
        <v>0.41</v>
      </c>
      <c r="H5" s="6">
        <f>F5*G5</f>
        <v>0.40179999999999999</v>
      </c>
      <c r="I5" s="6">
        <v>1</v>
      </c>
      <c r="J5" s="6">
        <v>0.39</v>
      </c>
      <c r="K5" s="6">
        <f>I5*J5</f>
        <v>0.39</v>
      </c>
      <c r="L5" s="6">
        <v>1</v>
      </c>
      <c r="M5" s="6">
        <v>0.49</v>
      </c>
      <c r="N5" s="6">
        <f>L5*M5</f>
        <v>0.49</v>
      </c>
      <c r="P5" s="107"/>
      <c r="Q5" s="55" t="s">
        <v>36</v>
      </c>
      <c r="R5" s="55">
        <v>0</v>
      </c>
      <c r="S5" s="55">
        <v>0</v>
      </c>
      <c r="T5" s="55">
        <v>0</v>
      </c>
      <c r="U5" s="55">
        <v>0.22</v>
      </c>
      <c r="V5" s="55">
        <v>0.33</v>
      </c>
      <c r="W5" s="55">
        <v>0.44</v>
      </c>
      <c r="X5" s="55">
        <v>0.33</v>
      </c>
      <c r="Y5" s="55">
        <v>0.49</v>
      </c>
      <c r="Z5" s="55">
        <v>0.45</v>
      </c>
      <c r="AA5" s="55">
        <v>0.48</v>
      </c>
      <c r="AB5" s="55">
        <v>0.5</v>
      </c>
      <c r="AC5" s="55">
        <v>0.43</v>
      </c>
      <c r="AD5" s="55">
        <v>0.52</v>
      </c>
      <c r="AE5" s="55">
        <v>0.39</v>
      </c>
      <c r="AF5" s="55">
        <v>0.38</v>
      </c>
      <c r="AG5" s="55">
        <v>0.33</v>
      </c>
      <c r="AH5" s="55">
        <v>0.36</v>
      </c>
      <c r="AI5" s="55">
        <v>0.3</v>
      </c>
      <c r="AJ5" s="55">
        <v>0.22</v>
      </c>
      <c r="AK5" s="55">
        <v>0.28999999999999998</v>
      </c>
      <c r="AL5" s="55">
        <v>0.27</v>
      </c>
      <c r="AM5" s="55">
        <v>0.35</v>
      </c>
      <c r="AN5" s="55">
        <v>0.2</v>
      </c>
      <c r="AO5" s="55">
        <v>0.17</v>
      </c>
      <c r="AP5" s="55">
        <v>0.15</v>
      </c>
      <c r="AQ5" s="55">
        <v>0</v>
      </c>
    </row>
    <row r="6" spans="1:44" ht="16" x14ac:dyDescent="0.2">
      <c r="A6" s="107"/>
      <c r="B6" s="6" t="s">
        <v>4</v>
      </c>
      <c r="C6" s="6">
        <v>1.1000000000000001</v>
      </c>
      <c r="D6" s="6">
        <v>0.37</v>
      </c>
      <c r="E6" s="6">
        <f t="shared" si="0"/>
        <v>0.40700000000000003</v>
      </c>
      <c r="F6" s="6">
        <v>1.0900000000000001</v>
      </c>
      <c r="G6" s="6">
        <v>0.36</v>
      </c>
      <c r="H6" s="6">
        <f>F6*G6</f>
        <v>0.39240000000000003</v>
      </c>
      <c r="I6" s="6">
        <v>1.1000000000000001</v>
      </c>
      <c r="J6" s="6">
        <v>0.38</v>
      </c>
      <c r="K6" s="6">
        <f>I6*J6</f>
        <v>0.41800000000000004</v>
      </c>
      <c r="L6" s="6">
        <v>1.06</v>
      </c>
      <c r="M6" s="6">
        <v>0.43</v>
      </c>
      <c r="N6" s="6">
        <f>L6*M6</f>
        <v>0.45580000000000004</v>
      </c>
      <c r="P6" s="107"/>
      <c r="Q6" s="56" t="s">
        <v>37</v>
      </c>
      <c r="R6" s="55">
        <v>0</v>
      </c>
      <c r="S6" s="55">
        <v>0</v>
      </c>
      <c r="T6" s="55">
        <v>8.5800000000000001E-2</v>
      </c>
      <c r="U6" s="55">
        <v>0.22825000000000012</v>
      </c>
      <c r="V6" s="55">
        <v>0.33495000000000003</v>
      </c>
      <c r="W6" s="55">
        <v>0.33687500000000004</v>
      </c>
      <c r="X6" s="55">
        <v>0.36695000000000005</v>
      </c>
      <c r="Y6" s="55">
        <v>0.42769999999999997</v>
      </c>
      <c r="Z6" s="55">
        <v>0.41385</v>
      </c>
      <c r="AA6" s="55">
        <v>0.42385</v>
      </c>
      <c r="AB6" s="55">
        <v>0.40454999999999997</v>
      </c>
      <c r="AC6" s="55">
        <v>0.42512499999999998</v>
      </c>
      <c r="AD6" s="55">
        <v>0.41632500000000006</v>
      </c>
      <c r="AE6" s="55">
        <v>0.36382500000000001</v>
      </c>
      <c r="AF6" s="55">
        <v>0.34434999999999999</v>
      </c>
      <c r="AG6" s="55">
        <v>0.33809999999999935</v>
      </c>
      <c r="AH6" s="55">
        <v>0.31679999999999997</v>
      </c>
      <c r="AI6" s="55">
        <v>0.24440000000000001</v>
      </c>
      <c r="AJ6" s="55">
        <v>0.2397</v>
      </c>
      <c r="AK6" s="55">
        <v>0.25060000000000004</v>
      </c>
      <c r="AL6" s="55">
        <v>0.24954999999999997</v>
      </c>
      <c r="AM6" s="55">
        <v>0.19387500000000005</v>
      </c>
      <c r="AN6" s="55">
        <v>0.11100000000000002</v>
      </c>
      <c r="AO6" s="55">
        <v>8.320000000000001E-2</v>
      </c>
      <c r="AP6" s="55">
        <v>1.837500000000026E-3</v>
      </c>
      <c r="AQ6" s="55">
        <v>0</v>
      </c>
    </row>
    <row r="7" spans="1:44" ht="16" x14ac:dyDescent="0.2">
      <c r="A7" s="107"/>
      <c r="B7" s="6" t="s">
        <v>5</v>
      </c>
      <c r="C7" s="6">
        <v>0.78</v>
      </c>
      <c r="D7" s="6">
        <v>0.26</v>
      </c>
      <c r="E7" s="6">
        <f t="shared" si="0"/>
        <v>0.20280000000000001</v>
      </c>
      <c r="F7" s="6">
        <v>0.8</v>
      </c>
      <c r="G7" s="6">
        <v>0.26</v>
      </c>
      <c r="H7" s="6">
        <f>F7*G7</f>
        <v>0.20800000000000002</v>
      </c>
      <c r="I7" s="6">
        <v>0.84</v>
      </c>
      <c r="J7" s="6">
        <v>0.28999999999999998</v>
      </c>
      <c r="K7" s="6">
        <f>I7*J7</f>
        <v>0.24359999999999998</v>
      </c>
      <c r="L7" s="6">
        <v>0.82</v>
      </c>
      <c r="M7" s="6">
        <v>0.34</v>
      </c>
      <c r="N7" s="6">
        <f>L7*M7</f>
        <v>0.27879999999999999</v>
      </c>
      <c r="P7" s="107"/>
      <c r="Q7" s="58" t="s">
        <v>38</v>
      </c>
      <c r="R7" s="58">
        <v>0.38</v>
      </c>
      <c r="S7" s="55"/>
      <c r="T7" s="55"/>
      <c r="U7" s="59" t="s">
        <v>42</v>
      </c>
      <c r="V7" s="58">
        <v>6.6014624999999985</v>
      </c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</row>
    <row r="8" spans="1:44" x14ac:dyDescent="0.2">
      <c r="A8" s="5">
        <v>42511</v>
      </c>
      <c r="B8" s="90" t="s">
        <v>20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60"/>
      <c r="P8" s="5">
        <v>42511</v>
      </c>
      <c r="Q8" s="90" t="s">
        <v>20</v>
      </c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</row>
    <row r="9" spans="1:44" ht="16" x14ac:dyDescent="0.2">
      <c r="A9" s="107">
        <v>42512</v>
      </c>
      <c r="B9" s="6" t="s">
        <v>1</v>
      </c>
      <c r="C9" s="9">
        <v>0.96</v>
      </c>
      <c r="D9" s="9">
        <v>0.38</v>
      </c>
      <c r="E9" s="6">
        <f t="shared" si="0"/>
        <v>0.36480000000000001</v>
      </c>
      <c r="F9" s="9">
        <v>1.04</v>
      </c>
      <c r="G9" s="9">
        <v>0.34</v>
      </c>
      <c r="H9" s="6">
        <f t="shared" ref="H9:H72" si="1">F9*G9</f>
        <v>0.35360000000000003</v>
      </c>
      <c r="I9" s="9">
        <v>1.01</v>
      </c>
      <c r="J9" s="9">
        <v>0.33</v>
      </c>
      <c r="K9" s="6">
        <f t="shared" ref="K9:K72" si="2">I9*J9</f>
        <v>0.33330000000000004</v>
      </c>
      <c r="L9" s="9">
        <v>0.95</v>
      </c>
      <c r="M9" s="9">
        <v>0.38</v>
      </c>
      <c r="N9" s="6">
        <f t="shared" ref="N9:N72" si="3">L9*M9</f>
        <v>0.36099999999999999</v>
      </c>
      <c r="P9" s="107">
        <v>42512</v>
      </c>
      <c r="Q9" s="55" t="s">
        <v>35</v>
      </c>
      <c r="R9" s="55">
        <v>0</v>
      </c>
      <c r="S9" s="55">
        <v>1.3</v>
      </c>
      <c r="T9" s="55">
        <v>2.2999999999999998</v>
      </c>
      <c r="U9" s="55">
        <v>3.3</v>
      </c>
      <c r="V9" s="55">
        <v>4.3</v>
      </c>
      <c r="W9" s="55">
        <v>5.3</v>
      </c>
      <c r="X9" s="55">
        <v>6.3</v>
      </c>
      <c r="Y9" s="55">
        <v>7.3</v>
      </c>
      <c r="Z9" s="55">
        <v>8.3000000000000007</v>
      </c>
      <c r="AA9" s="55">
        <v>9.3000000000000007</v>
      </c>
      <c r="AB9" s="55">
        <v>10.3</v>
      </c>
      <c r="AC9" s="55">
        <v>11.3</v>
      </c>
      <c r="AD9" s="55">
        <v>12.3</v>
      </c>
      <c r="AE9" s="55">
        <v>13.3</v>
      </c>
      <c r="AF9" s="55">
        <v>14.3</v>
      </c>
      <c r="AG9" s="55">
        <v>15.3</v>
      </c>
      <c r="AH9" s="55">
        <v>16.3</v>
      </c>
      <c r="AI9" s="55">
        <v>17.3</v>
      </c>
      <c r="AJ9" s="55">
        <v>18.3</v>
      </c>
      <c r="AK9" s="55">
        <v>19.3</v>
      </c>
      <c r="AL9" s="55">
        <v>20.3</v>
      </c>
      <c r="AM9" s="55">
        <v>21.3</v>
      </c>
      <c r="AN9" s="55">
        <v>22.3</v>
      </c>
      <c r="AO9" s="55">
        <v>23.3</v>
      </c>
      <c r="AP9" s="55">
        <v>24.3</v>
      </c>
      <c r="AQ9" s="55">
        <v>24.9</v>
      </c>
      <c r="AR9" s="57"/>
    </row>
    <row r="10" spans="1:44" ht="16" x14ac:dyDescent="0.2">
      <c r="A10" s="107"/>
      <c r="B10" s="6" t="s">
        <v>2</v>
      </c>
      <c r="C10" s="9">
        <v>1.2</v>
      </c>
      <c r="D10" s="9">
        <v>0.43</v>
      </c>
      <c r="E10" s="6">
        <f t="shared" si="0"/>
        <v>0.51600000000000001</v>
      </c>
      <c r="F10" s="9">
        <v>1.1499999999999999</v>
      </c>
      <c r="G10" s="9">
        <v>0.42</v>
      </c>
      <c r="H10" s="6">
        <f t="shared" si="1"/>
        <v>0.48299999999999993</v>
      </c>
      <c r="I10" s="9">
        <v>1.1599999999999999</v>
      </c>
      <c r="J10" s="9">
        <v>0.37</v>
      </c>
      <c r="K10" s="6">
        <f t="shared" si="2"/>
        <v>0.42919999999999997</v>
      </c>
      <c r="L10" s="9">
        <v>1.1399999999999999</v>
      </c>
      <c r="M10" s="9">
        <v>0.49</v>
      </c>
      <c r="N10" s="6">
        <f t="shared" si="3"/>
        <v>0.55859999999999999</v>
      </c>
      <c r="P10" s="107"/>
      <c r="Q10" s="55" t="s">
        <v>14</v>
      </c>
      <c r="R10" s="55">
        <v>0</v>
      </c>
      <c r="S10" s="55">
        <v>0.69</v>
      </c>
      <c r="T10" s="55">
        <v>0.88</v>
      </c>
      <c r="U10" s="55">
        <v>0.92</v>
      </c>
      <c r="V10" s="55">
        <v>0.92</v>
      </c>
      <c r="W10" s="55">
        <v>0.98</v>
      </c>
      <c r="X10" s="55">
        <v>0.98</v>
      </c>
      <c r="Y10" s="55">
        <v>1</v>
      </c>
      <c r="Z10" s="55">
        <v>1.02</v>
      </c>
      <c r="AA10" s="55">
        <v>1</v>
      </c>
      <c r="AB10" s="55">
        <v>0.98</v>
      </c>
      <c r="AC10" s="55">
        <v>0.98</v>
      </c>
      <c r="AD10" s="55">
        <v>1.01</v>
      </c>
      <c r="AE10" s="55">
        <v>1.05</v>
      </c>
      <c r="AF10" s="55">
        <v>1.05</v>
      </c>
      <c r="AG10" s="55">
        <v>1.1000000000000001</v>
      </c>
      <c r="AH10" s="55">
        <v>1.0900000000000001</v>
      </c>
      <c r="AI10" s="55">
        <v>1.1000000000000001</v>
      </c>
      <c r="AJ10" s="55">
        <v>1.03</v>
      </c>
      <c r="AK10" s="55">
        <v>1.05</v>
      </c>
      <c r="AL10" s="55">
        <v>1.06</v>
      </c>
      <c r="AM10" s="55">
        <v>0.86</v>
      </c>
      <c r="AN10" s="55">
        <v>0.84</v>
      </c>
      <c r="AO10" s="55">
        <v>0.77</v>
      </c>
      <c r="AP10" s="55">
        <v>0.64</v>
      </c>
      <c r="AQ10" s="55">
        <v>0</v>
      </c>
      <c r="AR10" s="57"/>
    </row>
    <row r="11" spans="1:44" ht="16" x14ac:dyDescent="0.2">
      <c r="A11" s="107"/>
      <c r="B11" s="6" t="s">
        <v>3</v>
      </c>
      <c r="C11" s="9">
        <v>1.18</v>
      </c>
      <c r="D11" s="9">
        <v>0.45</v>
      </c>
      <c r="E11" s="6">
        <f t="shared" si="0"/>
        <v>0.53100000000000003</v>
      </c>
      <c r="F11" s="9">
        <v>1.1100000000000001</v>
      </c>
      <c r="G11" s="9">
        <v>0.4</v>
      </c>
      <c r="H11" s="6">
        <f t="shared" si="1"/>
        <v>0.44400000000000006</v>
      </c>
      <c r="I11" s="9">
        <v>1.0900000000000001</v>
      </c>
      <c r="J11" s="9">
        <v>0.41</v>
      </c>
      <c r="K11" s="6">
        <f t="shared" si="2"/>
        <v>0.44690000000000002</v>
      </c>
      <c r="L11" s="9">
        <v>1.1000000000000001</v>
      </c>
      <c r="M11" s="9">
        <v>0.48</v>
      </c>
      <c r="N11" s="6">
        <f t="shared" si="3"/>
        <v>0.52800000000000002</v>
      </c>
      <c r="P11" s="107"/>
      <c r="Q11" s="55" t="s">
        <v>36</v>
      </c>
      <c r="R11" s="55">
        <v>0</v>
      </c>
      <c r="S11" s="55">
        <v>0</v>
      </c>
      <c r="T11" s="55">
        <v>0.14000000000000001</v>
      </c>
      <c r="U11" s="55">
        <v>0.31</v>
      </c>
      <c r="V11" s="55">
        <v>0.36</v>
      </c>
      <c r="W11" s="55">
        <v>0.1</v>
      </c>
      <c r="X11" s="55">
        <v>0.28000000000000003</v>
      </c>
      <c r="Y11" s="55">
        <v>0.43</v>
      </c>
      <c r="Z11" s="55">
        <v>0.53</v>
      </c>
      <c r="AA11" s="55">
        <v>0.3</v>
      </c>
      <c r="AB11" s="55">
        <v>0.44</v>
      </c>
      <c r="AC11" s="55">
        <v>0.45</v>
      </c>
      <c r="AD11" s="55">
        <v>0.27</v>
      </c>
      <c r="AE11" s="55">
        <v>0.41</v>
      </c>
      <c r="AF11" s="55">
        <v>0.46</v>
      </c>
      <c r="AG11" s="55">
        <v>0.37</v>
      </c>
      <c r="AH11" s="55">
        <v>0.32</v>
      </c>
      <c r="AI11" s="55">
        <v>0.34</v>
      </c>
      <c r="AJ11" s="55">
        <v>0.32</v>
      </c>
      <c r="AK11" s="55">
        <v>0.28000000000000003</v>
      </c>
      <c r="AL11" s="55">
        <v>0.36</v>
      </c>
      <c r="AM11" s="55">
        <v>0.34</v>
      </c>
      <c r="AN11" s="55">
        <v>0.33</v>
      </c>
      <c r="AO11" s="55">
        <v>0.27</v>
      </c>
      <c r="AP11" s="55">
        <v>0.24</v>
      </c>
      <c r="AQ11" s="55">
        <v>0</v>
      </c>
      <c r="AR11" s="57"/>
    </row>
    <row r="12" spans="1:44" ht="16" x14ac:dyDescent="0.2">
      <c r="A12" s="107"/>
      <c r="B12" s="6" t="s">
        <v>4</v>
      </c>
      <c r="C12" s="9">
        <v>1.23</v>
      </c>
      <c r="D12" s="9">
        <v>0.39</v>
      </c>
      <c r="E12" s="6">
        <f t="shared" si="0"/>
        <v>0.47970000000000002</v>
      </c>
      <c r="F12" s="9">
        <v>1.2</v>
      </c>
      <c r="G12" s="9">
        <v>0.42</v>
      </c>
      <c r="H12" s="6">
        <f t="shared" si="1"/>
        <v>0.504</v>
      </c>
      <c r="I12" s="9">
        <v>1.1599999999999999</v>
      </c>
      <c r="J12" s="9">
        <v>0.41</v>
      </c>
      <c r="K12" s="6">
        <f t="shared" si="2"/>
        <v>0.47559999999999991</v>
      </c>
      <c r="L12" s="9">
        <v>1.18</v>
      </c>
      <c r="M12" s="9">
        <v>0.44</v>
      </c>
      <c r="N12" s="6">
        <f t="shared" si="3"/>
        <v>0.51919999999999999</v>
      </c>
      <c r="P12" s="107"/>
      <c r="Q12" s="56" t="s">
        <v>37</v>
      </c>
      <c r="R12" s="55">
        <v>0</v>
      </c>
      <c r="S12" s="55">
        <v>5.4949999999999985E-2</v>
      </c>
      <c r="T12" s="55">
        <v>0.20250000000000001</v>
      </c>
      <c r="U12" s="55">
        <v>0.30819999999999997</v>
      </c>
      <c r="V12" s="55">
        <v>0.21849999999999997</v>
      </c>
      <c r="W12" s="55">
        <v>0.1862</v>
      </c>
      <c r="X12" s="55">
        <v>0.35144999999999998</v>
      </c>
      <c r="Y12" s="55">
        <v>0.4848000000000004</v>
      </c>
      <c r="Z12" s="55">
        <v>0.41915000000000002</v>
      </c>
      <c r="AA12" s="55">
        <v>0.36630000000000001</v>
      </c>
      <c r="AB12" s="55">
        <v>0.43609999999999999</v>
      </c>
      <c r="AC12" s="55">
        <v>0.35819999999999996</v>
      </c>
      <c r="AD12" s="55">
        <v>0.35019999999999996</v>
      </c>
      <c r="AE12" s="55">
        <v>0.45674999999999999</v>
      </c>
      <c r="AF12" s="55">
        <v>0.4461250000000001</v>
      </c>
      <c r="AG12" s="55">
        <v>0.37777500000000003</v>
      </c>
      <c r="AH12" s="55">
        <v>0.36135000000000006</v>
      </c>
      <c r="AI12" s="55">
        <v>0.35144999999999998</v>
      </c>
      <c r="AJ12" s="55">
        <v>0.31200000000000006</v>
      </c>
      <c r="AK12" s="55">
        <v>0.33760000000000007</v>
      </c>
      <c r="AL12" s="55">
        <v>0.33599999999999997</v>
      </c>
      <c r="AM12" s="55">
        <v>0.28475</v>
      </c>
      <c r="AN12" s="55">
        <v>0.24150000000000002</v>
      </c>
      <c r="AO12" s="55">
        <v>0.17977500000000002</v>
      </c>
      <c r="AP12" s="55">
        <v>2.3039999999999915E-2</v>
      </c>
      <c r="AQ12" s="55">
        <v>0</v>
      </c>
      <c r="AR12" s="57"/>
    </row>
    <row r="13" spans="1:44" ht="16" x14ac:dyDescent="0.2">
      <c r="A13" s="107"/>
      <c r="B13" s="6" t="s">
        <v>5</v>
      </c>
      <c r="C13" s="9">
        <v>0.91</v>
      </c>
      <c r="D13" s="9">
        <v>0.24</v>
      </c>
      <c r="E13" s="6">
        <f t="shared" si="0"/>
        <v>0.21840000000000001</v>
      </c>
      <c r="F13" s="9">
        <v>1</v>
      </c>
      <c r="G13" s="9">
        <v>0.22</v>
      </c>
      <c r="H13" s="6">
        <f t="shared" si="1"/>
        <v>0.22</v>
      </c>
      <c r="I13" s="9">
        <v>0.95</v>
      </c>
      <c r="J13" s="9">
        <v>0.27</v>
      </c>
      <c r="K13" s="6">
        <f t="shared" si="2"/>
        <v>0.25650000000000001</v>
      </c>
      <c r="L13" s="9">
        <v>1.02</v>
      </c>
      <c r="M13" s="9">
        <v>0.34</v>
      </c>
      <c r="N13" s="6">
        <f t="shared" si="3"/>
        <v>0.34680000000000005</v>
      </c>
      <c r="P13" s="107"/>
      <c r="Q13" s="58" t="s">
        <v>38</v>
      </c>
      <c r="R13" s="58">
        <v>0.54</v>
      </c>
      <c r="S13" s="55"/>
      <c r="T13" s="55"/>
      <c r="U13" s="59" t="s">
        <v>42</v>
      </c>
      <c r="V13" s="58">
        <v>7.4446650000000014</v>
      </c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7"/>
    </row>
    <row r="14" spans="1:44" ht="16" x14ac:dyDescent="0.2">
      <c r="A14" s="107">
        <v>42513</v>
      </c>
      <c r="B14" s="6" t="s">
        <v>1</v>
      </c>
      <c r="C14" s="9">
        <v>0.74</v>
      </c>
      <c r="D14" s="9">
        <v>0.45</v>
      </c>
      <c r="E14" s="6">
        <f t="shared" si="0"/>
        <v>0.33300000000000002</v>
      </c>
      <c r="F14" s="9">
        <v>0.82</v>
      </c>
      <c r="G14" s="9">
        <v>0.36</v>
      </c>
      <c r="H14" s="6">
        <f t="shared" si="1"/>
        <v>0.29519999999999996</v>
      </c>
      <c r="I14" s="9">
        <v>0.76</v>
      </c>
      <c r="J14" s="9">
        <v>0.35</v>
      </c>
      <c r="K14" s="6">
        <f t="shared" si="2"/>
        <v>0.26599999999999996</v>
      </c>
      <c r="L14" s="9">
        <v>0.77</v>
      </c>
      <c r="M14" s="9">
        <v>0.4</v>
      </c>
      <c r="N14" s="6">
        <f t="shared" si="3"/>
        <v>0.30800000000000005</v>
      </c>
      <c r="P14" s="107">
        <v>42513</v>
      </c>
      <c r="Q14" s="55" t="s">
        <v>35</v>
      </c>
      <c r="R14" s="55">
        <v>0</v>
      </c>
      <c r="S14" s="55">
        <v>1.3</v>
      </c>
      <c r="T14" s="55">
        <v>2.2999999999999998</v>
      </c>
      <c r="U14" s="55">
        <v>3.3</v>
      </c>
      <c r="V14" s="55">
        <v>4.3</v>
      </c>
      <c r="W14" s="55">
        <v>5.3</v>
      </c>
      <c r="X14" s="55">
        <v>6.3</v>
      </c>
      <c r="Y14" s="55">
        <v>7.3</v>
      </c>
      <c r="Z14" s="55">
        <v>8.3000000000000007</v>
      </c>
      <c r="AA14" s="55">
        <v>9.3000000000000007</v>
      </c>
      <c r="AB14" s="55">
        <v>10.3</v>
      </c>
      <c r="AC14" s="55">
        <v>11.3</v>
      </c>
      <c r="AD14" s="55">
        <v>12.3</v>
      </c>
      <c r="AE14" s="55">
        <v>13.3</v>
      </c>
      <c r="AF14" s="55">
        <v>14.3</v>
      </c>
      <c r="AG14" s="55">
        <v>15.3</v>
      </c>
      <c r="AH14" s="55">
        <v>16.3</v>
      </c>
      <c r="AI14" s="55">
        <v>17.3</v>
      </c>
      <c r="AJ14" s="55">
        <v>18.3</v>
      </c>
      <c r="AK14" s="55">
        <v>19.3</v>
      </c>
      <c r="AL14" s="55">
        <v>20.3</v>
      </c>
      <c r="AM14" s="55">
        <v>21.3</v>
      </c>
      <c r="AN14" s="55">
        <v>22.3</v>
      </c>
      <c r="AO14" s="55">
        <v>23.3</v>
      </c>
      <c r="AP14" s="55">
        <v>24.3</v>
      </c>
      <c r="AQ14" s="55">
        <v>24.3</v>
      </c>
      <c r="AR14" s="57"/>
    </row>
    <row r="15" spans="1:44" ht="16" x14ac:dyDescent="0.2">
      <c r="A15" s="107"/>
      <c r="B15" s="6" t="s">
        <v>2</v>
      </c>
      <c r="C15" s="9">
        <v>1</v>
      </c>
      <c r="D15" s="9">
        <v>0.47</v>
      </c>
      <c r="E15" s="6">
        <f t="shared" si="0"/>
        <v>0.47</v>
      </c>
      <c r="F15" s="9">
        <v>0.93</v>
      </c>
      <c r="G15" s="9">
        <v>0.51</v>
      </c>
      <c r="H15" s="6">
        <f t="shared" si="1"/>
        <v>0.47430000000000005</v>
      </c>
      <c r="I15" s="9">
        <v>0.95</v>
      </c>
      <c r="J15" s="9">
        <v>0.4</v>
      </c>
      <c r="K15" s="6">
        <f t="shared" si="2"/>
        <v>0.38</v>
      </c>
      <c r="L15" s="9">
        <v>0.92</v>
      </c>
      <c r="M15" s="9">
        <v>0.48</v>
      </c>
      <c r="N15" s="6">
        <f t="shared" si="3"/>
        <v>0.44159999999999999</v>
      </c>
      <c r="P15" s="107"/>
      <c r="Q15" s="55" t="s">
        <v>14</v>
      </c>
      <c r="R15" s="55">
        <v>0</v>
      </c>
      <c r="S15" s="55">
        <v>0.53</v>
      </c>
      <c r="T15" s="55">
        <v>0.63</v>
      </c>
      <c r="U15" s="55">
        <v>0.69</v>
      </c>
      <c r="V15" s="55">
        <v>0.69</v>
      </c>
      <c r="W15" s="55">
        <v>0.73</v>
      </c>
      <c r="X15" s="55">
        <v>0.75</v>
      </c>
      <c r="Y15" s="55">
        <v>0.77</v>
      </c>
      <c r="Z15" s="55">
        <v>0.78</v>
      </c>
      <c r="AA15" s="55">
        <v>0.76</v>
      </c>
      <c r="AB15" s="55">
        <v>0.74</v>
      </c>
      <c r="AC15" s="55">
        <v>0.74</v>
      </c>
      <c r="AD15" s="55">
        <v>0.78</v>
      </c>
      <c r="AE15" s="55">
        <v>0.8</v>
      </c>
      <c r="AF15" s="55">
        <v>0.82</v>
      </c>
      <c r="AG15" s="55">
        <v>0.86</v>
      </c>
      <c r="AH15" s="55">
        <v>0.87</v>
      </c>
      <c r="AI15" s="55">
        <v>0.86</v>
      </c>
      <c r="AJ15" s="55">
        <v>0.82</v>
      </c>
      <c r="AK15" s="55">
        <v>0.82</v>
      </c>
      <c r="AL15" s="55">
        <v>0.78</v>
      </c>
      <c r="AM15" s="55">
        <v>0.67</v>
      </c>
      <c r="AN15" s="55">
        <v>0.56999999999999995</v>
      </c>
      <c r="AO15" s="55">
        <v>0.45</v>
      </c>
      <c r="AP15" s="55">
        <v>0.34</v>
      </c>
      <c r="AQ15" s="55">
        <v>0</v>
      </c>
      <c r="AR15" s="57"/>
    </row>
    <row r="16" spans="1:44" ht="16" x14ac:dyDescent="0.2">
      <c r="A16" s="107"/>
      <c r="B16" s="6" t="s">
        <v>3</v>
      </c>
      <c r="C16" s="9">
        <v>1</v>
      </c>
      <c r="D16" s="9">
        <v>0.55000000000000004</v>
      </c>
      <c r="E16" s="6">
        <f t="shared" si="0"/>
        <v>0.55000000000000004</v>
      </c>
      <c r="F16" s="9">
        <v>0.91</v>
      </c>
      <c r="G16" s="9">
        <v>0.53</v>
      </c>
      <c r="H16" s="6">
        <f t="shared" si="1"/>
        <v>0.48230000000000006</v>
      </c>
      <c r="I16" s="9">
        <v>0.87</v>
      </c>
      <c r="J16" s="9">
        <v>0.47</v>
      </c>
      <c r="K16" s="6">
        <f t="shared" si="2"/>
        <v>0.40889999999999999</v>
      </c>
      <c r="L16" s="9">
        <v>0.9</v>
      </c>
      <c r="M16" s="9">
        <v>0.53</v>
      </c>
      <c r="N16" s="6">
        <f t="shared" si="3"/>
        <v>0.47700000000000004</v>
      </c>
      <c r="P16" s="107"/>
      <c r="Q16" s="55" t="s">
        <v>36</v>
      </c>
      <c r="R16" s="55">
        <v>0</v>
      </c>
      <c r="S16" s="55">
        <v>0</v>
      </c>
      <c r="T16" s="55">
        <v>0.19</v>
      </c>
      <c r="U16" s="55">
        <v>0.27</v>
      </c>
      <c r="V16" s="55">
        <v>0.24</v>
      </c>
      <c r="W16" s="55">
        <v>0.15</v>
      </c>
      <c r="X16" s="55">
        <v>0.45</v>
      </c>
      <c r="Y16" s="55">
        <v>0.44</v>
      </c>
      <c r="Z16" s="55">
        <v>0.35</v>
      </c>
      <c r="AA16" s="55">
        <v>0.49</v>
      </c>
      <c r="AB16" s="55">
        <v>0.46</v>
      </c>
      <c r="AC16" s="55">
        <v>0.49</v>
      </c>
      <c r="AD16" s="55">
        <v>0.19</v>
      </c>
      <c r="AE16" s="55">
        <v>0.48</v>
      </c>
      <c r="AF16" s="55">
        <v>0.48</v>
      </c>
      <c r="AG16" s="55">
        <v>0.39</v>
      </c>
      <c r="AH16" s="55">
        <v>0.35</v>
      </c>
      <c r="AI16" s="55">
        <v>0.39</v>
      </c>
      <c r="AJ16" s="55">
        <v>0.28000000000000003</v>
      </c>
      <c r="AK16" s="55">
        <v>0.28000000000000003</v>
      </c>
      <c r="AL16" s="55">
        <v>0.36</v>
      </c>
      <c r="AM16" s="55">
        <v>0.35</v>
      </c>
      <c r="AN16" s="55">
        <v>0.28999999999999998</v>
      </c>
      <c r="AO16" s="55">
        <v>0.21</v>
      </c>
      <c r="AP16" s="55">
        <v>0.08</v>
      </c>
      <c r="AQ16" s="55">
        <v>0</v>
      </c>
      <c r="AR16" s="57"/>
    </row>
    <row r="17" spans="1:44" ht="16" x14ac:dyDescent="0.2">
      <c r="A17" s="107"/>
      <c r="B17" s="6" t="s">
        <v>4</v>
      </c>
      <c r="C17" s="9">
        <v>1.02</v>
      </c>
      <c r="D17" s="9">
        <v>0.47</v>
      </c>
      <c r="E17" s="6">
        <f t="shared" si="0"/>
        <v>0.47939999999999999</v>
      </c>
      <c r="F17" s="9">
        <v>1.01</v>
      </c>
      <c r="G17" s="9">
        <v>0.43</v>
      </c>
      <c r="H17" s="6">
        <f t="shared" si="1"/>
        <v>0.43430000000000002</v>
      </c>
      <c r="I17" s="9">
        <v>1.01</v>
      </c>
      <c r="J17" s="9">
        <v>0.49</v>
      </c>
      <c r="K17" s="6">
        <f t="shared" si="2"/>
        <v>0.49490000000000001</v>
      </c>
      <c r="L17" s="9">
        <v>0.98</v>
      </c>
      <c r="M17" s="9">
        <v>0.51</v>
      </c>
      <c r="N17" s="6">
        <f t="shared" si="3"/>
        <v>0.49980000000000002</v>
      </c>
      <c r="P17" s="107"/>
      <c r="Q17" s="56" t="s">
        <v>37</v>
      </c>
      <c r="R17" s="55">
        <v>0</v>
      </c>
      <c r="S17" s="55">
        <v>5.5099999999999996E-2</v>
      </c>
      <c r="T17" s="55">
        <v>0.15179999999999999</v>
      </c>
      <c r="U17" s="55">
        <v>0.17595</v>
      </c>
      <c r="V17" s="55">
        <v>0.13844999999999999</v>
      </c>
      <c r="W17" s="55">
        <v>0.222</v>
      </c>
      <c r="X17" s="55">
        <v>0.3382</v>
      </c>
      <c r="Y17" s="55">
        <v>0.30612500000000026</v>
      </c>
      <c r="Z17" s="55">
        <v>0.32340000000000002</v>
      </c>
      <c r="AA17" s="55">
        <v>0.35624999999999996</v>
      </c>
      <c r="AB17" s="55">
        <v>0.35149999999999998</v>
      </c>
      <c r="AC17" s="55">
        <v>0.25839999999999996</v>
      </c>
      <c r="AD17" s="55">
        <v>0.26465</v>
      </c>
      <c r="AE17" s="55">
        <v>0.38880000000000003</v>
      </c>
      <c r="AF17" s="55">
        <v>0.3654</v>
      </c>
      <c r="AG17" s="55">
        <v>0.32005</v>
      </c>
      <c r="AH17" s="55">
        <v>0.32005</v>
      </c>
      <c r="AI17" s="55">
        <v>0.28139999999999998</v>
      </c>
      <c r="AJ17" s="55">
        <v>0.2296</v>
      </c>
      <c r="AK17" s="55">
        <v>0.25600000000000001</v>
      </c>
      <c r="AL17" s="55">
        <v>0.25737500000000002</v>
      </c>
      <c r="AM17" s="55">
        <v>0.19839999999999997</v>
      </c>
      <c r="AN17" s="55">
        <v>0.1275</v>
      </c>
      <c r="AO17" s="55">
        <v>5.7275E-2</v>
      </c>
      <c r="AP17" s="55">
        <v>0</v>
      </c>
      <c r="AQ17" s="55">
        <v>0</v>
      </c>
      <c r="AR17" s="57"/>
    </row>
    <row r="18" spans="1:44" ht="16" x14ac:dyDescent="0.2">
      <c r="A18" s="107"/>
      <c r="B18" s="6" t="s">
        <v>5</v>
      </c>
      <c r="C18" s="9">
        <v>0.67</v>
      </c>
      <c r="D18" s="9">
        <v>0.26</v>
      </c>
      <c r="E18" s="6">
        <f t="shared" si="0"/>
        <v>0.17420000000000002</v>
      </c>
      <c r="F18" s="9">
        <v>0.79</v>
      </c>
      <c r="G18" s="9">
        <v>0.24</v>
      </c>
      <c r="H18" s="6">
        <f t="shared" si="1"/>
        <v>0.18959999999999999</v>
      </c>
      <c r="I18" s="9">
        <v>0.72</v>
      </c>
      <c r="J18" s="9">
        <v>0.28999999999999998</v>
      </c>
      <c r="K18" s="6">
        <f t="shared" si="2"/>
        <v>0.20879999999999999</v>
      </c>
      <c r="L18" s="9">
        <v>0.76</v>
      </c>
      <c r="M18" s="9">
        <v>0.35</v>
      </c>
      <c r="N18" s="6">
        <f t="shared" si="3"/>
        <v>0.26599999999999996</v>
      </c>
      <c r="P18" s="107"/>
      <c r="Q18" s="58" t="s">
        <v>38</v>
      </c>
      <c r="R18" s="58">
        <v>0.3</v>
      </c>
      <c r="S18" s="55"/>
      <c r="T18" s="55"/>
      <c r="U18" s="59" t="s">
        <v>42</v>
      </c>
      <c r="V18" s="58">
        <v>5.7436750000000005</v>
      </c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7"/>
    </row>
    <row r="19" spans="1:44" ht="16" x14ac:dyDescent="0.2">
      <c r="A19" s="107">
        <v>42514</v>
      </c>
      <c r="B19" s="6" t="s">
        <v>1</v>
      </c>
      <c r="C19" s="9">
        <v>0.81</v>
      </c>
      <c r="D19" s="9">
        <v>0.47</v>
      </c>
      <c r="E19" s="6">
        <f t="shared" si="0"/>
        <v>0.38069999999999998</v>
      </c>
      <c r="F19" s="9">
        <v>0.89</v>
      </c>
      <c r="G19" s="9">
        <v>0.34</v>
      </c>
      <c r="H19" s="6">
        <f t="shared" si="1"/>
        <v>0.30260000000000004</v>
      </c>
      <c r="I19" s="9">
        <v>0.82</v>
      </c>
      <c r="J19" s="9">
        <v>0.34</v>
      </c>
      <c r="K19" s="6">
        <f t="shared" si="2"/>
        <v>0.27879999999999999</v>
      </c>
      <c r="L19" s="9">
        <v>0.83</v>
      </c>
      <c r="M19" s="9">
        <v>0.33</v>
      </c>
      <c r="N19" s="6">
        <f t="shared" si="3"/>
        <v>0.27389999999999998</v>
      </c>
      <c r="P19" s="107">
        <v>42514</v>
      </c>
      <c r="Q19" s="55" t="s">
        <v>35</v>
      </c>
      <c r="R19" s="55">
        <v>0</v>
      </c>
      <c r="S19" s="55">
        <v>1</v>
      </c>
      <c r="T19" s="55">
        <v>2</v>
      </c>
      <c r="U19" s="55">
        <v>3</v>
      </c>
      <c r="V19" s="55">
        <v>4</v>
      </c>
      <c r="W19" s="55">
        <v>5</v>
      </c>
      <c r="X19" s="55">
        <v>6</v>
      </c>
      <c r="Y19" s="55">
        <v>7</v>
      </c>
      <c r="Z19" s="55">
        <v>8</v>
      </c>
      <c r="AA19" s="55">
        <v>9</v>
      </c>
      <c r="AB19" s="55">
        <v>10</v>
      </c>
      <c r="AC19" s="55">
        <v>11</v>
      </c>
      <c r="AD19" s="55">
        <v>12</v>
      </c>
      <c r="AE19" s="55">
        <v>13</v>
      </c>
      <c r="AF19" s="55">
        <v>14</v>
      </c>
      <c r="AG19" s="55">
        <v>15</v>
      </c>
      <c r="AH19" s="55">
        <v>16</v>
      </c>
      <c r="AI19" s="55">
        <v>17</v>
      </c>
      <c r="AJ19" s="55">
        <v>18</v>
      </c>
      <c r="AK19" s="55">
        <v>19</v>
      </c>
      <c r="AL19" s="55">
        <v>20</v>
      </c>
      <c r="AM19" s="55">
        <v>21</v>
      </c>
      <c r="AN19" s="55">
        <v>22</v>
      </c>
      <c r="AO19" s="55">
        <v>23</v>
      </c>
      <c r="AP19" s="55">
        <v>24</v>
      </c>
      <c r="AQ19" s="55">
        <v>24.48</v>
      </c>
      <c r="AR19" s="57"/>
    </row>
    <row r="20" spans="1:44" ht="16" x14ac:dyDescent="0.2">
      <c r="A20" s="107"/>
      <c r="B20" s="6" t="s">
        <v>2</v>
      </c>
      <c r="C20" s="9">
        <v>1.0900000000000001</v>
      </c>
      <c r="D20" s="9">
        <v>0.35</v>
      </c>
      <c r="E20" s="6">
        <f t="shared" si="0"/>
        <v>0.38150000000000001</v>
      </c>
      <c r="F20" s="9">
        <v>0.99</v>
      </c>
      <c r="G20" s="9">
        <v>0.45</v>
      </c>
      <c r="H20" s="6">
        <f t="shared" si="1"/>
        <v>0.44550000000000001</v>
      </c>
      <c r="I20" s="9">
        <v>0.99</v>
      </c>
      <c r="J20" s="9">
        <v>0.38</v>
      </c>
      <c r="K20" s="6">
        <f t="shared" si="2"/>
        <v>0.37619999999999998</v>
      </c>
      <c r="L20" s="9">
        <v>0.98</v>
      </c>
      <c r="M20" s="9">
        <v>0.42</v>
      </c>
      <c r="N20" s="6">
        <f t="shared" si="3"/>
        <v>0.41159999999999997</v>
      </c>
      <c r="P20" s="107"/>
      <c r="Q20" s="55" t="s">
        <v>14</v>
      </c>
      <c r="R20" s="55">
        <v>0</v>
      </c>
      <c r="S20" s="55">
        <v>0.48</v>
      </c>
      <c r="T20" s="55">
        <v>0.69</v>
      </c>
      <c r="U20" s="55">
        <v>0.76</v>
      </c>
      <c r="V20" s="55">
        <v>0.74</v>
      </c>
      <c r="W20" s="55">
        <v>0.8</v>
      </c>
      <c r="X20" s="55">
        <v>0.81</v>
      </c>
      <c r="Y20" s="55">
        <v>0.83</v>
      </c>
      <c r="Z20" s="55">
        <v>0.85</v>
      </c>
      <c r="AA20" s="55">
        <v>0.85</v>
      </c>
      <c r="AB20" s="55">
        <v>0.82</v>
      </c>
      <c r="AC20" s="55">
        <v>0.82</v>
      </c>
      <c r="AD20" s="55">
        <v>0.85</v>
      </c>
      <c r="AE20" s="55">
        <v>0.89</v>
      </c>
      <c r="AF20" s="55">
        <v>0.9</v>
      </c>
      <c r="AG20" s="55">
        <v>0.93</v>
      </c>
      <c r="AH20" s="55">
        <v>0.94</v>
      </c>
      <c r="AI20" s="55">
        <v>0.94</v>
      </c>
      <c r="AJ20" s="55">
        <v>0.87</v>
      </c>
      <c r="AK20" s="55">
        <v>0.88</v>
      </c>
      <c r="AL20" s="55">
        <v>0.88</v>
      </c>
      <c r="AM20" s="55">
        <v>0.7</v>
      </c>
      <c r="AN20" s="55">
        <v>0.66</v>
      </c>
      <c r="AO20" s="55">
        <v>0.6</v>
      </c>
      <c r="AP20" s="55">
        <v>0.49</v>
      </c>
      <c r="AQ20" s="55">
        <v>0</v>
      </c>
      <c r="AR20" s="57"/>
    </row>
    <row r="21" spans="1:44" ht="16" x14ac:dyDescent="0.2">
      <c r="A21" s="107"/>
      <c r="B21" s="6" t="s">
        <v>3</v>
      </c>
      <c r="C21" s="9">
        <v>1.04</v>
      </c>
      <c r="D21" s="9">
        <v>0.36</v>
      </c>
      <c r="E21" s="6">
        <f t="shared" si="0"/>
        <v>0.37440000000000001</v>
      </c>
      <c r="F21" s="9">
        <v>0.96</v>
      </c>
      <c r="G21" s="9">
        <v>0.45</v>
      </c>
      <c r="H21" s="6">
        <f t="shared" si="1"/>
        <v>0.432</v>
      </c>
      <c r="I21" s="9">
        <v>0.94</v>
      </c>
      <c r="J21" s="9">
        <v>0.42</v>
      </c>
      <c r="K21" s="6">
        <f t="shared" si="2"/>
        <v>0.39479999999999998</v>
      </c>
      <c r="L21" s="9">
        <v>0.97</v>
      </c>
      <c r="M21" s="9">
        <v>0.46</v>
      </c>
      <c r="N21" s="6">
        <f t="shared" si="3"/>
        <v>0.44619999999999999</v>
      </c>
      <c r="P21" s="107"/>
      <c r="Q21" s="55" t="s">
        <v>36</v>
      </c>
      <c r="R21" s="55">
        <v>0</v>
      </c>
      <c r="S21" s="55">
        <v>0</v>
      </c>
      <c r="T21" s="55">
        <v>0.11</v>
      </c>
      <c r="U21" s="55">
        <v>0.28999999999999998</v>
      </c>
      <c r="V21" s="55">
        <v>0.21</v>
      </c>
      <c r="W21" s="55">
        <v>0.03</v>
      </c>
      <c r="X21" s="55">
        <v>0.41</v>
      </c>
      <c r="Y21" s="55">
        <v>0.42</v>
      </c>
      <c r="Z21" s="55">
        <v>0.27</v>
      </c>
      <c r="AA21" s="55">
        <v>0.46</v>
      </c>
      <c r="AB21" s="55">
        <v>0.34</v>
      </c>
      <c r="AC21" s="55">
        <v>0.39</v>
      </c>
      <c r="AD21" s="55">
        <v>0.3</v>
      </c>
      <c r="AE21" s="55">
        <v>0.42</v>
      </c>
      <c r="AF21" s="55">
        <v>0.49</v>
      </c>
      <c r="AG21" s="55">
        <v>0.39</v>
      </c>
      <c r="AH21" s="55">
        <v>0.32</v>
      </c>
      <c r="AI21" s="55">
        <v>0.25</v>
      </c>
      <c r="AJ21" s="55">
        <v>0.22</v>
      </c>
      <c r="AK21" s="55">
        <v>0.22</v>
      </c>
      <c r="AL21" s="55">
        <v>0.2</v>
      </c>
      <c r="AM21" s="55">
        <v>0.24</v>
      </c>
      <c r="AN21" s="55">
        <v>0.125</v>
      </c>
      <c r="AO21" s="55">
        <v>0.16</v>
      </c>
      <c r="AP21" s="55">
        <v>0.18</v>
      </c>
      <c r="AQ21" s="55">
        <v>0</v>
      </c>
      <c r="AR21" s="57"/>
    </row>
    <row r="22" spans="1:44" ht="16" x14ac:dyDescent="0.2">
      <c r="A22" s="107"/>
      <c r="B22" s="6" t="s">
        <v>4</v>
      </c>
      <c r="C22" s="9">
        <v>1.0900000000000001</v>
      </c>
      <c r="D22" s="9">
        <v>0.27</v>
      </c>
      <c r="E22" s="6">
        <f t="shared" si="0"/>
        <v>0.29430000000000006</v>
      </c>
      <c r="F22" s="9">
        <v>1.04</v>
      </c>
      <c r="G22" s="9">
        <v>0.36</v>
      </c>
      <c r="H22" s="6">
        <f t="shared" si="1"/>
        <v>0.37440000000000001</v>
      </c>
      <c r="I22" s="9">
        <v>1.03</v>
      </c>
      <c r="J22" s="9">
        <v>0.36</v>
      </c>
      <c r="K22" s="6">
        <f t="shared" si="2"/>
        <v>0.37080000000000002</v>
      </c>
      <c r="L22" s="9">
        <v>1.03</v>
      </c>
      <c r="M22" s="9">
        <v>0.45</v>
      </c>
      <c r="N22" s="6">
        <f t="shared" si="3"/>
        <v>0.46350000000000002</v>
      </c>
      <c r="P22" s="107"/>
      <c r="Q22" s="56" t="s">
        <v>37</v>
      </c>
      <c r="R22" s="55">
        <v>0</v>
      </c>
      <c r="S22" s="55">
        <v>3.2174999999999995E-2</v>
      </c>
      <c r="T22" s="55">
        <v>0.14499999999999999</v>
      </c>
      <c r="U22" s="55">
        <v>0.1875</v>
      </c>
      <c r="V22" s="55">
        <v>9.2399999999999996E-2</v>
      </c>
      <c r="W22" s="55">
        <v>0.17709999999999998</v>
      </c>
      <c r="X22" s="55">
        <v>0.34029999999999999</v>
      </c>
      <c r="Y22" s="55">
        <v>0.28979999999999995</v>
      </c>
      <c r="Z22" s="55">
        <v>0.31024999999999997</v>
      </c>
      <c r="AA22" s="55">
        <v>0.33400000000000002</v>
      </c>
      <c r="AB22" s="55">
        <v>0.29929999999999995</v>
      </c>
      <c r="AC22" s="55">
        <v>0.28807499999999997</v>
      </c>
      <c r="AD22" s="55">
        <v>0.31319999999999998</v>
      </c>
      <c r="AE22" s="55">
        <v>0.40722499999999995</v>
      </c>
      <c r="AF22" s="55">
        <v>0.40260000000000001</v>
      </c>
      <c r="AG22" s="55">
        <v>0.33192500000000003</v>
      </c>
      <c r="AH22" s="55">
        <v>0.26790000000000003</v>
      </c>
      <c r="AI22" s="55">
        <v>0.212675</v>
      </c>
      <c r="AJ22" s="55">
        <v>0.1925</v>
      </c>
      <c r="AK22" s="55">
        <v>0.18480000000000002</v>
      </c>
      <c r="AL22" s="55">
        <v>0.17380000000000001</v>
      </c>
      <c r="AM22" s="55">
        <v>0.12409999999999999</v>
      </c>
      <c r="AN22" s="55">
        <v>8.9775000000000008E-2</v>
      </c>
      <c r="AO22" s="55">
        <v>9.2649999999999982E-2</v>
      </c>
      <c r="AP22" s="55">
        <v>1.058400000000001E-2</v>
      </c>
      <c r="AQ22" s="55">
        <v>0</v>
      </c>
      <c r="AR22" s="57"/>
    </row>
    <row r="23" spans="1:44" ht="16" x14ac:dyDescent="0.2">
      <c r="A23" s="107"/>
      <c r="B23" s="6" t="s">
        <v>5</v>
      </c>
      <c r="C23" s="9">
        <v>0.74</v>
      </c>
      <c r="D23" s="9">
        <v>0.13</v>
      </c>
      <c r="E23" s="6">
        <f t="shared" si="0"/>
        <v>9.6200000000000008E-2</v>
      </c>
      <c r="F23" s="9">
        <v>0.83</v>
      </c>
      <c r="G23" s="9">
        <v>0.21</v>
      </c>
      <c r="H23" s="6">
        <f t="shared" si="1"/>
        <v>0.17429999999999998</v>
      </c>
      <c r="I23" s="9">
        <v>0.81</v>
      </c>
      <c r="J23" s="9">
        <v>0.26</v>
      </c>
      <c r="K23" s="6">
        <f t="shared" si="2"/>
        <v>0.21060000000000001</v>
      </c>
      <c r="L23" s="9">
        <v>0.86</v>
      </c>
      <c r="M23" s="9">
        <v>0.31</v>
      </c>
      <c r="N23" s="6">
        <f t="shared" si="3"/>
        <v>0.2666</v>
      </c>
      <c r="P23" s="107"/>
      <c r="Q23" s="58" t="s">
        <v>38</v>
      </c>
      <c r="R23" s="58">
        <v>0.37</v>
      </c>
      <c r="S23" s="55"/>
      <c r="T23" s="55"/>
      <c r="U23" s="59" t="s">
        <v>42</v>
      </c>
      <c r="V23" s="58">
        <v>5.2996340000000002</v>
      </c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7"/>
    </row>
    <row r="24" spans="1:44" ht="16" x14ac:dyDescent="0.2">
      <c r="A24" s="107">
        <v>42515</v>
      </c>
      <c r="B24" s="6" t="s">
        <v>1</v>
      </c>
      <c r="C24" s="9">
        <v>0.84</v>
      </c>
      <c r="D24" s="9">
        <v>0.45</v>
      </c>
      <c r="E24" s="6">
        <f t="shared" si="0"/>
        <v>0.378</v>
      </c>
      <c r="F24" s="9">
        <v>0.94</v>
      </c>
      <c r="G24" s="9">
        <v>0.45</v>
      </c>
      <c r="H24" s="6">
        <f t="shared" si="1"/>
        <v>0.42299999999999999</v>
      </c>
      <c r="I24" s="9">
        <v>0.92</v>
      </c>
      <c r="J24" s="9">
        <v>0.48</v>
      </c>
      <c r="K24" s="6">
        <f t="shared" si="2"/>
        <v>0.44159999999999999</v>
      </c>
      <c r="L24" s="9">
        <v>0.88</v>
      </c>
      <c r="M24" s="9">
        <v>0.4</v>
      </c>
      <c r="N24" s="6">
        <f t="shared" si="3"/>
        <v>0.35200000000000004</v>
      </c>
      <c r="P24" s="107">
        <v>42515</v>
      </c>
      <c r="Q24" s="55" t="s">
        <v>35</v>
      </c>
      <c r="R24" s="55">
        <v>0</v>
      </c>
      <c r="S24" s="55">
        <v>7.0000000000000007E-2</v>
      </c>
      <c r="T24" s="55">
        <v>1.07</v>
      </c>
      <c r="U24" s="55">
        <v>2.0700000000000003</v>
      </c>
      <c r="V24" s="55">
        <v>3.0700000000000003</v>
      </c>
      <c r="W24" s="55">
        <v>4.07</v>
      </c>
      <c r="X24" s="55">
        <v>5.07</v>
      </c>
      <c r="Y24" s="55">
        <v>6.07</v>
      </c>
      <c r="Z24" s="55">
        <v>7.07</v>
      </c>
      <c r="AA24" s="55">
        <v>8.07</v>
      </c>
      <c r="AB24" s="55">
        <v>9.07</v>
      </c>
      <c r="AC24" s="55">
        <v>10.07</v>
      </c>
      <c r="AD24" s="55">
        <v>11.07</v>
      </c>
      <c r="AE24" s="55">
        <v>12.07</v>
      </c>
      <c r="AF24" s="55">
        <v>13.07</v>
      </c>
      <c r="AG24" s="55">
        <v>14.07</v>
      </c>
      <c r="AH24" s="55">
        <v>15.07</v>
      </c>
      <c r="AI24" s="55">
        <v>16.07</v>
      </c>
      <c r="AJ24" s="55">
        <v>17.07</v>
      </c>
      <c r="AK24" s="55">
        <v>18.07</v>
      </c>
      <c r="AL24" s="55">
        <v>19.07</v>
      </c>
      <c r="AM24" s="55">
        <v>20.07</v>
      </c>
      <c r="AN24" s="55">
        <v>21.07</v>
      </c>
      <c r="AO24" s="55">
        <v>22.07</v>
      </c>
      <c r="AP24" s="55">
        <v>23.07</v>
      </c>
      <c r="AQ24" s="55">
        <v>24.07</v>
      </c>
      <c r="AR24" s="57">
        <v>25.07</v>
      </c>
    </row>
    <row r="25" spans="1:44" ht="16" x14ac:dyDescent="0.2">
      <c r="A25" s="107"/>
      <c r="B25" s="6" t="s">
        <v>2</v>
      </c>
      <c r="C25" s="9">
        <v>1.01</v>
      </c>
      <c r="D25" s="9">
        <v>0.48</v>
      </c>
      <c r="E25" s="6">
        <f t="shared" si="0"/>
        <v>0.48480000000000001</v>
      </c>
      <c r="F25" s="9">
        <v>1.04</v>
      </c>
      <c r="G25" s="9">
        <v>0.46</v>
      </c>
      <c r="H25" s="6">
        <f t="shared" si="1"/>
        <v>0.47840000000000005</v>
      </c>
      <c r="I25" s="9">
        <v>1.02</v>
      </c>
      <c r="J25" s="9">
        <v>0.46</v>
      </c>
      <c r="K25" s="6">
        <f t="shared" si="2"/>
        <v>0.46920000000000001</v>
      </c>
      <c r="L25" s="9">
        <v>1.01</v>
      </c>
      <c r="M25" s="9">
        <v>0.47</v>
      </c>
      <c r="N25" s="6">
        <f t="shared" si="3"/>
        <v>0.47469999999999996</v>
      </c>
      <c r="P25" s="107"/>
      <c r="Q25" s="55" t="s">
        <v>14</v>
      </c>
      <c r="R25" s="55">
        <v>0</v>
      </c>
      <c r="S25" s="55">
        <v>0.35</v>
      </c>
      <c r="T25" s="55">
        <v>0.63</v>
      </c>
      <c r="U25" s="55">
        <v>0.72</v>
      </c>
      <c r="V25" s="55">
        <v>0.78</v>
      </c>
      <c r="W25" s="55">
        <v>0.78</v>
      </c>
      <c r="X25" s="55">
        <v>0.82</v>
      </c>
      <c r="Y25" s="55">
        <v>0.84</v>
      </c>
      <c r="Z25" s="55">
        <v>0.86</v>
      </c>
      <c r="AA25" s="55">
        <v>0.86</v>
      </c>
      <c r="AB25" s="55">
        <v>0.86</v>
      </c>
      <c r="AC25" s="55">
        <v>0.84</v>
      </c>
      <c r="AD25" s="55">
        <v>0.83</v>
      </c>
      <c r="AE25" s="55">
        <v>0.88</v>
      </c>
      <c r="AF25" s="55">
        <v>0.91</v>
      </c>
      <c r="AG25" s="55">
        <v>0.93</v>
      </c>
      <c r="AH25" s="55">
        <v>0.96</v>
      </c>
      <c r="AI25" s="55">
        <v>0.98</v>
      </c>
      <c r="AJ25" s="55">
        <v>0.94</v>
      </c>
      <c r="AK25" s="55">
        <v>0.9</v>
      </c>
      <c r="AL25" s="55">
        <v>0.9</v>
      </c>
      <c r="AM25" s="55">
        <v>0.88</v>
      </c>
      <c r="AN25" s="55">
        <v>0.73</v>
      </c>
      <c r="AO25" s="55">
        <v>0.66</v>
      </c>
      <c r="AP25" s="55">
        <v>0.54</v>
      </c>
      <c r="AQ25" s="55">
        <v>0.46</v>
      </c>
      <c r="AR25" s="55">
        <v>0</v>
      </c>
    </row>
    <row r="26" spans="1:44" ht="16" x14ac:dyDescent="0.2">
      <c r="A26" s="107"/>
      <c r="B26" s="6" t="s">
        <v>3</v>
      </c>
      <c r="C26" s="6">
        <v>1.08</v>
      </c>
      <c r="D26" s="6">
        <v>0.52</v>
      </c>
      <c r="E26" s="6">
        <f t="shared" si="0"/>
        <v>0.5616000000000001</v>
      </c>
      <c r="F26" s="6">
        <v>1</v>
      </c>
      <c r="G26" s="6">
        <v>0.55000000000000004</v>
      </c>
      <c r="H26" s="6">
        <f t="shared" si="1"/>
        <v>0.55000000000000004</v>
      </c>
      <c r="I26" s="6">
        <v>1</v>
      </c>
      <c r="J26" s="6">
        <v>0.5</v>
      </c>
      <c r="K26" s="6">
        <f t="shared" si="2"/>
        <v>0.5</v>
      </c>
      <c r="L26" s="6">
        <v>0.97</v>
      </c>
      <c r="M26" s="6">
        <v>0.5</v>
      </c>
      <c r="N26" s="6">
        <f t="shared" si="3"/>
        <v>0.48499999999999999</v>
      </c>
      <c r="P26" s="107"/>
      <c r="Q26" s="55" t="s">
        <v>36</v>
      </c>
      <c r="R26" s="55">
        <v>0</v>
      </c>
      <c r="S26" s="55">
        <v>0</v>
      </c>
      <c r="T26" s="55">
        <v>0</v>
      </c>
      <c r="U26" s="55">
        <v>0.18</v>
      </c>
      <c r="V26" s="55">
        <v>0.33</v>
      </c>
      <c r="W26" s="55">
        <v>0.39</v>
      </c>
      <c r="X26" s="55">
        <v>0.27</v>
      </c>
      <c r="Y26" s="55">
        <v>0.43</v>
      </c>
      <c r="Z26" s="55">
        <v>0.46</v>
      </c>
      <c r="AA26" s="55">
        <v>0.21</v>
      </c>
      <c r="AB26" s="55">
        <v>0.49</v>
      </c>
      <c r="AC26" s="55">
        <v>0.45</v>
      </c>
      <c r="AD26" s="55">
        <v>0.48</v>
      </c>
      <c r="AE26" s="55">
        <v>0.24</v>
      </c>
      <c r="AF26" s="55">
        <v>0.45</v>
      </c>
      <c r="AG26" s="55">
        <v>0.42</v>
      </c>
      <c r="AH26" s="55">
        <v>0.26</v>
      </c>
      <c r="AI26" s="55">
        <v>0.31</v>
      </c>
      <c r="AJ26" s="55">
        <v>0.28999999999999998</v>
      </c>
      <c r="AK26" s="55">
        <v>0.17</v>
      </c>
      <c r="AL26" s="55">
        <v>0.24</v>
      </c>
      <c r="AM26" s="55">
        <v>0.3</v>
      </c>
      <c r="AN26" s="55">
        <v>0.33</v>
      </c>
      <c r="AO26" s="55">
        <v>0.28000000000000003</v>
      </c>
      <c r="AP26" s="55">
        <v>0.21</v>
      </c>
      <c r="AQ26" s="55">
        <v>0.14000000000000001</v>
      </c>
      <c r="AR26" s="55">
        <v>0</v>
      </c>
    </row>
    <row r="27" spans="1:44" ht="16" x14ac:dyDescent="0.2">
      <c r="A27" s="107"/>
      <c r="B27" s="6" t="s">
        <v>4</v>
      </c>
      <c r="C27" s="6">
        <v>1.1499999999999999</v>
      </c>
      <c r="D27" s="6">
        <v>0.41</v>
      </c>
      <c r="E27" s="6">
        <f t="shared" si="0"/>
        <v>0.47149999999999992</v>
      </c>
      <c r="F27" s="6">
        <v>1.08</v>
      </c>
      <c r="G27" s="6">
        <v>0.44</v>
      </c>
      <c r="H27" s="6">
        <f t="shared" si="1"/>
        <v>0.47520000000000001</v>
      </c>
      <c r="I27" s="6">
        <v>1.1000000000000001</v>
      </c>
      <c r="J27" s="6">
        <v>0.51</v>
      </c>
      <c r="K27" s="6">
        <f t="shared" si="2"/>
        <v>0.56100000000000005</v>
      </c>
      <c r="L27" s="6">
        <v>1.07</v>
      </c>
      <c r="M27" s="6">
        <v>0.56000000000000005</v>
      </c>
      <c r="N27" s="6">
        <f t="shared" si="3"/>
        <v>0.59920000000000007</v>
      </c>
      <c r="P27" s="107"/>
      <c r="Q27" s="56" t="s">
        <v>37</v>
      </c>
      <c r="R27" s="55">
        <v>0</v>
      </c>
      <c r="S27" s="55">
        <v>0</v>
      </c>
      <c r="T27" s="55">
        <v>6.0750000000000012E-2</v>
      </c>
      <c r="U27" s="55">
        <v>0.19125</v>
      </c>
      <c r="V27" s="55">
        <v>0.28079999999999999</v>
      </c>
      <c r="W27" s="55">
        <v>0.26400000000000001</v>
      </c>
      <c r="X27" s="55">
        <v>0.29049999999999998</v>
      </c>
      <c r="Y27" s="55">
        <v>0.37824999999999998</v>
      </c>
      <c r="Z27" s="55">
        <v>0.28810000000000002</v>
      </c>
      <c r="AA27" s="55">
        <v>0.30099999999999999</v>
      </c>
      <c r="AB27" s="55">
        <v>0.39949999999999997</v>
      </c>
      <c r="AC27" s="55">
        <v>0.38827499999999998</v>
      </c>
      <c r="AD27" s="55">
        <v>0.30779999999999996</v>
      </c>
      <c r="AE27" s="55">
        <v>0.30877499999999997</v>
      </c>
      <c r="AF27" s="55">
        <v>0.4002</v>
      </c>
      <c r="AG27" s="55">
        <v>0.32129999999999997</v>
      </c>
      <c r="AH27" s="55">
        <v>0.27645000000000003</v>
      </c>
      <c r="AI27" s="55">
        <v>0.28799999999999998</v>
      </c>
      <c r="AJ27" s="55">
        <v>0.21159999999999995</v>
      </c>
      <c r="AK27" s="55">
        <v>0.18450000000000003</v>
      </c>
      <c r="AL27" s="55">
        <v>0.24030000000000001</v>
      </c>
      <c r="AM27" s="55">
        <v>0.25357499999999999</v>
      </c>
      <c r="AN27" s="55">
        <v>0.21197500000000005</v>
      </c>
      <c r="AO27" s="55">
        <v>0.14700000000000002</v>
      </c>
      <c r="AP27" s="55">
        <v>8.7499999999999994E-2</v>
      </c>
      <c r="AQ27" s="55">
        <v>1.6100000000000003E-2</v>
      </c>
      <c r="AR27" s="57">
        <v>0</v>
      </c>
    </row>
    <row r="28" spans="1:44" ht="16" x14ac:dyDescent="0.2">
      <c r="A28" s="107"/>
      <c r="B28" s="6" t="s">
        <v>5</v>
      </c>
      <c r="C28" s="6">
        <v>0.77</v>
      </c>
      <c r="D28" s="6">
        <v>0.21</v>
      </c>
      <c r="E28" s="6">
        <f t="shared" si="0"/>
        <v>0.16170000000000001</v>
      </c>
      <c r="F28" s="6">
        <v>0.83</v>
      </c>
      <c r="G28" s="6">
        <v>0.23</v>
      </c>
      <c r="H28" s="6">
        <f t="shared" si="1"/>
        <v>0.19089999999999999</v>
      </c>
      <c r="I28" s="6">
        <v>0.91</v>
      </c>
      <c r="J28" s="6">
        <v>0.34</v>
      </c>
      <c r="K28" s="6">
        <f t="shared" si="2"/>
        <v>0.30940000000000001</v>
      </c>
      <c r="L28" s="6">
        <v>0.95</v>
      </c>
      <c r="M28" s="6">
        <v>0.39</v>
      </c>
      <c r="N28" s="6">
        <f t="shared" si="3"/>
        <v>0.3705</v>
      </c>
      <c r="P28" s="107"/>
      <c r="Q28" s="58" t="s">
        <v>38</v>
      </c>
      <c r="R28" s="58">
        <v>0.39</v>
      </c>
      <c r="S28" s="55"/>
      <c r="T28" s="55"/>
      <c r="U28" s="59" t="s">
        <v>42</v>
      </c>
      <c r="V28" s="58">
        <v>6.0975000000000001</v>
      </c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7"/>
    </row>
    <row r="29" spans="1:44" ht="16" x14ac:dyDescent="0.2">
      <c r="A29" s="107">
        <v>42516</v>
      </c>
      <c r="B29" s="6" t="s">
        <v>1</v>
      </c>
      <c r="C29" s="6">
        <v>0.87</v>
      </c>
      <c r="D29" s="6">
        <v>0.36</v>
      </c>
      <c r="E29" s="6">
        <f t="shared" si="0"/>
        <v>0.31319999999999998</v>
      </c>
      <c r="F29" s="6">
        <v>0.95</v>
      </c>
      <c r="G29" s="6">
        <v>0.37</v>
      </c>
      <c r="H29" s="6">
        <f t="shared" si="1"/>
        <v>0.35149999999999998</v>
      </c>
      <c r="I29" s="6">
        <v>0.91</v>
      </c>
      <c r="J29" s="6">
        <v>0.33</v>
      </c>
      <c r="K29" s="6">
        <f t="shared" si="2"/>
        <v>0.30030000000000001</v>
      </c>
      <c r="L29" s="6">
        <v>0.9</v>
      </c>
      <c r="M29" s="6">
        <v>0.31</v>
      </c>
      <c r="N29" s="6">
        <f t="shared" si="3"/>
        <v>0.27900000000000003</v>
      </c>
      <c r="P29" s="107">
        <v>42516</v>
      </c>
      <c r="Q29" s="55" t="s">
        <v>35</v>
      </c>
      <c r="R29" s="55">
        <v>0</v>
      </c>
      <c r="S29" s="55">
        <v>1</v>
      </c>
      <c r="T29" s="55">
        <v>2</v>
      </c>
      <c r="U29" s="55">
        <v>3</v>
      </c>
      <c r="V29" s="55">
        <v>4</v>
      </c>
      <c r="W29" s="55">
        <v>5</v>
      </c>
      <c r="X29" s="55">
        <v>6</v>
      </c>
      <c r="Y29" s="55">
        <v>7</v>
      </c>
      <c r="Z29" s="55">
        <v>8</v>
      </c>
      <c r="AA29" s="55">
        <v>9</v>
      </c>
      <c r="AB29" s="55">
        <v>10</v>
      </c>
      <c r="AC29" s="55">
        <v>11</v>
      </c>
      <c r="AD29" s="55">
        <v>12</v>
      </c>
      <c r="AE29" s="55">
        <v>13</v>
      </c>
      <c r="AF29" s="55">
        <v>14</v>
      </c>
      <c r="AG29" s="55">
        <v>15</v>
      </c>
      <c r="AH29" s="55">
        <v>16</v>
      </c>
      <c r="AI29" s="55">
        <v>17</v>
      </c>
      <c r="AJ29" s="55">
        <v>18</v>
      </c>
      <c r="AK29" s="55">
        <v>19</v>
      </c>
      <c r="AL29" s="55">
        <v>20</v>
      </c>
      <c r="AM29" s="55">
        <v>21</v>
      </c>
      <c r="AN29" s="55">
        <v>22</v>
      </c>
      <c r="AO29" s="55">
        <v>23</v>
      </c>
      <c r="AP29" s="55">
        <v>23.8</v>
      </c>
      <c r="AQ29" s="55"/>
      <c r="AR29" s="57"/>
    </row>
    <row r="30" spans="1:44" ht="16" x14ac:dyDescent="0.2">
      <c r="A30" s="107"/>
      <c r="B30" s="6" t="s">
        <v>2</v>
      </c>
      <c r="C30" s="6">
        <v>1.1200000000000001</v>
      </c>
      <c r="D30" s="6">
        <v>0.42</v>
      </c>
      <c r="E30" s="6">
        <f t="shared" si="0"/>
        <v>0.47040000000000004</v>
      </c>
      <c r="F30" s="6">
        <v>1.06</v>
      </c>
      <c r="G30" s="6">
        <v>0.43</v>
      </c>
      <c r="H30" s="6">
        <f t="shared" si="1"/>
        <v>0.45580000000000004</v>
      </c>
      <c r="I30" s="6">
        <v>1.04</v>
      </c>
      <c r="J30" s="6">
        <v>0.38</v>
      </c>
      <c r="K30" s="6">
        <f t="shared" si="2"/>
        <v>0.3952</v>
      </c>
      <c r="L30" s="6">
        <v>1.03</v>
      </c>
      <c r="M30" s="6">
        <v>0.45</v>
      </c>
      <c r="N30" s="6">
        <f t="shared" si="3"/>
        <v>0.46350000000000002</v>
      </c>
      <c r="P30" s="107"/>
      <c r="Q30" s="55" t="s">
        <v>14</v>
      </c>
      <c r="R30" s="55">
        <v>0</v>
      </c>
      <c r="S30" s="55">
        <v>0.45</v>
      </c>
      <c r="T30" s="55">
        <v>0.54</v>
      </c>
      <c r="U30" s="55">
        <v>0.57999999999999996</v>
      </c>
      <c r="V30" s="55">
        <v>0.8</v>
      </c>
      <c r="W30" s="55">
        <v>0.91</v>
      </c>
      <c r="X30" s="55">
        <v>0.93</v>
      </c>
      <c r="Y30" s="55">
        <v>0.93</v>
      </c>
      <c r="Z30" s="55">
        <v>0.9</v>
      </c>
      <c r="AA30" s="55">
        <v>0.97</v>
      </c>
      <c r="AB30" s="55">
        <v>0.97</v>
      </c>
      <c r="AC30" s="55">
        <v>0.92</v>
      </c>
      <c r="AD30" s="55">
        <v>0.92</v>
      </c>
      <c r="AE30" s="55">
        <v>0.9</v>
      </c>
      <c r="AF30" s="55">
        <v>0.85</v>
      </c>
      <c r="AG30" s="55">
        <v>0.84</v>
      </c>
      <c r="AH30" s="55">
        <v>0.88</v>
      </c>
      <c r="AI30" s="55">
        <v>0.9</v>
      </c>
      <c r="AJ30" s="55">
        <v>0.88</v>
      </c>
      <c r="AK30" s="55">
        <v>0.83</v>
      </c>
      <c r="AL30" s="55">
        <v>0.77</v>
      </c>
      <c r="AM30" s="55">
        <v>0.76</v>
      </c>
      <c r="AN30" s="55">
        <v>0.7</v>
      </c>
      <c r="AO30" s="55">
        <v>0.42</v>
      </c>
      <c r="AP30" s="55">
        <v>0</v>
      </c>
      <c r="AQ30" s="55"/>
      <c r="AR30" s="57"/>
    </row>
    <row r="31" spans="1:44" ht="16" x14ac:dyDescent="0.2">
      <c r="A31" s="107"/>
      <c r="B31" s="6" t="s">
        <v>3</v>
      </c>
      <c r="C31" s="6">
        <v>1.0900000000000001</v>
      </c>
      <c r="D31" s="6">
        <v>0.47</v>
      </c>
      <c r="E31" s="6">
        <f t="shared" si="0"/>
        <v>0.51229999999999998</v>
      </c>
      <c r="F31" s="6">
        <v>1</v>
      </c>
      <c r="G31" s="6">
        <v>0.4</v>
      </c>
      <c r="H31" s="6">
        <f t="shared" si="1"/>
        <v>0.4</v>
      </c>
      <c r="I31" s="6">
        <v>0.98</v>
      </c>
      <c r="J31" s="6">
        <v>0.42</v>
      </c>
      <c r="K31" s="6">
        <f t="shared" si="2"/>
        <v>0.41159999999999997</v>
      </c>
      <c r="L31" s="6">
        <v>1</v>
      </c>
      <c r="M31" s="6">
        <v>0.48</v>
      </c>
      <c r="N31" s="6">
        <f t="shared" si="3"/>
        <v>0.48</v>
      </c>
      <c r="P31" s="107"/>
      <c r="Q31" s="55" t="s">
        <v>36</v>
      </c>
      <c r="R31" s="55">
        <v>0</v>
      </c>
      <c r="S31" s="55">
        <v>0</v>
      </c>
      <c r="T31" s="55">
        <v>0.12</v>
      </c>
      <c r="U31" s="55">
        <v>0.17</v>
      </c>
      <c r="V31" s="55">
        <v>0.27</v>
      </c>
      <c r="W31" s="55">
        <v>0.24</v>
      </c>
      <c r="X31" s="55">
        <v>0.18</v>
      </c>
      <c r="Y31" s="55">
        <v>0.12</v>
      </c>
      <c r="Z31" s="55">
        <v>0.22</v>
      </c>
      <c r="AA31" s="55">
        <v>0.06</v>
      </c>
      <c r="AB31" s="55">
        <v>0.42</v>
      </c>
      <c r="AC31" s="55">
        <v>0.45</v>
      </c>
      <c r="AD31" s="55">
        <v>0.47</v>
      </c>
      <c r="AE31" s="55">
        <v>0.33</v>
      </c>
      <c r="AF31" s="55">
        <v>0.39</v>
      </c>
      <c r="AG31" s="55">
        <v>0.42</v>
      </c>
      <c r="AH31" s="55">
        <v>0.25</v>
      </c>
      <c r="AI31" s="55">
        <v>0.44</v>
      </c>
      <c r="AJ31" s="55">
        <v>0.43</v>
      </c>
      <c r="AK31" s="55">
        <v>0.25</v>
      </c>
      <c r="AL31" s="55">
        <v>0.32</v>
      </c>
      <c r="AM31" s="55">
        <v>0.22</v>
      </c>
      <c r="AN31" s="55">
        <v>0</v>
      </c>
      <c r="AO31" s="55">
        <v>0</v>
      </c>
      <c r="AP31" s="55">
        <v>0</v>
      </c>
      <c r="AQ31" s="55"/>
      <c r="AR31" s="55"/>
    </row>
    <row r="32" spans="1:44" ht="16" x14ac:dyDescent="0.2">
      <c r="A32" s="107"/>
      <c r="B32" s="6" t="s">
        <v>4</v>
      </c>
      <c r="C32" s="6">
        <v>1.1399999999999999</v>
      </c>
      <c r="D32" s="6">
        <v>0.37</v>
      </c>
      <c r="E32" s="6">
        <f t="shared" si="0"/>
        <v>0.42179999999999995</v>
      </c>
      <c r="F32" s="6">
        <v>1.1000000000000001</v>
      </c>
      <c r="G32" s="6">
        <v>0.4</v>
      </c>
      <c r="H32" s="6">
        <f t="shared" si="1"/>
        <v>0.44000000000000006</v>
      </c>
      <c r="I32" s="6">
        <v>1.1000000000000001</v>
      </c>
      <c r="J32" s="6">
        <v>0.42</v>
      </c>
      <c r="K32" s="6">
        <f t="shared" si="2"/>
        <v>0.46200000000000002</v>
      </c>
      <c r="L32" s="6">
        <v>1.1100000000000001</v>
      </c>
      <c r="M32" s="6">
        <v>0.42</v>
      </c>
      <c r="N32" s="6">
        <f t="shared" si="3"/>
        <v>0.4662</v>
      </c>
      <c r="P32" s="107"/>
      <c r="Q32" s="56" t="s">
        <v>37</v>
      </c>
      <c r="R32" s="55">
        <v>0</v>
      </c>
      <c r="S32" s="55">
        <v>2.9699999999999997E-2</v>
      </c>
      <c r="T32" s="55">
        <v>8.1200000000000022E-2</v>
      </c>
      <c r="U32" s="55">
        <v>0.15180000000000002</v>
      </c>
      <c r="V32" s="55">
        <v>0.218025</v>
      </c>
      <c r="W32" s="55">
        <v>0.19320000000000001</v>
      </c>
      <c r="X32" s="55">
        <v>0.13950000000000001</v>
      </c>
      <c r="Y32" s="55">
        <v>0.15554999999999999</v>
      </c>
      <c r="Z32" s="55">
        <v>0.13090000000000002</v>
      </c>
      <c r="AA32" s="55">
        <v>0.23279999999999998</v>
      </c>
      <c r="AB32" s="55">
        <v>0.41107500000000002</v>
      </c>
      <c r="AC32" s="55">
        <v>0.42319999999999997</v>
      </c>
      <c r="AD32" s="55">
        <v>0.36400000000000005</v>
      </c>
      <c r="AE32" s="55">
        <v>0.315</v>
      </c>
      <c r="AF32" s="55">
        <v>0.342225</v>
      </c>
      <c r="AG32" s="55">
        <v>0.28809999999999997</v>
      </c>
      <c r="AH32" s="55">
        <v>0.30704999999999999</v>
      </c>
      <c r="AI32" s="55">
        <v>0.38714999999999999</v>
      </c>
      <c r="AJ32" s="55">
        <v>0.29069999999999996</v>
      </c>
      <c r="AK32" s="55">
        <v>0.22800000000000004</v>
      </c>
      <c r="AL32" s="55">
        <v>0.20655000000000001</v>
      </c>
      <c r="AM32" s="55">
        <v>8.0299999999999996E-2</v>
      </c>
      <c r="AN32" s="55">
        <v>0</v>
      </c>
      <c r="AO32" s="55">
        <v>0</v>
      </c>
      <c r="AP32" s="55">
        <v>0</v>
      </c>
      <c r="AQ32" s="55"/>
      <c r="AR32" s="55"/>
    </row>
    <row r="33" spans="1:44" ht="16" x14ac:dyDescent="0.2">
      <c r="A33" s="107"/>
      <c r="B33" s="6" t="s">
        <v>5</v>
      </c>
      <c r="C33" s="6">
        <v>0.76</v>
      </c>
      <c r="D33" s="6">
        <v>0.17</v>
      </c>
      <c r="E33" s="6">
        <f t="shared" si="0"/>
        <v>0.12920000000000001</v>
      </c>
      <c r="F33" s="6">
        <v>0.85</v>
      </c>
      <c r="G33" s="6">
        <v>0.19</v>
      </c>
      <c r="H33" s="6">
        <f t="shared" si="1"/>
        <v>0.1615</v>
      </c>
      <c r="I33" s="6">
        <v>0.94</v>
      </c>
      <c r="J33" s="6">
        <v>0.3</v>
      </c>
      <c r="K33" s="6">
        <f t="shared" si="2"/>
        <v>0.28199999999999997</v>
      </c>
      <c r="L33" s="6">
        <v>0.98</v>
      </c>
      <c r="M33" s="6">
        <v>0.31</v>
      </c>
      <c r="N33" s="6">
        <f t="shared" si="3"/>
        <v>0.30380000000000001</v>
      </c>
      <c r="P33" s="107"/>
      <c r="Q33" s="58" t="s">
        <v>38</v>
      </c>
      <c r="R33" s="58">
        <v>0.39</v>
      </c>
      <c r="S33" s="55"/>
      <c r="T33" s="55"/>
      <c r="U33" s="59" t="s">
        <v>42</v>
      </c>
      <c r="V33" s="58">
        <v>4.9760249999999999</v>
      </c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</row>
    <row r="34" spans="1:44" ht="16" x14ac:dyDescent="0.2">
      <c r="A34" s="107">
        <v>42517</v>
      </c>
      <c r="B34" s="6" t="s">
        <v>1</v>
      </c>
      <c r="C34" s="6">
        <v>0.83</v>
      </c>
      <c r="D34" s="6">
        <v>0.36</v>
      </c>
      <c r="E34" s="6">
        <f t="shared" si="0"/>
        <v>0.29879999999999995</v>
      </c>
      <c r="F34" s="6">
        <v>0.92</v>
      </c>
      <c r="G34" s="6">
        <v>0.4</v>
      </c>
      <c r="H34" s="6">
        <f t="shared" si="1"/>
        <v>0.36800000000000005</v>
      </c>
      <c r="I34" s="6">
        <v>0.89</v>
      </c>
      <c r="J34" s="6">
        <v>0.38</v>
      </c>
      <c r="K34" s="6">
        <f t="shared" si="2"/>
        <v>0.3382</v>
      </c>
      <c r="L34" s="6">
        <v>0.89</v>
      </c>
      <c r="M34" s="6">
        <v>0.42</v>
      </c>
      <c r="N34" s="6">
        <f t="shared" si="3"/>
        <v>0.37379999999999997</v>
      </c>
      <c r="P34" s="107">
        <v>42517</v>
      </c>
      <c r="Q34" s="55" t="s">
        <v>35</v>
      </c>
      <c r="R34" s="55">
        <v>0</v>
      </c>
      <c r="S34" s="55">
        <v>1</v>
      </c>
      <c r="T34" s="55">
        <v>2</v>
      </c>
      <c r="U34" s="55">
        <v>3</v>
      </c>
      <c r="V34" s="55">
        <v>4</v>
      </c>
      <c r="W34" s="55">
        <v>5</v>
      </c>
      <c r="X34" s="55">
        <v>6</v>
      </c>
      <c r="Y34" s="55">
        <v>7</v>
      </c>
      <c r="Z34" s="55">
        <v>8</v>
      </c>
      <c r="AA34" s="55">
        <v>9</v>
      </c>
      <c r="AB34" s="55">
        <v>10</v>
      </c>
      <c r="AC34" s="55">
        <v>11</v>
      </c>
      <c r="AD34" s="55">
        <v>12</v>
      </c>
      <c r="AE34" s="55">
        <v>13</v>
      </c>
      <c r="AF34" s="55">
        <v>14</v>
      </c>
      <c r="AG34" s="55">
        <v>15</v>
      </c>
      <c r="AH34" s="55">
        <v>16</v>
      </c>
      <c r="AI34" s="55">
        <v>17</v>
      </c>
      <c r="AJ34" s="55">
        <v>18</v>
      </c>
      <c r="AK34" s="55">
        <v>19</v>
      </c>
      <c r="AL34" s="55">
        <v>20</v>
      </c>
      <c r="AM34" s="55">
        <v>21</v>
      </c>
      <c r="AN34" s="55">
        <v>22</v>
      </c>
      <c r="AO34" s="55">
        <v>23</v>
      </c>
      <c r="AP34" s="55">
        <v>23.44</v>
      </c>
      <c r="AQ34" s="55"/>
      <c r="AR34" s="57"/>
    </row>
    <row r="35" spans="1:44" ht="16" x14ac:dyDescent="0.2">
      <c r="A35" s="107"/>
      <c r="B35" s="6" t="s">
        <v>2</v>
      </c>
      <c r="C35" s="6">
        <v>1.1000000000000001</v>
      </c>
      <c r="D35" s="6">
        <v>0.36</v>
      </c>
      <c r="E35" s="6">
        <f t="shared" si="0"/>
        <v>0.39600000000000002</v>
      </c>
      <c r="F35" s="6">
        <v>1.04</v>
      </c>
      <c r="G35" s="6">
        <v>0.37</v>
      </c>
      <c r="H35" s="6">
        <f t="shared" si="1"/>
        <v>0.38480000000000003</v>
      </c>
      <c r="I35" s="6">
        <v>1.03</v>
      </c>
      <c r="J35" s="6">
        <v>0.37</v>
      </c>
      <c r="K35" s="6">
        <f t="shared" si="2"/>
        <v>0.38109999999999999</v>
      </c>
      <c r="L35" s="6">
        <v>1.03</v>
      </c>
      <c r="M35" s="6">
        <v>0.44</v>
      </c>
      <c r="N35" s="6">
        <f t="shared" si="3"/>
        <v>0.45319999999999999</v>
      </c>
      <c r="P35" s="107"/>
      <c r="Q35" s="55" t="s">
        <v>14</v>
      </c>
      <c r="R35" s="55">
        <v>0</v>
      </c>
      <c r="S35" s="55">
        <v>0.5</v>
      </c>
      <c r="T35" s="55">
        <v>0.72</v>
      </c>
      <c r="U35" s="55">
        <v>0.76</v>
      </c>
      <c r="V35" s="55">
        <v>0.76</v>
      </c>
      <c r="W35" s="55">
        <v>0.82</v>
      </c>
      <c r="X35" s="55">
        <v>0.85</v>
      </c>
      <c r="Y35" s="55">
        <v>0.87</v>
      </c>
      <c r="Z35" s="55">
        <v>0.86</v>
      </c>
      <c r="AA35" s="55">
        <v>0.84</v>
      </c>
      <c r="AB35" s="55">
        <v>0.82</v>
      </c>
      <c r="AC35" s="55">
        <v>0.86</v>
      </c>
      <c r="AD35" s="55">
        <v>0.92</v>
      </c>
      <c r="AE35" s="55">
        <v>0.93</v>
      </c>
      <c r="AF35" s="55">
        <v>0.94</v>
      </c>
      <c r="AG35" s="55">
        <v>0.96</v>
      </c>
      <c r="AH35" s="55">
        <v>0.96</v>
      </c>
      <c r="AI35" s="55">
        <v>0.92</v>
      </c>
      <c r="AJ35" s="55">
        <v>0.9</v>
      </c>
      <c r="AK35" s="55">
        <v>0.91</v>
      </c>
      <c r="AL35" s="55">
        <v>0.76</v>
      </c>
      <c r="AM35" s="55">
        <v>0.68</v>
      </c>
      <c r="AN35" s="55">
        <v>0.62</v>
      </c>
      <c r="AO35" s="55">
        <v>0.44</v>
      </c>
      <c r="AP35" s="55">
        <v>0</v>
      </c>
      <c r="AQ35" s="55"/>
      <c r="AR35" s="57"/>
    </row>
    <row r="36" spans="1:44" ht="16" x14ac:dyDescent="0.2">
      <c r="A36" s="107"/>
      <c r="B36" s="6" t="s">
        <v>3</v>
      </c>
      <c r="C36" s="6">
        <v>1.08</v>
      </c>
      <c r="D36" s="6">
        <v>0.42</v>
      </c>
      <c r="E36" s="6">
        <f t="shared" si="0"/>
        <v>0.4536</v>
      </c>
      <c r="F36" s="6">
        <v>1</v>
      </c>
      <c r="G36" s="6">
        <v>0.43</v>
      </c>
      <c r="H36" s="6">
        <f t="shared" si="1"/>
        <v>0.43</v>
      </c>
      <c r="I36" s="6">
        <v>0.96</v>
      </c>
      <c r="J36" s="6">
        <v>0.42</v>
      </c>
      <c r="K36" s="6">
        <f t="shared" si="2"/>
        <v>0.40319999999999995</v>
      </c>
      <c r="L36" s="6">
        <v>0.98</v>
      </c>
      <c r="M36" s="6">
        <v>0.45</v>
      </c>
      <c r="N36" s="6">
        <f t="shared" si="3"/>
        <v>0.441</v>
      </c>
      <c r="P36" s="107"/>
      <c r="Q36" s="55" t="s">
        <v>36</v>
      </c>
      <c r="R36" s="55">
        <v>0</v>
      </c>
      <c r="S36" s="55">
        <v>0</v>
      </c>
      <c r="T36" s="55">
        <v>0.1</v>
      </c>
      <c r="U36" s="55">
        <v>0.25</v>
      </c>
      <c r="V36" s="55">
        <v>0.33</v>
      </c>
      <c r="W36" s="55">
        <v>0.26</v>
      </c>
      <c r="X36" s="55">
        <v>0.47</v>
      </c>
      <c r="Y36" s="55">
        <v>0.42</v>
      </c>
      <c r="Z36" s="55">
        <v>0.21</v>
      </c>
      <c r="AA36" s="55">
        <v>0.41</v>
      </c>
      <c r="AB36" s="55">
        <v>0.45</v>
      </c>
      <c r="AC36" s="55">
        <v>0.17</v>
      </c>
      <c r="AD36" s="55">
        <v>0.42</v>
      </c>
      <c r="AE36" s="55">
        <v>0.39</v>
      </c>
      <c r="AF36" s="55">
        <v>0.38</v>
      </c>
      <c r="AG36" s="55">
        <v>0.15</v>
      </c>
      <c r="AH36" s="55">
        <v>0.3</v>
      </c>
      <c r="AI36" s="55">
        <v>0.24</v>
      </c>
      <c r="AJ36" s="55">
        <v>0.13</v>
      </c>
      <c r="AK36" s="55">
        <v>0.22</v>
      </c>
      <c r="AL36" s="55">
        <v>0.23</v>
      </c>
      <c r="AM36" s="55">
        <v>0.27</v>
      </c>
      <c r="AN36" s="55">
        <v>0.15</v>
      </c>
      <c r="AO36" s="55">
        <v>0.04</v>
      </c>
      <c r="AP36" s="55">
        <v>0</v>
      </c>
      <c r="AQ36" s="55"/>
      <c r="AR36" s="57"/>
    </row>
    <row r="37" spans="1:44" ht="16" x14ac:dyDescent="0.2">
      <c r="A37" s="107"/>
      <c r="B37" s="6" t="s">
        <v>4</v>
      </c>
      <c r="C37" s="6">
        <v>1.1299999999999999</v>
      </c>
      <c r="D37" s="6">
        <v>0.39</v>
      </c>
      <c r="E37" s="6">
        <f t="shared" si="0"/>
        <v>0.44069999999999998</v>
      </c>
      <c r="F37" s="6">
        <v>1.07</v>
      </c>
      <c r="G37" s="6">
        <v>0.38</v>
      </c>
      <c r="H37" s="6">
        <f t="shared" si="1"/>
        <v>0.40660000000000002</v>
      </c>
      <c r="I37" s="6">
        <v>1.08</v>
      </c>
      <c r="J37" s="6">
        <v>0.39</v>
      </c>
      <c r="K37" s="6">
        <f t="shared" si="2"/>
        <v>0.42120000000000002</v>
      </c>
      <c r="L37" s="6">
        <v>1.1000000000000001</v>
      </c>
      <c r="M37" s="6">
        <v>0.4</v>
      </c>
      <c r="N37" s="6">
        <f t="shared" si="3"/>
        <v>0.44000000000000006</v>
      </c>
      <c r="P37" s="107"/>
      <c r="Q37" s="56" t="s">
        <v>37</v>
      </c>
      <c r="R37" s="55">
        <v>0</v>
      </c>
      <c r="S37" s="55">
        <v>3.0499999999999999E-2</v>
      </c>
      <c r="T37" s="55">
        <v>0.1295</v>
      </c>
      <c r="U37" s="55">
        <v>0.22040000000000004</v>
      </c>
      <c r="V37" s="55">
        <v>0.23305000000000003</v>
      </c>
      <c r="W37" s="55">
        <v>0.30477499999999996</v>
      </c>
      <c r="X37" s="55">
        <v>0.38269999999999993</v>
      </c>
      <c r="Y37" s="55">
        <v>0.27247500000000002</v>
      </c>
      <c r="Z37" s="55">
        <v>0.26350000000000001</v>
      </c>
      <c r="AA37" s="55">
        <v>0.3569</v>
      </c>
      <c r="AB37" s="55">
        <v>0.26039999999999996</v>
      </c>
      <c r="AC37" s="55">
        <v>0.26255000000000001</v>
      </c>
      <c r="AD37" s="55">
        <v>0.37462500000000004</v>
      </c>
      <c r="AE37" s="55">
        <v>0.35997500000000004</v>
      </c>
      <c r="AF37" s="55">
        <v>0.25174999999999997</v>
      </c>
      <c r="AG37" s="55">
        <v>0.21599999999999997</v>
      </c>
      <c r="AH37" s="55">
        <v>0.25380000000000003</v>
      </c>
      <c r="AI37" s="55">
        <v>0.16835</v>
      </c>
      <c r="AJ37" s="55">
        <v>0.15837499999999999</v>
      </c>
      <c r="AK37" s="55">
        <v>0.18787499999999999</v>
      </c>
      <c r="AL37" s="55">
        <v>0.18</v>
      </c>
      <c r="AM37" s="55">
        <v>0.13650000000000001</v>
      </c>
      <c r="AN37" s="55">
        <v>5.0350000000000006E-2</v>
      </c>
      <c r="AO37" s="55">
        <v>1.9360000000000059E-3</v>
      </c>
      <c r="AP37" s="55">
        <v>0</v>
      </c>
      <c r="AQ37" s="55"/>
      <c r="AR37" s="55"/>
    </row>
    <row r="38" spans="1:44" ht="16" x14ac:dyDescent="0.2">
      <c r="A38" s="107"/>
      <c r="B38" s="6" t="s">
        <v>5</v>
      </c>
      <c r="C38" s="6">
        <v>0.74</v>
      </c>
      <c r="D38" s="6">
        <v>0.17</v>
      </c>
      <c r="E38" s="6">
        <f t="shared" si="0"/>
        <v>0.1258</v>
      </c>
      <c r="F38" s="6">
        <v>0.84</v>
      </c>
      <c r="G38" s="6">
        <v>0.23</v>
      </c>
      <c r="H38" s="6">
        <f t="shared" si="1"/>
        <v>0.19320000000000001</v>
      </c>
      <c r="I38" s="6">
        <v>0.9</v>
      </c>
      <c r="J38" s="6">
        <v>0.32</v>
      </c>
      <c r="K38" s="6">
        <f t="shared" si="2"/>
        <v>0.28800000000000003</v>
      </c>
      <c r="L38" s="6">
        <v>0.95</v>
      </c>
      <c r="M38" s="6">
        <v>0.35</v>
      </c>
      <c r="N38" s="6">
        <f t="shared" si="3"/>
        <v>0.33249999999999996</v>
      </c>
      <c r="P38" s="107"/>
      <c r="Q38" s="58" t="s">
        <v>38</v>
      </c>
      <c r="R38" s="58">
        <v>0.39</v>
      </c>
      <c r="S38" s="55"/>
      <c r="T38" s="55"/>
      <c r="U38" s="59" t="s">
        <v>42</v>
      </c>
      <c r="V38" s="58">
        <v>5.0562860000000001</v>
      </c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7"/>
      <c r="AR38" s="55"/>
    </row>
    <row r="39" spans="1:44" ht="16" x14ac:dyDescent="0.2">
      <c r="A39" s="107">
        <v>42518</v>
      </c>
      <c r="B39" s="6" t="s">
        <v>1</v>
      </c>
      <c r="C39" s="6">
        <v>0.88</v>
      </c>
      <c r="D39" s="6">
        <v>0.31</v>
      </c>
      <c r="E39" s="6">
        <f t="shared" si="0"/>
        <v>0.27279999999999999</v>
      </c>
      <c r="F39" s="6">
        <v>0.95</v>
      </c>
      <c r="G39" s="6">
        <v>0.37</v>
      </c>
      <c r="H39" s="6">
        <f t="shared" si="1"/>
        <v>0.35149999999999998</v>
      </c>
      <c r="I39" s="6">
        <v>0.95</v>
      </c>
      <c r="J39" s="6">
        <v>0.28999999999999998</v>
      </c>
      <c r="K39" s="6">
        <f t="shared" si="2"/>
        <v>0.27549999999999997</v>
      </c>
      <c r="L39" s="6">
        <v>0.89</v>
      </c>
      <c r="M39" s="6">
        <v>0.39</v>
      </c>
      <c r="N39" s="6">
        <f t="shared" si="3"/>
        <v>0.34710000000000002</v>
      </c>
      <c r="P39" s="107">
        <v>42518</v>
      </c>
      <c r="Q39" s="55" t="s">
        <v>35</v>
      </c>
      <c r="R39" s="55">
        <v>0</v>
      </c>
      <c r="S39" s="55">
        <v>0.6</v>
      </c>
      <c r="T39" s="55">
        <v>1.6</v>
      </c>
      <c r="U39" s="55">
        <v>2.6</v>
      </c>
      <c r="V39" s="55">
        <v>3.6</v>
      </c>
      <c r="W39" s="55">
        <v>4.5999999999999996</v>
      </c>
      <c r="X39" s="55">
        <v>5.6</v>
      </c>
      <c r="Y39" s="55">
        <v>6.6</v>
      </c>
      <c r="Z39" s="55">
        <v>7.6</v>
      </c>
      <c r="AA39" s="55">
        <v>8.6</v>
      </c>
      <c r="AB39" s="55">
        <v>9.6</v>
      </c>
      <c r="AC39" s="55">
        <v>10.6</v>
      </c>
      <c r="AD39" s="55">
        <v>11.6</v>
      </c>
      <c r="AE39" s="55">
        <v>12.6</v>
      </c>
      <c r="AF39" s="55">
        <v>13.6</v>
      </c>
      <c r="AG39" s="55">
        <v>14.6</v>
      </c>
      <c r="AH39" s="55">
        <v>15.6</v>
      </c>
      <c r="AI39" s="55">
        <v>16.600000000000001</v>
      </c>
      <c r="AJ39" s="55">
        <v>17.600000000000001</v>
      </c>
      <c r="AK39" s="55">
        <v>18.600000000000001</v>
      </c>
      <c r="AL39" s="55">
        <v>19.600000000000001</v>
      </c>
      <c r="AM39" s="55">
        <v>20.6</v>
      </c>
      <c r="AN39" s="55">
        <v>21.6</v>
      </c>
      <c r="AO39" s="55">
        <v>22.6</v>
      </c>
      <c r="AP39" s="55">
        <v>23.6</v>
      </c>
      <c r="AQ39" s="55">
        <v>24.6</v>
      </c>
      <c r="AR39" s="61">
        <v>24.9</v>
      </c>
    </row>
    <row r="40" spans="1:44" ht="16" x14ac:dyDescent="0.2">
      <c r="A40" s="107"/>
      <c r="B40" s="6" t="s">
        <v>2</v>
      </c>
      <c r="C40" s="6">
        <v>1.1399999999999999</v>
      </c>
      <c r="D40" s="6">
        <v>0.38</v>
      </c>
      <c r="E40" s="6">
        <f t="shared" si="0"/>
        <v>0.43319999999999997</v>
      </c>
      <c r="F40" s="6">
        <v>1.07</v>
      </c>
      <c r="G40" s="6">
        <v>0.43</v>
      </c>
      <c r="H40" s="6">
        <f t="shared" si="1"/>
        <v>0.46010000000000001</v>
      </c>
      <c r="I40" s="6">
        <v>1.07</v>
      </c>
      <c r="J40" s="6">
        <v>0.43</v>
      </c>
      <c r="K40" s="6">
        <f t="shared" si="2"/>
        <v>0.46010000000000001</v>
      </c>
      <c r="L40" s="6">
        <v>1.06</v>
      </c>
      <c r="M40" s="6">
        <v>0.47</v>
      </c>
      <c r="N40" s="6">
        <f t="shared" si="3"/>
        <v>0.49819999999999998</v>
      </c>
      <c r="P40" s="107"/>
      <c r="Q40" s="55" t="s">
        <v>14</v>
      </c>
      <c r="R40" s="55">
        <v>0</v>
      </c>
      <c r="S40" s="55">
        <v>0.39</v>
      </c>
      <c r="T40" s="55">
        <v>0.71</v>
      </c>
      <c r="U40" s="55">
        <v>0.7</v>
      </c>
      <c r="V40" s="55">
        <v>0.82</v>
      </c>
      <c r="W40" s="55">
        <v>0.84</v>
      </c>
      <c r="X40" s="55">
        <v>0.86</v>
      </c>
      <c r="Y40" s="55">
        <v>0.89</v>
      </c>
      <c r="Z40" s="55">
        <v>0.91</v>
      </c>
      <c r="AA40" s="55">
        <v>0.93</v>
      </c>
      <c r="AB40" s="55">
        <v>0.91</v>
      </c>
      <c r="AC40" s="55">
        <v>0.88</v>
      </c>
      <c r="AD40" s="55">
        <v>0.88</v>
      </c>
      <c r="AE40" s="55">
        <v>0.93</v>
      </c>
      <c r="AF40" s="55">
        <v>0.93</v>
      </c>
      <c r="AG40" s="55">
        <v>0.98</v>
      </c>
      <c r="AH40" s="55">
        <v>1</v>
      </c>
      <c r="AI40" s="55">
        <v>1.01</v>
      </c>
      <c r="AJ40" s="55">
        <v>1</v>
      </c>
      <c r="AK40" s="55">
        <v>0.95</v>
      </c>
      <c r="AL40" s="55">
        <v>0.95</v>
      </c>
      <c r="AM40" s="55">
        <v>0.95</v>
      </c>
      <c r="AN40" s="55">
        <v>0.8</v>
      </c>
      <c r="AO40" s="55">
        <v>0.73</v>
      </c>
      <c r="AP40" s="55">
        <v>0.63</v>
      </c>
      <c r="AQ40" s="55">
        <v>0.54</v>
      </c>
      <c r="AR40" s="55">
        <v>0</v>
      </c>
    </row>
    <row r="41" spans="1:44" ht="16" x14ac:dyDescent="0.2">
      <c r="A41" s="107"/>
      <c r="B41" s="6" t="s">
        <v>3</v>
      </c>
      <c r="C41" s="6">
        <v>1.1100000000000001</v>
      </c>
      <c r="D41" s="6">
        <v>0.33</v>
      </c>
      <c r="E41" s="6">
        <f t="shared" si="0"/>
        <v>0.36630000000000007</v>
      </c>
      <c r="F41" s="6">
        <v>1.02</v>
      </c>
      <c r="G41" s="6">
        <v>0.43</v>
      </c>
      <c r="H41" s="6">
        <f t="shared" si="1"/>
        <v>0.43859999999999999</v>
      </c>
      <c r="I41" s="6">
        <v>1.02</v>
      </c>
      <c r="J41" s="6">
        <v>0.42</v>
      </c>
      <c r="K41" s="6">
        <f t="shared" si="2"/>
        <v>0.4284</v>
      </c>
      <c r="L41" s="6">
        <v>1.02</v>
      </c>
      <c r="M41" s="6">
        <v>0.46</v>
      </c>
      <c r="N41" s="6">
        <f t="shared" si="3"/>
        <v>0.46920000000000001</v>
      </c>
      <c r="P41" s="107"/>
      <c r="Q41" s="55" t="s">
        <v>36</v>
      </c>
      <c r="R41" s="55">
        <v>0</v>
      </c>
      <c r="S41" s="55">
        <v>0</v>
      </c>
      <c r="T41" s="55">
        <v>0.04</v>
      </c>
      <c r="U41" s="55">
        <v>0.18</v>
      </c>
      <c r="V41" s="55">
        <v>0.37</v>
      </c>
      <c r="W41" s="55">
        <v>0.34</v>
      </c>
      <c r="X41" s="55">
        <v>0.28000000000000003</v>
      </c>
      <c r="Y41" s="55">
        <v>0.34</v>
      </c>
      <c r="Z41" s="55">
        <v>0.33</v>
      </c>
      <c r="AA41" s="55">
        <v>0.27</v>
      </c>
      <c r="AB41" s="55">
        <v>0.4</v>
      </c>
      <c r="AC41" s="55">
        <v>0.37</v>
      </c>
      <c r="AD41" s="55">
        <v>0.33</v>
      </c>
      <c r="AE41" s="55">
        <v>0.3</v>
      </c>
      <c r="AF41" s="55">
        <v>0.35</v>
      </c>
      <c r="AG41" s="55">
        <v>0.36</v>
      </c>
      <c r="AH41" s="55">
        <v>0.28000000000000003</v>
      </c>
      <c r="AI41" s="55">
        <v>0.27</v>
      </c>
      <c r="AJ41" s="55">
        <v>0.24</v>
      </c>
      <c r="AK41" s="55">
        <v>0.25</v>
      </c>
      <c r="AL41" s="55">
        <v>0.22</v>
      </c>
      <c r="AM41" s="55">
        <v>0.25</v>
      </c>
      <c r="AN41" s="55">
        <v>0.28000000000000003</v>
      </c>
      <c r="AO41" s="55">
        <v>0.24</v>
      </c>
      <c r="AP41" s="55">
        <v>0.21</v>
      </c>
      <c r="AQ41" s="55">
        <v>0.22</v>
      </c>
      <c r="AR41" s="55">
        <v>0</v>
      </c>
    </row>
    <row r="42" spans="1:44" ht="16" x14ac:dyDescent="0.2">
      <c r="A42" s="107"/>
      <c r="B42" s="6" t="s">
        <v>4</v>
      </c>
      <c r="C42" s="6">
        <v>1.1599999999999999</v>
      </c>
      <c r="D42" s="6">
        <v>0.34</v>
      </c>
      <c r="E42" s="6">
        <f t="shared" si="0"/>
        <v>0.39440000000000003</v>
      </c>
      <c r="F42" s="6">
        <v>1.1000000000000001</v>
      </c>
      <c r="G42" s="6">
        <v>0.42</v>
      </c>
      <c r="H42" s="6">
        <f t="shared" si="1"/>
        <v>0.46200000000000002</v>
      </c>
      <c r="I42" s="6">
        <v>1.1200000000000001</v>
      </c>
      <c r="J42" s="6">
        <v>0.38</v>
      </c>
      <c r="K42" s="6">
        <f t="shared" si="2"/>
        <v>0.42560000000000003</v>
      </c>
      <c r="L42" s="6">
        <v>1.0900000000000001</v>
      </c>
      <c r="M42" s="6">
        <v>0.48</v>
      </c>
      <c r="N42" s="6">
        <f t="shared" si="3"/>
        <v>0.5232</v>
      </c>
      <c r="P42" s="107"/>
      <c r="Q42" s="56" t="s">
        <v>37</v>
      </c>
      <c r="R42" s="55">
        <v>0</v>
      </c>
      <c r="S42" s="55">
        <v>1.1000000000000001E-2</v>
      </c>
      <c r="T42" s="55">
        <v>7.7549999999999994E-2</v>
      </c>
      <c r="U42" s="55">
        <v>0.20900000000000002</v>
      </c>
      <c r="V42" s="55">
        <v>0.29464999999999986</v>
      </c>
      <c r="W42" s="55">
        <v>0.26350000000000001</v>
      </c>
      <c r="X42" s="55">
        <v>0.27125000000000005</v>
      </c>
      <c r="Y42" s="55">
        <v>0.30150000000000005</v>
      </c>
      <c r="Z42" s="55">
        <v>0.27600000000000008</v>
      </c>
      <c r="AA42" s="55">
        <v>0.30820000000000003</v>
      </c>
      <c r="AB42" s="55">
        <v>0.34457500000000002</v>
      </c>
      <c r="AC42" s="55">
        <v>0.308</v>
      </c>
      <c r="AD42" s="55">
        <v>0.28507500000000002</v>
      </c>
      <c r="AE42" s="55">
        <v>0.30224999999999996</v>
      </c>
      <c r="AF42" s="55">
        <v>0.33902500000000002</v>
      </c>
      <c r="AG42" s="55">
        <v>0.31680000000000003</v>
      </c>
      <c r="AH42" s="55">
        <v>0.27637500000000048</v>
      </c>
      <c r="AI42" s="55">
        <v>0.25627499999999998</v>
      </c>
      <c r="AJ42" s="55">
        <v>0.238875</v>
      </c>
      <c r="AK42" s="55">
        <v>0.22324999999999998</v>
      </c>
      <c r="AL42" s="55">
        <v>0.22324999999999998</v>
      </c>
      <c r="AM42" s="55">
        <v>0.231875</v>
      </c>
      <c r="AN42" s="55">
        <v>0.19890000000000002</v>
      </c>
      <c r="AO42" s="55">
        <v>0.15299999999999997</v>
      </c>
      <c r="AP42" s="55">
        <v>0.125775</v>
      </c>
      <c r="AQ42" s="55">
        <v>8.9099999999999163E-3</v>
      </c>
      <c r="AR42" s="55">
        <v>0</v>
      </c>
    </row>
    <row r="43" spans="1:44" ht="16" x14ac:dyDescent="0.2">
      <c r="A43" s="107"/>
      <c r="B43" s="6" t="s">
        <v>5</v>
      </c>
      <c r="C43" s="6">
        <v>0.79</v>
      </c>
      <c r="D43" s="6">
        <v>0.24</v>
      </c>
      <c r="E43" s="6">
        <f t="shared" si="0"/>
        <v>0.18959999999999999</v>
      </c>
      <c r="F43" s="6">
        <v>0.9</v>
      </c>
      <c r="G43" s="6">
        <v>0.24</v>
      </c>
      <c r="H43" s="6">
        <f t="shared" si="1"/>
        <v>0.216</v>
      </c>
      <c r="I43" s="6">
        <v>0.9</v>
      </c>
      <c r="J43" s="6">
        <v>0.26</v>
      </c>
      <c r="K43" s="6">
        <f t="shared" si="2"/>
        <v>0.23400000000000001</v>
      </c>
      <c r="L43" s="6">
        <v>0.97</v>
      </c>
      <c r="M43" s="6">
        <v>0.34</v>
      </c>
      <c r="N43" s="6">
        <f t="shared" si="3"/>
        <v>0.32980000000000004</v>
      </c>
      <c r="P43" s="107"/>
      <c r="Q43" s="58" t="s">
        <v>38</v>
      </c>
      <c r="R43" s="58">
        <v>0.45</v>
      </c>
      <c r="S43" s="55"/>
      <c r="T43" s="55"/>
      <c r="U43" s="59" t="s">
        <v>42</v>
      </c>
      <c r="V43" s="58">
        <v>5.8448599999999997</v>
      </c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7"/>
    </row>
    <row r="44" spans="1:44" ht="16" x14ac:dyDescent="0.2">
      <c r="A44" s="107">
        <v>42519</v>
      </c>
      <c r="B44" s="6" t="s">
        <v>1</v>
      </c>
      <c r="C44" s="6">
        <v>0.85</v>
      </c>
      <c r="D44" s="6">
        <v>0.31</v>
      </c>
      <c r="E44" s="6">
        <f t="shared" si="0"/>
        <v>0.26350000000000001</v>
      </c>
      <c r="F44" s="6">
        <v>0.96</v>
      </c>
      <c r="G44" s="6">
        <v>0.43</v>
      </c>
      <c r="H44" s="6">
        <f t="shared" si="1"/>
        <v>0.4128</v>
      </c>
      <c r="I44" s="6">
        <v>0.95</v>
      </c>
      <c r="J44" s="6">
        <v>0.38</v>
      </c>
      <c r="K44" s="6">
        <f t="shared" si="2"/>
        <v>0.36099999999999999</v>
      </c>
      <c r="L44" s="6">
        <v>0.9</v>
      </c>
      <c r="M44" s="6">
        <v>0.41</v>
      </c>
      <c r="N44" s="6">
        <f t="shared" si="3"/>
        <v>0.36899999999999999</v>
      </c>
      <c r="P44" s="107">
        <v>42519</v>
      </c>
      <c r="Q44" s="55" t="s">
        <v>35</v>
      </c>
      <c r="R44" s="55">
        <v>0</v>
      </c>
      <c r="S44" s="55">
        <v>1.4</v>
      </c>
      <c r="T44" s="55">
        <v>2.4</v>
      </c>
      <c r="U44" s="55">
        <v>3.4</v>
      </c>
      <c r="V44" s="55">
        <v>4.4000000000000004</v>
      </c>
      <c r="W44" s="55">
        <v>5.4</v>
      </c>
      <c r="X44" s="55">
        <v>6.4</v>
      </c>
      <c r="Y44" s="55">
        <v>7.4</v>
      </c>
      <c r="Z44" s="55">
        <v>8.4</v>
      </c>
      <c r="AA44" s="55">
        <v>9.4</v>
      </c>
      <c r="AB44" s="55">
        <v>10.4</v>
      </c>
      <c r="AC44" s="55">
        <v>11.4</v>
      </c>
      <c r="AD44" s="55">
        <v>12.4</v>
      </c>
      <c r="AE44" s="55">
        <v>13.4</v>
      </c>
      <c r="AF44" s="55">
        <v>14.4</v>
      </c>
      <c r="AG44" s="55">
        <v>15.4</v>
      </c>
      <c r="AH44" s="55">
        <v>16.399999999999999</v>
      </c>
      <c r="AI44" s="55">
        <v>17.399999999999999</v>
      </c>
      <c r="AJ44" s="55">
        <v>18.399999999999999</v>
      </c>
      <c r="AK44" s="55">
        <v>19.399999999999999</v>
      </c>
      <c r="AL44" s="55">
        <v>20.399999999999999</v>
      </c>
      <c r="AM44" s="55">
        <v>21.4</v>
      </c>
      <c r="AN44" s="55">
        <v>22.4</v>
      </c>
      <c r="AO44" s="55">
        <v>23.4</v>
      </c>
      <c r="AP44" s="55"/>
      <c r="AQ44" s="55"/>
      <c r="AR44" s="61"/>
    </row>
    <row r="45" spans="1:44" ht="16" x14ac:dyDescent="0.2">
      <c r="A45" s="107"/>
      <c r="B45" s="6" t="s">
        <v>2</v>
      </c>
      <c r="C45" s="6">
        <v>1.1000000000000001</v>
      </c>
      <c r="D45" s="6">
        <v>0.46</v>
      </c>
      <c r="E45" s="6">
        <f t="shared" si="0"/>
        <v>0.50600000000000012</v>
      </c>
      <c r="F45" s="6">
        <v>1.04</v>
      </c>
      <c r="G45" s="6">
        <v>0.37</v>
      </c>
      <c r="H45" s="6">
        <f t="shared" si="1"/>
        <v>0.38480000000000003</v>
      </c>
      <c r="I45" s="6">
        <v>1.04</v>
      </c>
      <c r="J45" s="6">
        <v>0.36</v>
      </c>
      <c r="K45" s="6">
        <f t="shared" si="2"/>
        <v>0.37440000000000001</v>
      </c>
      <c r="L45" s="6">
        <v>1</v>
      </c>
      <c r="M45" s="6">
        <v>0.47</v>
      </c>
      <c r="N45" s="6">
        <f t="shared" si="3"/>
        <v>0.47</v>
      </c>
      <c r="P45" s="107"/>
      <c r="Q45" s="55" t="s">
        <v>14</v>
      </c>
      <c r="R45" s="55">
        <v>0</v>
      </c>
      <c r="S45" s="55">
        <v>0.66</v>
      </c>
      <c r="T45" s="55">
        <v>0.74</v>
      </c>
      <c r="U45" s="55">
        <v>0.77</v>
      </c>
      <c r="V45" s="55">
        <v>0.8</v>
      </c>
      <c r="W45" s="55">
        <v>0.83</v>
      </c>
      <c r="X45" s="55">
        <v>0.86</v>
      </c>
      <c r="Y45" s="55">
        <v>0.9</v>
      </c>
      <c r="Z45" s="55">
        <v>0.85</v>
      </c>
      <c r="AA45" s="55">
        <v>0.83</v>
      </c>
      <c r="AB45" s="55">
        <v>0.86</v>
      </c>
      <c r="AC45" s="55">
        <v>0.88</v>
      </c>
      <c r="AD45" s="55">
        <v>0.9</v>
      </c>
      <c r="AE45" s="55">
        <v>0.94</v>
      </c>
      <c r="AF45" s="55">
        <v>0.97</v>
      </c>
      <c r="AG45" s="55">
        <v>0.98</v>
      </c>
      <c r="AH45" s="55">
        <v>0.9</v>
      </c>
      <c r="AI45" s="55">
        <v>0.92</v>
      </c>
      <c r="AJ45" s="55">
        <v>0.92100000000000004</v>
      </c>
      <c r="AK45" s="55">
        <v>0.86</v>
      </c>
      <c r="AL45" s="55">
        <v>0.74</v>
      </c>
      <c r="AM45" s="55">
        <v>0.68</v>
      </c>
      <c r="AN45" s="55">
        <v>0.54</v>
      </c>
      <c r="AO45" s="55">
        <v>0</v>
      </c>
      <c r="AP45" s="55"/>
      <c r="AQ45" s="55"/>
      <c r="AR45" s="55"/>
    </row>
    <row r="46" spans="1:44" ht="16" x14ac:dyDescent="0.2">
      <c r="A46" s="107"/>
      <c r="B46" s="6" t="s">
        <v>3</v>
      </c>
      <c r="C46" s="6">
        <v>1.0900000000000001</v>
      </c>
      <c r="D46" s="6">
        <v>0.38</v>
      </c>
      <c r="E46" s="6">
        <f t="shared" si="0"/>
        <v>0.41420000000000001</v>
      </c>
      <c r="F46" s="6">
        <v>1.02</v>
      </c>
      <c r="G46" s="6">
        <v>0.47</v>
      </c>
      <c r="H46" s="6">
        <f t="shared" si="1"/>
        <v>0.47939999999999999</v>
      </c>
      <c r="I46" s="6">
        <v>1</v>
      </c>
      <c r="J46" s="6">
        <v>0.49</v>
      </c>
      <c r="K46" s="6">
        <f t="shared" si="2"/>
        <v>0.49</v>
      </c>
      <c r="L46" s="6">
        <v>1</v>
      </c>
      <c r="M46" s="6">
        <v>0.45</v>
      </c>
      <c r="N46" s="6">
        <f t="shared" si="3"/>
        <v>0.45</v>
      </c>
      <c r="P46" s="107"/>
      <c r="Q46" s="55" t="s">
        <v>36</v>
      </c>
      <c r="R46" s="55">
        <v>0</v>
      </c>
      <c r="S46" s="55">
        <v>0</v>
      </c>
      <c r="T46" s="55">
        <v>0.16</v>
      </c>
      <c r="U46" s="55">
        <v>0.3</v>
      </c>
      <c r="V46" s="55">
        <v>0.3</v>
      </c>
      <c r="W46" s="55">
        <v>0.2</v>
      </c>
      <c r="X46" s="55">
        <v>0.39</v>
      </c>
      <c r="Y46" s="55">
        <v>0.34</v>
      </c>
      <c r="Z46" s="55">
        <v>0.41</v>
      </c>
      <c r="AA46" s="55">
        <v>0.34</v>
      </c>
      <c r="AB46" s="55">
        <v>0.28000000000000003</v>
      </c>
      <c r="AC46" s="55">
        <v>0.27</v>
      </c>
      <c r="AD46" s="55">
        <v>0.37</v>
      </c>
      <c r="AE46" s="55">
        <v>0.41</v>
      </c>
      <c r="AF46" s="55">
        <v>0.17</v>
      </c>
      <c r="AG46" s="55">
        <v>0.28999999999999998</v>
      </c>
      <c r="AH46" s="55">
        <v>0.27</v>
      </c>
      <c r="AI46" s="55">
        <v>0.2</v>
      </c>
      <c r="AJ46" s="55">
        <v>0.25</v>
      </c>
      <c r="AK46" s="55">
        <v>0.26</v>
      </c>
      <c r="AL46" s="55">
        <v>0.31</v>
      </c>
      <c r="AM46" s="55">
        <v>0.17</v>
      </c>
      <c r="AN46" s="55">
        <v>0.15</v>
      </c>
      <c r="AO46" s="55">
        <v>0</v>
      </c>
      <c r="AP46" s="55"/>
      <c r="AQ46" s="55"/>
      <c r="AR46" s="55"/>
    </row>
    <row r="47" spans="1:44" ht="16" x14ac:dyDescent="0.2">
      <c r="A47" s="107"/>
      <c r="B47" s="6" t="s">
        <v>4</v>
      </c>
      <c r="C47" s="6">
        <v>1.1299999999999999</v>
      </c>
      <c r="D47" s="6">
        <v>0.32</v>
      </c>
      <c r="E47" s="6">
        <f t="shared" si="0"/>
        <v>0.36159999999999998</v>
      </c>
      <c r="F47" s="6">
        <v>1.0900000000000001</v>
      </c>
      <c r="G47" s="6">
        <v>0.41</v>
      </c>
      <c r="H47" s="6">
        <f t="shared" si="1"/>
        <v>0.44690000000000002</v>
      </c>
      <c r="I47" s="6">
        <v>1.1000000000000001</v>
      </c>
      <c r="J47" s="6">
        <v>0.46</v>
      </c>
      <c r="K47" s="6">
        <f t="shared" si="2"/>
        <v>0.50600000000000012</v>
      </c>
      <c r="L47" s="6">
        <v>1.08</v>
      </c>
      <c r="M47" s="6">
        <v>0.51</v>
      </c>
      <c r="N47" s="6">
        <f t="shared" si="3"/>
        <v>0.55080000000000007</v>
      </c>
      <c r="P47" s="107"/>
      <c r="Q47" s="56" t="s">
        <v>37</v>
      </c>
      <c r="R47" s="55">
        <v>0</v>
      </c>
      <c r="S47" s="55">
        <v>5.5999999999999994E-2</v>
      </c>
      <c r="T47" s="55">
        <v>0.17365</v>
      </c>
      <c r="U47" s="55">
        <v>0.2355000000000001</v>
      </c>
      <c r="V47" s="55">
        <v>0.20374999999999999</v>
      </c>
      <c r="W47" s="55">
        <v>0.24927500000000002</v>
      </c>
      <c r="X47" s="55">
        <v>0.32119999999999999</v>
      </c>
      <c r="Y47" s="55">
        <v>0.328125</v>
      </c>
      <c r="Z47" s="55">
        <v>0.315</v>
      </c>
      <c r="AA47" s="55">
        <v>0.26195000000000002</v>
      </c>
      <c r="AB47" s="55">
        <v>0.23925000000000002</v>
      </c>
      <c r="AC47" s="55">
        <v>0.2848</v>
      </c>
      <c r="AD47" s="55">
        <v>0.35880000000000001</v>
      </c>
      <c r="AE47" s="55">
        <v>0.27694999999999997</v>
      </c>
      <c r="AF47" s="55">
        <v>0.22424999999999998</v>
      </c>
      <c r="AG47" s="55">
        <v>0.26319999999999955</v>
      </c>
      <c r="AH47" s="55">
        <v>0.21385000000000001</v>
      </c>
      <c r="AI47" s="55">
        <v>0.20711250000000003</v>
      </c>
      <c r="AJ47" s="55">
        <v>0.22707750000000002</v>
      </c>
      <c r="AK47" s="55">
        <v>0.22800000000000004</v>
      </c>
      <c r="AL47" s="55">
        <v>0.1704</v>
      </c>
      <c r="AM47" s="55">
        <v>9.760000000000002E-2</v>
      </c>
      <c r="AN47" s="55">
        <v>2.0250000000000001E-2</v>
      </c>
      <c r="AO47" s="55">
        <v>0</v>
      </c>
      <c r="AP47" s="55"/>
      <c r="AQ47" s="55"/>
      <c r="AR47" s="55"/>
    </row>
    <row r="48" spans="1:44" ht="16" x14ac:dyDescent="0.2">
      <c r="A48" s="107"/>
      <c r="B48" s="6" t="s">
        <v>5</v>
      </c>
      <c r="C48" s="6">
        <v>0.79</v>
      </c>
      <c r="D48" s="6">
        <v>0.12</v>
      </c>
      <c r="E48" s="6">
        <f t="shared" si="0"/>
        <v>9.4799999999999995E-2</v>
      </c>
      <c r="F48" s="6">
        <v>0.9</v>
      </c>
      <c r="G48" s="6">
        <v>0.21</v>
      </c>
      <c r="H48" s="6">
        <f t="shared" si="1"/>
        <v>0.189</v>
      </c>
      <c r="I48" s="6">
        <v>0.97</v>
      </c>
      <c r="J48" s="6">
        <v>0.28999999999999998</v>
      </c>
      <c r="K48" s="6">
        <f t="shared" si="2"/>
        <v>0.28129999999999999</v>
      </c>
      <c r="L48" s="6">
        <v>0.99</v>
      </c>
      <c r="M48" s="6">
        <v>0.36</v>
      </c>
      <c r="N48" s="6">
        <f t="shared" si="3"/>
        <v>0.35639999999999999</v>
      </c>
      <c r="P48" s="107"/>
      <c r="Q48" s="58" t="s">
        <v>38</v>
      </c>
      <c r="R48" s="58">
        <v>0.39</v>
      </c>
      <c r="S48" s="55"/>
      <c r="T48" s="55"/>
      <c r="U48" s="59" t="s">
        <v>42</v>
      </c>
      <c r="V48" s="58">
        <v>4.955989999999999</v>
      </c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7"/>
    </row>
    <row r="49" spans="1:44" ht="16" x14ac:dyDescent="0.2">
      <c r="A49" s="107">
        <v>42520</v>
      </c>
      <c r="B49" s="6" t="s">
        <v>1</v>
      </c>
      <c r="C49" s="6">
        <v>0.65</v>
      </c>
      <c r="D49" s="6">
        <v>0.37</v>
      </c>
      <c r="E49" s="6">
        <f t="shared" si="0"/>
        <v>0.24049999999999999</v>
      </c>
      <c r="F49" s="6">
        <v>0.86</v>
      </c>
      <c r="G49" s="6">
        <v>0.36</v>
      </c>
      <c r="H49" s="6">
        <f t="shared" si="1"/>
        <v>0.30959999999999999</v>
      </c>
      <c r="I49" s="6">
        <v>0.8</v>
      </c>
      <c r="J49" s="6">
        <v>0.72</v>
      </c>
      <c r="K49" s="6">
        <f t="shared" si="2"/>
        <v>0.57599999999999996</v>
      </c>
      <c r="L49" s="6">
        <v>0.78</v>
      </c>
      <c r="M49" s="6">
        <v>0.33</v>
      </c>
      <c r="N49" s="6">
        <f t="shared" si="3"/>
        <v>0.25740000000000002</v>
      </c>
      <c r="P49" s="107">
        <v>42520</v>
      </c>
      <c r="Q49" s="55" t="s">
        <v>35</v>
      </c>
      <c r="R49" s="55">
        <v>0</v>
      </c>
      <c r="S49" s="55">
        <v>0.34</v>
      </c>
      <c r="T49" s="55">
        <v>1.34</v>
      </c>
      <c r="U49" s="55">
        <v>2.34</v>
      </c>
      <c r="V49" s="55">
        <v>3.34</v>
      </c>
      <c r="W49" s="55">
        <v>4.34</v>
      </c>
      <c r="X49" s="55">
        <v>5.34</v>
      </c>
      <c r="Y49" s="55">
        <v>6.34</v>
      </c>
      <c r="Z49" s="55">
        <v>7.34</v>
      </c>
      <c r="AA49" s="55">
        <v>8.34</v>
      </c>
      <c r="AB49" s="55">
        <v>9.34</v>
      </c>
      <c r="AC49" s="55">
        <v>10.34</v>
      </c>
      <c r="AD49" s="55">
        <v>11.34</v>
      </c>
      <c r="AE49" s="55">
        <v>12.34</v>
      </c>
      <c r="AF49" s="55">
        <v>13.34</v>
      </c>
      <c r="AG49" s="55">
        <v>14.34</v>
      </c>
      <c r="AH49" s="55">
        <v>15.34</v>
      </c>
      <c r="AI49" s="55">
        <v>16.34</v>
      </c>
      <c r="AJ49" s="55">
        <v>17.34</v>
      </c>
      <c r="AK49" s="55">
        <v>18.34</v>
      </c>
      <c r="AL49" s="55">
        <v>19.34</v>
      </c>
      <c r="AM49" s="55">
        <v>20.34</v>
      </c>
      <c r="AN49" s="55">
        <v>21.34</v>
      </c>
      <c r="AO49" s="55">
        <v>22.34</v>
      </c>
      <c r="AP49" s="55">
        <v>22.94</v>
      </c>
      <c r="AQ49" s="55"/>
      <c r="AR49" s="55"/>
    </row>
    <row r="50" spans="1:44" ht="16" x14ac:dyDescent="0.2">
      <c r="A50" s="107"/>
      <c r="B50" s="6" t="s">
        <v>2</v>
      </c>
      <c r="C50" s="6">
        <v>1.04</v>
      </c>
      <c r="D50" s="6">
        <v>0.3</v>
      </c>
      <c r="E50" s="6">
        <f t="shared" si="0"/>
        <v>0.312</v>
      </c>
      <c r="F50" s="6">
        <v>1.04</v>
      </c>
      <c r="G50" s="6">
        <v>0.37</v>
      </c>
      <c r="H50" s="6">
        <f t="shared" si="1"/>
        <v>0.38480000000000003</v>
      </c>
      <c r="I50" s="6">
        <v>1.0649999999999999</v>
      </c>
      <c r="J50" s="6">
        <v>0.34</v>
      </c>
      <c r="K50" s="6">
        <f t="shared" si="2"/>
        <v>0.36210000000000003</v>
      </c>
      <c r="L50" s="6">
        <v>1</v>
      </c>
      <c r="M50" s="6">
        <v>0.34</v>
      </c>
      <c r="N50" s="6">
        <f t="shared" si="3"/>
        <v>0.34</v>
      </c>
      <c r="P50" s="107"/>
      <c r="Q50" s="55" t="s">
        <v>14</v>
      </c>
      <c r="R50" s="55">
        <v>0</v>
      </c>
      <c r="S50" s="55">
        <v>0.18</v>
      </c>
      <c r="T50" s="55">
        <v>0.64</v>
      </c>
      <c r="U50" s="55">
        <v>0.72</v>
      </c>
      <c r="V50" s="55">
        <v>0.8</v>
      </c>
      <c r="W50" s="55">
        <v>0.8</v>
      </c>
      <c r="X50" s="55">
        <v>0.8</v>
      </c>
      <c r="Y50" s="55">
        <v>0.86</v>
      </c>
      <c r="Z50" s="55">
        <v>0.9</v>
      </c>
      <c r="AA50" s="55">
        <v>0.87</v>
      </c>
      <c r="AB50" s="55">
        <v>0.84</v>
      </c>
      <c r="AC50" s="55">
        <v>0.85</v>
      </c>
      <c r="AD50" s="55">
        <v>0.86</v>
      </c>
      <c r="AE50" s="55">
        <v>0.88</v>
      </c>
      <c r="AF50" s="55">
        <v>0.92</v>
      </c>
      <c r="AG50" s="55">
        <v>0.96</v>
      </c>
      <c r="AH50" s="55">
        <v>0.98</v>
      </c>
      <c r="AI50" s="55">
        <v>0.92</v>
      </c>
      <c r="AJ50" s="55">
        <v>0.9</v>
      </c>
      <c r="AK50" s="55">
        <v>0.92</v>
      </c>
      <c r="AL50" s="55">
        <v>0.82</v>
      </c>
      <c r="AM50" s="55">
        <v>0.71</v>
      </c>
      <c r="AN50" s="55">
        <v>0.6</v>
      </c>
      <c r="AO50" s="55">
        <v>0.5</v>
      </c>
      <c r="AP50" s="55">
        <v>0</v>
      </c>
      <c r="AQ50" s="55"/>
      <c r="AR50" s="57"/>
    </row>
    <row r="51" spans="1:44" ht="16" x14ac:dyDescent="0.2">
      <c r="A51" s="107"/>
      <c r="B51" s="6" t="s">
        <v>3</v>
      </c>
      <c r="C51" s="6">
        <v>1.06</v>
      </c>
      <c r="D51" s="6">
        <v>0.47</v>
      </c>
      <c r="E51" s="6">
        <f t="shared" si="0"/>
        <v>0.49819999999999998</v>
      </c>
      <c r="F51" s="6">
        <v>1</v>
      </c>
      <c r="G51" s="6">
        <v>0.37</v>
      </c>
      <c r="H51" s="6">
        <f t="shared" si="1"/>
        <v>0.37</v>
      </c>
      <c r="I51" s="6">
        <v>0.99</v>
      </c>
      <c r="J51" s="6">
        <v>0.37</v>
      </c>
      <c r="K51" s="6">
        <f t="shared" si="2"/>
        <v>0.36630000000000001</v>
      </c>
      <c r="L51" s="6">
        <v>0.99</v>
      </c>
      <c r="M51" s="6">
        <v>0.37</v>
      </c>
      <c r="N51" s="6">
        <f t="shared" si="3"/>
        <v>0.36630000000000001</v>
      </c>
      <c r="P51" s="107"/>
      <c r="Q51" s="55" t="s">
        <v>36</v>
      </c>
      <c r="R51" s="55">
        <v>0</v>
      </c>
      <c r="S51" s="55">
        <v>0</v>
      </c>
      <c r="T51" s="55">
        <v>0.08</v>
      </c>
      <c r="U51" s="55">
        <v>0.22</v>
      </c>
      <c r="V51" s="55">
        <v>0.32</v>
      </c>
      <c r="W51" s="55">
        <v>0.28999999999999998</v>
      </c>
      <c r="X51" s="55">
        <v>0.3</v>
      </c>
      <c r="Y51" s="55">
        <v>0.36</v>
      </c>
      <c r="Z51" s="55">
        <v>0.44</v>
      </c>
      <c r="AA51" s="55">
        <v>0.3</v>
      </c>
      <c r="AB51" s="55">
        <v>0.37</v>
      </c>
      <c r="AC51" s="55">
        <v>0.33</v>
      </c>
      <c r="AD51" s="55">
        <v>0.37</v>
      </c>
      <c r="AE51" s="55">
        <v>0.39</v>
      </c>
      <c r="AF51" s="55">
        <v>0.33</v>
      </c>
      <c r="AG51" s="55">
        <v>0.21</v>
      </c>
      <c r="AH51" s="55">
        <v>0.27</v>
      </c>
      <c r="AI51" s="55">
        <v>0.24</v>
      </c>
      <c r="AJ51" s="55">
        <v>0.16</v>
      </c>
      <c r="AK51" s="55">
        <v>0.2</v>
      </c>
      <c r="AL51" s="55">
        <v>0.18</v>
      </c>
      <c r="AM51" s="55">
        <v>0.27</v>
      </c>
      <c r="AN51" s="55">
        <v>0.18</v>
      </c>
      <c r="AO51" s="55">
        <v>0.18</v>
      </c>
      <c r="AP51" s="55">
        <v>0</v>
      </c>
      <c r="AQ51" s="55"/>
      <c r="AR51" s="57"/>
    </row>
    <row r="52" spans="1:44" ht="16" x14ac:dyDescent="0.2">
      <c r="A52" s="107"/>
      <c r="B52" s="6" t="s">
        <v>4</v>
      </c>
      <c r="C52" s="6">
        <v>1.1200000000000001</v>
      </c>
      <c r="D52" s="6">
        <v>0.3</v>
      </c>
      <c r="E52" s="6">
        <f t="shared" si="0"/>
        <v>0.33600000000000002</v>
      </c>
      <c r="F52" s="6">
        <v>1.08</v>
      </c>
      <c r="G52" s="6">
        <v>0.35</v>
      </c>
      <c r="H52" s="6">
        <f t="shared" si="1"/>
        <v>0.378</v>
      </c>
      <c r="I52" s="6">
        <v>1.07</v>
      </c>
      <c r="J52" s="6">
        <v>0.39</v>
      </c>
      <c r="K52" s="6">
        <f t="shared" si="2"/>
        <v>0.41730000000000006</v>
      </c>
      <c r="L52" s="6">
        <v>1.04</v>
      </c>
      <c r="M52" s="6">
        <v>0.42</v>
      </c>
      <c r="N52" s="6">
        <f t="shared" si="3"/>
        <v>0.43680000000000002</v>
      </c>
      <c r="P52" s="107"/>
      <c r="Q52" s="56" t="s">
        <v>37</v>
      </c>
      <c r="R52" s="55">
        <v>0</v>
      </c>
      <c r="S52" s="55">
        <v>1.6400000000000001E-2</v>
      </c>
      <c r="T52" s="55">
        <v>0.10199999999999997</v>
      </c>
      <c r="U52" s="55">
        <v>0.20520000000000002</v>
      </c>
      <c r="V52" s="55">
        <v>0.24399999999999999</v>
      </c>
      <c r="W52" s="55">
        <v>0.23599999999999999</v>
      </c>
      <c r="X52" s="55">
        <v>0.27389999999999998</v>
      </c>
      <c r="Y52" s="55">
        <v>0.35200000000000004</v>
      </c>
      <c r="Z52" s="55">
        <v>0.32745000000000002</v>
      </c>
      <c r="AA52" s="55">
        <v>0.28642499999999999</v>
      </c>
      <c r="AB52" s="55">
        <v>0.29574999999999996</v>
      </c>
      <c r="AC52" s="55">
        <v>0.29924999999999996</v>
      </c>
      <c r="AD52" s="55">
        <v>0.3306</v>
      </c>
      <c r="AE52" s="55">
        <v>0.32400000000000001</v>
      </c>
      <c r="AF52" s="55">
        <v>0.25380000000000003</v>
      </c>
      <c r="AG52" s="55">
        <v>0.23279999999999998</v>
      </c>
      <c r="AH52" s="55">
        <v>0.24224999999999999</v>
      </c>
      <c r="AI52" s="55">
        <v>0.18200000000000002</v>
      </c>
      <c r="AJ52" s="55">
        <v>0.1638</v>
      </c>
      <c r="AK52" s="55">
        <v>0.1653</v>
      </c>
      <c r="AL52" s="55">
        <v>0.17212499999999997</v>
      </c>
      <c r="AM52" s="55">
        <v>0.14737500000000001</v>
      </c>
      <c r="AN52" s="55">
        <v>9.9000000000000005E-2</v>
      </c>
      <c r="AO52" s="55">
        <v>1.3500000000000031E-2</v>
      </c>
      <c r="AP52" s="55">
        <v>0</v>
      </c>
      <c r="AQ52" s="55"/>
      <c r="AR52" s="57"/>
    </row>
    <row r="53" spans="1:44" ht="16" x14ac:dyDescent="0.2">
      <c r="A53" s="107"/>
      <c r="B53" s="6" t="s">
        <v>5</v>
      </c>
      <c r="C53" s="6">
        <v>0.78</v>
      </c>
      <c r="D53" s="6">
        <v>0.18</v>
      </c>
      <c r="E53" s="6">
        <f t="shared" si="0"/>
        <v>0.1404</v>
      </c>
      <c r="F53" s="6">
        <v>0.99</v>
      </c>
      <c r="G53" s="6">
        <v>0.16</v>
      </c>
      <c r="H53" s="6">
        <f t="shared" si="1"/>
        <v>0.15840000000000001</v>
      </c>
      <c r="I53" s="6">
        <v>0.93</v>
      </c>
      <c r="J53" s="6">
        <v>0.3</v>
      </c>
      <c r="K53" s="6">
        <f t="shared" si="2"/>
        <v>0.27900000000000003</v>
      </c>
      <c r="L53" s="6">
        <v>0.9</v>
      </c>
      <c r="M53" s="6">
        <v>0.3</v>
      </c>
      <c r="N53" s="6">
        <f t="shared" si="3"/>
        <v>0.27</v>
      </c>
      <c r="P53" s="107"/>
      <c r="Q53" s="58" t="s">
        <v>38</v>
      </c>
      <c r="R53" s="58">
        <v>0.39</v>
      </c>
      <c r="S53" s="55"/>
      <c r="T53" s="55"/>
      <c r="U53" s="59" t="s">
        <v>42</v>
      </c>
      <c r="V53" s="58">
        <v>4.9649250000000009</v>
      </c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7"/>
      <c r="AQ53" s="57"/>
      <c r="AR53" s="57"/>
    </row>
    <row r="54" spans="1:44" ht="16" x14ac:dyDescent="0.2">
      <c r="A54" s="107">
        <v>42521</v>
      </c>
      <c r="B54" s="6" t="s">
        <v>1</v>
      </c>
      <c r="C54" s="6">
        <v>0.86</v>
      </c>
      <c r="D54" s="6">
        <v>0.45</v>
      </c>
      <c r="E54" s="6">
        <f t="shared" si="0"/>
        <v>0.38700000000000001</v>
      </c>
      <c r="F54" s="6">
        <v>0.92</v>
      </c>
      <c r="G54" s="6">
        <v>0.37</v>
      </c>
      <c r="H54" s="6">
        <f t="shared" si="1"/>
        <v>0.34040000000000004</v>
      </c>
      <c r="I54" s="6">
        <v>0.94</v>
      </c>
      <c r="J54" s="6">
        <v>0.57999999999999996</v>
      </c>
      <c r="K54" s="6">
        <f t="shared" si="2"/>
        <v>0.54519999999999991</v>
      </c>
      <c r="L54" s="6">
        <v>0.94</v>
      </c>
      <c r="M54" s="6">
        <v>0.37</v>
      </c>
      <c r="N54" s="6">
        <f t="shared" si="3"/>
        <v>0.3478</v>
      </c>
      <c r="P54" s="107">
        <v>42521</v>
      </c>
      <c r="Q54" s="55" t="s">
        <v>35</v>
      </c>
      <c r="R54" s="55">
        <v>0</v>
      </c>
      <c r="S54" s="55">
        <v>0.35</v>
      </c>
      <c r="T54" s="55">
        <v>1.35</v>
      </c>
      <c r="U54" s="55">
        <v>2.35</v>
      </c>
      <c r="V54" s="55">
        <v>3.35</v>
      </c>
      <c r="W54" s="55">
        <v>4.3499999999999996</v>
      </c>
      <c r="X54" s="55">
        <v>5.35</v>
      </c>
      <c r="Y54" s="55">
        <v>6.35</v>
      </c>
      <c r="Z54" s="55">
        <v>7.35</v>
      </c>
      <c r="AA54" s="55">
        <v>8.35</v>
      </c>
      <c r="AB54" s="55">
        <v>9.35</v>
      </c>
      <c r="AC54" s="55">
        <v>10.35</v>
      </c>
      <c r="AD54" s="55">
        <v>11.35</v>
      </c>
      <c r="AE54" s="55">
        <v>12.35</v>
      </c>
      <c r="AF54" s="55">
        <v>13.35</v>
      </c>
      <c r="AG54" s="55">
        <v>14.35</v>
      </c>
      <c r="AH54" s="55">
        <v>15.35</v>
      </c>
      <c r="AI54" s="55">
        <v>16.350000000000001</v>
      </c>
      <c r="AJ54" s="55">
        <v>17.350000000000001</v>
      </c>
      <c r="AK54" s="55">
        <v>18.350000000000001</v>
      </c>
      <c r="AL54" s="55">
        <v>19.350000000000001</v>
      </c>
      <c r="AM54" s="55">
        <v>20.350000000000001</v>
      </c>
      <c r="AN54" s="55">
        <v>21.35</v>
      </c>
      <c r="AO54" s="55">
        <v>22.35</v>
      </c>
      <c r="AP54" s="55">
        <v>23.35</v>
      </c>
      <c r="AQ54" s="61">
        <v>25.19</v>
      </c>
      <c r="AR54" s="61"/>
    </row>
    <row r="55" spans="1:44" ht="16" x14ac:dyDescent="0.2">
      <c r="A55" s="107"/>
      <c r="B55" s="6" t="s">
        <v>2</v>
      </c>
      <c r="C55" s="6">
        <v>1.08</v>
      </c>
      <c r="D55" s="6">
        <v>0.43</v>
      </c>
      <c r="E55" s="6">
        <f t="shared" si="0"/>
        <v>0.46440000000000003</v>
      </c>
      <c r="F55" s="6">
        <v>1.02</v>
      </c>
      <c r="G55" s="6">
        <v>0.44</v>
      </c>
      <c r="H55" s="6">
        <f t="shared" si="1"/>
        <v>0.44880000000000003</v>
      </c>
      <c r="I55" s="6">
        <v>1.04</v>
      </c>
      <c r="J55" s="6">
        <v>0.43</v>
      </c>
      <c r="K55" s="6">
        <f t="shared" si="2"/>
        <v>0.44719999999999999</v>
      </c>
      <c r="L55" s="6">
        <v>1.02</v>
      </c>
      <c r="M55" s="6">
        <v>0.48</v>
      </c>
      <c r="N55" s="6">
        <f t="shared" si="3"/>
        <v>0.48959999999999998</v>
      </c>
      <c r="P55" s="107"/>
      <c r="Q55" s="55" t="s">
        <v>14</v>
      </c>
      <c r="R55" s="55">
        <v>0</v>
      </c>
      <c r="S55" s="55">
        <v>0.18</v>
      </c>
      <c r="T55" s="55">
        <v>0.64</v>
      </c>
      <c r="U55" s="55">
        <v>0.7</v>
      </c>
      <c r="V55" s="55">
        <v>0.78</v>
      </c>
      <c r="W55" s="55">
        <v>0.8</v>
      </c>
      <c r="X55" s="55">
        <v>0.82</v>
      </c>
      <c r="Y55" s="55">
        <v>0.85</v>
      </c>
      <c r="Z55" s="55">
        <v>0.9</v>
      </c>
      <c r="AA55" s="55">
        <v>0.84</v>
      </c>
      <c r="AB55" s="55">
        <v>0.86</v>
      </c>
      <c r="AC55" s="55">
        <v>0.84</v>
      </c>
      <c r="AD55" s="55">
        <v>0.84</v>
      </c>
      <c r="AE55" s="55">
        <v>0.9</v>
      </c>
      <c r="AF55" s="55">
        <v>0.88</v>
      </c>
      <c r="AG55" s="55">
        <v>0.92</v>
      </c>
      <c r="AH55" s="55">
        <v>0.96</v>
      </c>
      <c r="AI55" s="55">
        <v>0.96</v>
      </c>
      <c r="AJ55" s="55">
        <v>0.9</v>
      </c>
      <c r="AK55" s="55">
        <v>0.9</v>
      </c>
      <c r="AL55" s="55">
        <v>0.92</v>
      </c>
      <c r="AM55" s="55">
        <v>0.84</v>
      </c>
      <c r="AN55" s="55">
        <v>0.74</v>
      </c>
      <c r="AO55" s="55">
        <v>0.66</v>
      </c>
      <c r="AP55" s="55">
        <v>0.52</v>
      </c>
      <c r="AQ55" s="55">
        <v>0</v>
      </c>
      <c r="AR55" s="55"/>
    </row>
    <row r="56" spans="1:44" ht="16" x14ac:dyDescent="0.2">
      <c r="A56" s="107"/>
      <c r="B56" s="6" t="s">
        <v>3</v>
      </c>
      <c r="C56" s="6">
        <v>1.08</v>
      </c>
      <c r="D56" s="6">
        <v>0.52</v>
      </c>
      <c r="E56" s="6">
        <f t="shared" si="0"/>
        <v>0.5616000000000001</v>
      </c>
      <c r="F56" s="6">
        <v>1.01</v>
      </c>
      <c r="G56" s="6">
        <v>0.48</v>
      </c>
      <c r="H56" s="6">
        <f t="shared" si="1"/>
        <v>0.48480000000000001</v>
      </c>
      <c r="I56" s="6">
        <v>1</v>
      </c>
      <c r="J56" s="6">
        <v>0.35</v>
      </c>
      <c r="K56" s="6">
        <f t="shared" si="2"/>
        <v>0.35</v>
      </c>
      <c r="L56" s="6">
        <v>0.99</v>
      </c>
      <c r="M56" s="6">
        <v>0.48</v>
      </c>
      <c r="N56" s="6">
        <f t="shared" si="3"/>
        <v>0.47519999999999996</v>
      </c>
      <c r="P56" s="107"/>
      <c r="Q56" s="55" t="s">
        <v>36</v>
      </c>
      <c r="R56" s="55">
        <v>0</v>
      </c>
      <c r="S56" s="55">
        <v>0</v>
      </c>
      <c r="T56" s="55">
        <v>0</v>
      </c>
      <c r="U56" s="55">
        <v>0.12</v>
      </c>
      <c r="V56" s="55">
        <v>0.26</v>
      </c>
      <c r="W56" s="55">
        <v>0.36</v>
      </c>
      <c r="X56" s="55">
        <v>0.25</v>
      </c>
      <c r="Y56" s="55">
        <v>0.3</v>
      </c>
      <c r="Z56" s="55">
        <v>0.37</v>
      </c>
      <c r="AA56" s="55">
        <v>0.28999999999999998</v>
      </c>
      <c r="AB56" s="55">
        <v>0.45</v>
      </c>
      <c r="AC56" s="55">
        <v>0.43</v>
      </c>
      <c r="AD56" s="55">
        <v>0.45</v>
      </c>
      <c r="AE56" s="55">
        <v>0.36</v>
      </c>
      <c r="AF56" s="55">
        <v>0.49</v>
      </c>
      <c r="AG56" s="55">
        <v>0.41</v>
      </c>
      <c r="AH56" s="55">
        <v>0.31</v>
      </c>
      <c r="AI56" s="55">
        <v>0.34</v>
      </c>
      <c r="AJ56" s="55">
        <v>0.31</v>
      </c>
      <c r="AK56" s="55">
        <v>0.17</v>
      </c>
      <c r="AL56" s="55">
        <v>0.21</v>
      </c>
      <c r="AM56" s="55">
        <v>0.27</v>
      </c>
      <c r="AN56" s="55">
        <v>0.3</v>
      </c>
      <c r="AO56" s="55">
        <v>0.21</v>
      </c>
      <c r="AP56" s="55">
        <v>0.23</v>
      </c>
      <c r="AQ56" s="55">
        <v>0</v>
      </c>
      <c r="AR56" s="55"/>
    </row>
    <row r="57" spans="1:44" ht="16" x14ac:dyDescent="0.2">
      <c r="A57" s="107"/>
      <c r="B57" s="6" t="s">
        <v>4</v>
      </c>
      <c r="C57" s="6">
        <v>1.1200000000000001</v>
      </c>
      <c r="D57" s="6">
        <v>0.45</v>
      </c>
      <c r="E57" s="6">
        <f t="shared" si="0"/>
        <v>0.50400000000000011</v>
      </c>
      <c r="F57" s="6">
        <v>1.06</v>
      </c>
      <c r="G57" s="6">
        <v>0.41</v>
      </c>
      <c r="H57" s="6">
        <f t="shared" si="1"/>
        <v>0.43459999999999999</v>
      </c>
      <c r="I57" s="6">
        <v>1.07</v>
      </c>
      <c r="J57" s="6">
        <v>0.42</v>
      </c>
      <c r="K57" s="6">
        <f t="shared" si="2"/>
        <v>0.44940000000000002</v>
      </c>
      <c r="L57" s="6">
        <v>1.06</v>
      </c>
      <c r="M57" s="6">
        <v>0.51</v>
      </c>
      <c r="N57" s="6">
        <f t="shared" si="3"/>
        <v>0.54060000000000008</v>
      </c>
      <c r="P57" s="107"/>
      <c r="Q57" s="56" t="s">
        <v>37</v>
      </c>
      <c r="R57" s="55">
        <v>0</v>
      </c>
      <c r="S57" s="55">
        <v>0</v>
      </c>
      <c r="T57" s="55">
        <v>4.0199999999999993E-2</v>
      </c>
      <c r="U57" s="55">
        <v>0.1406</v>
      </c>
      <c r="V57" s="55">
        <v>0.2448999999999999</v>
      </c>
      <c r="W57" s="55">
        <v>0.24705000000000002</v>
      </c>
      <c r="X57" s="55">
        <v>0.229625</v>
      </c>
      <c r="Y57" s="55">
        <v>0.29312499999999997</v>
      </c>
      <c r="Z57" s="55">
        <v>0.28709999999999997</v>
      </c>
      <c r="AA57" s="55">
        <v>0.3145</v>
      </c>
      <c r="AB57" s="55">
        <v>0.374</v>
      </c>
      <c r="AC57" s="55">
        <v>0.36959999999999998</v>
      </c>
      <c r="AD57" s="55">
        <v>0.35235</v>
      </c>
      <c r="AE57" s="55">
        <v>0.37824999999999998</v>
      </c>
      <c r="AF57" s="55">
        <v>0.40499999999999997</v>
      </c>
      <c r="AG57" s="55">
        <v>0.33839999999999998</v>
      </c>
      <c r="AH57" s="55">
        <v>0.31200000000000055</v>
      </c>
      <c r="AI57" s="55">
        <v>0.30224999999999996</v>
      </c>
      <c r="AJ57" s="55">
        <v>0.216</v>
      </c>
      <c r="AK57" s="55">
        <v>0.1729</v>
      </c>
      <c r="AL57" s="55">
        <v>0.2112</v>
      </c>
      <c r="AM57" s="55">
        <v>0.22515000000000004</v>
      </c>
      <c r="AN57" s="55">
        <v>0.17849999999999999</v>
      </c>
      <c r="AO57" s="55">
        <v>0.12980000000000003</v>
      </c>
      <c r="AP57" s="55">
        <v>5.5016000000000002E-2</v>
      </c>
      <c r="AQ57" s="55">
        <v>0</v>
      </c>
      <c r="AR57" s="55"/>
    </row>
    <row r="58" spans="1:44" ht="16" x14ac:dyDescent="0.2">
      <c r="A58" s="107"/>
      <c r="B58" s="6" t="s">
        <v>5</v>
      </c>
      <c r="C58" s="6">
        <v>0.8</v>
      </c>
      <c r="D58" s="6">
        <v>0.24</v>
      </c>
      <c r="E58" s="6">
        <f t="shared" si="0"/>
        <v>0.192</v>
      </c>
      <c r="F58" s="6">
        <v>0.87</v>
      </c>
      <c r="G58" s="6">
        <v>0.27</v>
      </c>
      <c r="H58" s="6">
        <f t="shared" si="1"/>
        <v>0.23490000000000003</v>
      </c>
      <c r="I58" s="6">
        <v>0.93</v>
      </c>
      <c r="J58" s="6">
        <v>0.3</v>
      </c>
      <c r="K58" s="6">
        <f t="shared" si="2"/>
        <v>0.27900000000000003</v>
      </c>
      <c r="L58" s="6">
        <v>0.95</v>
      </c>
      <c r="M58" s="6">
        <v>0.39</v>
      </c>
      <c r="N58" s="6">
        <f t="shared" si="3"/>
        <v>0.3705</v>
      </c>
      <c r="P58" s="107"/>
      <c r="Q58" s="58" t="s">
        <v>38</v>
      </c>
      <c r="R58" s="58">
        <v>0.38</v>
      </c>
      <c r="S58" s="55"/>
      <c r="T58" s="55"/>
      <c r="U58" s="59" t="s">
        <v>42</v>
      </c>
      <c r="V58" s="58">
        <v>5.8175160000000004</v>
      </c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7"/>
    </row>
    <row r="59" spans="1:44" ht="16" x14ac:dyDescent="0.2">
      <c r="A59" s="107">
        <v>42522</v>
      </c>
      <c r="B59" s="6" t="s">
        <v>1</v>
      </c>
      <c r="C59" s="6">
        <v>0.78</v>
      </c>
      <c r="D59" s="6">
        <v>0.42</v>
      </c>
      <c r="E59" s="6">
        <f t="shared" si="0"/>
        <v>0.3276</v>
      </c>
      <c r="F59" s="6">
        <v>0.87</v>
      </c>
      <c r="G59" s="6">
        <v>0.37</v>
      </c>
      <c r="H59" s="6">
        <f t="shared" si="1"/>
        <v>0.32190000000000002</v>
      </c>
      <c r="I59" s="6">
        <v>0.86</v>
      </c>
      <c r="J59" s="6">
        <v>0.36</v>
      </c>
      <c r="K59" s="6">
        <f t="shared" si="2"/>
        <v>0.30959999999999999</v>
      </c>
      <c r="L59" s="6">
        <v>0.84</v>
      </c>
      <c r="M59" s="6">
        <v>0.47</v>
      </c>
      <c r="N59" s="6">
        <f t="shared" si="3"/>
        <v>0.39479999999999998</v>
      </c>
      <c r="P59" s="107">
        <v>42522</v>
      </c>
      <c r="Q59" s="55" t="s">
        <v>35</v>
      </c>
      <c r="R59" s="55">
        <v>0</v>
      </c>
      <c r="S59" s="55">
        <v>0.9</v>
      </c>
      <c r="T59" s="55">
        <v>1.9</v>
      </c>
      <c r="U59" s="55">
        <v>2.9</v>
      </c>
      <c r="V59" s="55">
        <v>3.9</v>
      </c>
      <c r="W59" s="55">
        <v>4.9000000000000004</v>
      </c>
      <c r="X59" s="55">
        <v>5.9</v>
      </c>
      <c r="Y59" s="55">
        <v>6.9</v>
      </c>
      <c r="Z59" s="55">
        <v>7.9</v>
      </c>
      <c r="AA59" s="55">
        <v>8.9</v>
      </c>
      <c r="AB59" s="55">
        <v>9.9</v>
      </c>
      <c r="AC59" s="55">
        <v>10.9</v>
      </c>
      <c r="AD59" s="55">
        <v>11.9</v>
      </c>
      <c r="AE59" s="55">
        <v>12.9</v>
      </c>
      <c r="AF59" s="55">
        <v>13.9</v>
      </c>
      <c r="AG59" s="55">
        <v>14.9</v>
      </c>
      <c r="AH59" s="55">
        <v>15.9</v>
      </c>
      <c r="AI59" s="55">
        <v>16.899999999999999</v>
      </c>
      <c r="AJ59" s="55">
        <v>17.899999999999999</v>
      </c>
      <c r="AK59" s="55">
        <v>18.899999999999999</v>
      </c>
      <c r="AL59" s="55">
        <v>19.899999999999999</v>
      </c>
      <c r="AM59" s="55">
        <v>20.9</v>
      </c>
      <c r="AN59" s="55">
        <v>21.9</v>
      </c>
      <c r="AO59" s="55">
        <v>22.9</v>
      </c>
      <c r="AP59" s="55">
        <v>23.9</v>
      </c>
      <c r="AQ59" s="62">
        <v>24.299999999999997</v>
      </c>
      <c r="AR59" s="55"/>
    </row>
    <row r="60" spans="1:44" ht="16" x14ac:dyDescent="0.2">
      <c r="A60" s="107"/>
      <c r="B60" s="6" t="s">
        <v>2</v>
      </c>
      <c r="C60" s="6">
        <v>1.03</v>
      </c>
      <c r="D60" s="6">
        <v>0.47</v>
      </c>
      <c r="E60" s="6">
        <f t="shared" si="0"/>
        <v>0.48409999999999997</v>
      </c>
      <c r="F60" s="6">
        <v>0.99</v>
      </c>
      <c r="G60" s="6">
        <v>0.46</v>
      </c>
      <c r="H60" s="6">
        <f t="shared" si="1"/>
        <v>0.45540000000000003</v>
      </c>
      <c r="I60" s="6">
        <v>0.97</v>
      </c>
      <c r="J60" s="6">
        <v>0.4</v>
      </c>
      <c r="K60" s="6">
        <f t="shared" si="2"/>
        <v>0.38800000000000001</v>
      </c>
      <c r="L60" s="6">
        <v>0.98</v>
      </c>
      <c r="M60" s="6">
        <v>0.45</v>
      </c>
      <c r="N60" s="6">
        <f t="shared" si="3"/>
        <v>0.441</v>
      </c>
      <c r="P60" s="107"/>
      <c r="Q60" s="55" t="s">
        <v>14</v>
      </c>
      <c r="R60" s="55">
        <v>0</v>
      </c>
      <c r="S60" s="55">
        <v>0.42</v>
      </c>
      <c r="T60" s="55">
        <v>0.63</v>
      </c>
      <c r="U60" s="55">
        <v>0.67</v>
      </c>
      <c r="V60" s="55">
        <v>0.7</v>
      </c>
      <c r="W60" s="55">
        <v>0.73</v>
      </c>
      <c r="X60" s="55">
        <v>0.77</v>
      </c>
      <c r="Y60" s="55">
        <v>0.82</v>
      </c>
      <c r="Z60" s="55">
        <v>0.84</v>
      </c>
      <c r="AA60" s="55">
        <v>0.8</v>
      </c>
      <c r="AB60" s="55">
        <v>0.78</v>
      </c>
      <c r="AC60" s="55">
        <v>0.78</v>
      </c>
      <c r="AD60" s="55">
        <v>0.8</v>
      </c>
      <c r="AE60" s="55">
        <v>0.83</v>
      </c>
      <c r="AF60" s="55">
        <v>0.96</v>
      </c>
      <c r="AG60" s="55">
        <v>0.88</v>
      </c>
      <c r="AH60" s="55">
        <v>0.9</v>
      </c>
      <c r="AI60" s="55">
        <v>0.9</v>
      </c>
      <c r="AJ60" s="55">
        <v>0.84</v>
      </c>
      <c r="AK60" s="55">
        <v>0.84</v>
      </c>
      <c r="AL60" s="55">
        <v>0.86</v>
      </c>
      <c r="AM60" s="55">
        <v>0.72</v>
      </c>
      <c r="AN60" s="55">
        <v>0.62</v>
      </c>
      <c r="AO60" s="55">
        <v>0.54</v>
      </c>
      <c r="AP60" s="55">
        <v>0.44</v>
      </c>
      <c r="AQ60" s="55">
        <v>0</v>
      </c>
      <c r="AR60" s="57"/>
    </row>
    <row r="61" spans="1:44" ht="16" x14ac:dyDescent="0.2">
      <c r="A61" s="107"/>
      <c r="B61" s="6" t="s">
        <v>3</v>
      </c>
      <c r="C61" s="6">
        <v>1.02</v>
      </c>
      <c r="D61" s="6">
        <v>0.43</v>
      </c>
      <c r="E61" s="6">
        <f t="shared" si="0"/>
        <v>0.43859999999999999</v>
      </c>
      <c r="F61" s="6">
        <v>0.93</v>
      </c>
      <c r="G61" s="6">
        <v>0.48</v>
      </c>
      <c r="H61" s="6">
        <f t="shared" si="1"/>
        <v>0.44640000000000002</v>
      </c>
      <c r="I61" s="6">
        <v>0.93</v>
      </c>
      <c r="J61" s="6">
        <v>0.51</v>
      </c>
      <c r="K61" s="6">
        <f t="shared" si="2"/>
        <v>0.47430000000000005</v>
      </c>
      <c r="L61" s="6">
        <v>0.92</v>
      </c>
      <c r="M61" s="6">
        <v>0.48</v>
      </c>
      <c r="N61" s="6">
        <f t="shared" si="3"/>
        <v>0.44159999999999999</v>
      </c>
      <c r="P61" s="107"/>
      <c r="Q61" s="55" t="s">
        <v>36</v>
      </c>
      <c r="R61" s="55">
        <v>0</v>
      </c>
      <c r="S61" s="55">
        <v>0</v>
      </c>
      <c r="T61" s="55">
        <v>0.17</v>
      </c>
      <c r="U61" s="55">
        <v>0.34</v>
      </c>
      <c r="V61" s="55">
        <v>0.3</v>
      </c>
      <c r="W61" s="55">
        <v>0.28000000000000003</v>
      </c>
      <c r="X61" s="55">
        <v>0.26</v>
      </c>
      <c r="Y61" s="55">
        <v>0.47</v>
      </c>
      <c r="Z61" s="55">
        <v>0.4</v>
      </c>
      <c r="AA61" s="55">
        <v>0.45</v>
      </c>
      <c r="AB61" s="55">
        <v>0.41</v>
      </c>
      <c r="AC61" s="55">
        <v>0.37</v>
      </c>
      <c r="AD61" s="55">
        <v>0.35</v>
      </c>
      <c r="AE61" s="55">
        <v>0.49</v>
      </c>
      <c r="AF61" s="55">
        <v>0.43</v>
      </c>
      <c r="AG61" s="55">
        <v>0.36</v>
      </c>
      <c r="AH61" s="55">
        <v>0.36</v>
      </c>
      <c r="AI61" s="55">
        <v>0.37</v>
      </c>
      <c r="AJ61" s="55">
        <v>0.27</v>
      </c>
      <c r="AK61" s="55">
        <v>0.18</v>
      </c>
      <c r="AL61" s="55">
        <v>0.26</v>
      </c>
      <c r="AM61" s="55">
        <v>0.26</v>
      </c>
      <c r="AN61" s="55">
        <v>0.25</v>
      </c>
      <c r="AO61" s="55">
        <v>0.21</v>
      </c>
      <c r="AP61" s="55">
        <v>0.22</v>
      </c>
      <c r="AQ61" s="55">
        <v>0</v>
      </c>
      <c r="AR61" s="57"/>
    </row>
    <row r="62" spans="1:44" ht="16" x14ac:dyDescent="0.2">
      <c r="A62" s="107"/>
      <c r="B62" s="6" t="s">
        <v>4</v>
      </c>
      <c r="C62" s="6">
        <v>1.06</v>
      </c>
      <c r="D62" s="6">
        <v>0.41</v>
      </c>
      <c r="E62" s="6">
        <f t="shared" si="0"/>
        <v>0.43459999999999999</v>
      </c>
      <c r="F62" s="6">
        <v>1.04</v>
      </c>
      <c r="G62" s="6">
        <v>0.41</v>
      </c>
      <c r="H62" s="6">
        <f t="shared" si="1"/>
        <v>0.4264</v>
      </c>
      <c r="I62" s="6">
        <v>1.04</v>
      </c>
      <c r="J62" s="6">
        <v>0.38</v>
      </c>
      <c r="K62" s="6">
        <f t="shared" si="2"/>
        <v>0.3952</v>
      </c>
      <c r="L62" s="6">
        <v>1.01</v>
      </c>
      <c r="M62" s="6">
        <v>0.55000000000000004</v>
      </c>
      <c r="N62" s="6">
        <f t="shared" si="3"/>
        <v>0.5555000000000001</v>
      </c>
      <c r="P62" s="107"/>
      <c r="Q62" s="56" t="s">
        <v>37</v>
      </c>
      <c r="R62" s="55">
        <v>0</v>
      </c>
      <c r="S62" s="55">
        <v>4.4624999999999998E-2</v>
      </c>
      <c r="T62" s="55">
        <v>0.16575000000000001</v>
      </c>
      <c r="U62" s="55">
        <v>0.21920000000000003</v>
      </c>
      <c r="V62" s="55">
        <v>0.20735000000000012</v>
      </c>
      <c r="W62" s="55">
        <v>0.20250000000000001</v>
      </c>
      <c r="X62" s="55">
        <v>0.29017499999999996</v>
      </c>
      <c r="Y62" s="55">
        <v>0.36104999999999998</v>
      </c>
      <c r="Z62" s="55">
        <v>0.34850000000000009</v>
      </c>
      <c r="AA62" s="55">
        <v>0.3397</v>
      </c>
      <c r="AB62" s="55">
        <v>0.30420000000000003</v>
      </c>
      <c r="AC62" s="55">
        <v>0.28439999999999999</v>
      </c>
      <c r="AD62" s="55">
        <v>0.34229999999999994</v>
      </c>
      <c r="AE62" s="55">
        <v>0.41169999999999995</v>
      </c>
      <c r="AF62" s="55">
        <v>0.3634</v>
      </c>
      <c r="AG62" s="55">
        <v>0.32040000000000002</v>
      </c>
      <c r="AH62" s="55">
        <v>0.32849999999999946</v>
      </c>
      <c r="AI62" s="55">
        <v>0.27839999999999998</v>
      </c>
      <c r="AJ62" s="55">
        <v>0.189</v>
      </c>
      <c r="AK62" s="55">
        <v>0.187</v>
      </c>
      <c r="AL62" s="55">
        <v>0.20540000000000003</v>
      </c>
      <c r="AM62" s="55">
        <v>0.17084999999999997</v>
      </c>
      <c r="AN62" s="55">
        <v>0.13340000000000002</v>
      </c>
      <c r="AO62" s="55">
        <v>0.10535</v>
      </c>
      <c r="AP62" s="55">
        <v>9.6799999999999664E-3</v>
      </c>
      <c r="AQ62" s="55">
        <v>0</v>
      </c>
      <c r="AR62" s="57"/>
    </row>
    <row r="63" spans="1:44" ht="16" x14ac:dyDescent="0.2">
      <c r="A63" s="107"/>
      <c r="B63" s="6" t="s">
        <v>5</v>
      </c>
      <c r="C63" s="6">
        <v>0.7</v>
      </c>
      <c r="D63" s="6">
        <v>0.27</v>
      </c>
      <c r="E63" s="6">
        <f t="shared" si="0"/>
        <v>0.189</v>
      </c>
      <c r="F63" s="6">
        <v>0.81</v>
      </c>
      <c r="G63" s="6">
        <v>0.2</v>
      </c>
      <c r="H63" s="6">
        <f t="shared" si="1"/>
        <v>0.16200000000000003</v>
      </c>
      <c r="I63" s="6">
        <v>0.87</v>
      </c>
      <c r="J63" s="6">
        <v>0.34</v>
      </c>
      <c r="K63" s="6">
        <f t="shared" si="2"/>
        <v>0.29580000000000001</v>
      </c>
      <c r="L63" s="6">
        <v>0.9</v>
      </c>
      <c r="M63" s="6">
        <v>0.39</v>
      </c>
      <c r="N63" s="6">
        <f t="shared" si="3"/>
        <v>0.35100000000000003</v>
      </c>
      <c r="P63" s="107"/>
      <c r="Q63" s="58" t="s">
        <v>38</v>
      </c>
      <c r="R63" s="58">
        <v>0.31</v>
      </c>
      <c r="S63" s="55"/>
      <c r="T63" s="55"/>
      <c r="U63" s="59" t="s">
        <v>42</v>
      </c>
      <c r="V63" s="58">
        <v>5.8128299999999991</v>
      </c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7"/>
    </row>
    <row r="64" spans="1:44" ht="16" x14ac:dyDescent="0.2">
      <c r="A64" s="107">
        <v>42523</v>
      </c>
      <c r="B64" s="6" t="s">
        <v>1</v>
      </c>
      <c r="C64" s="6">
        <v>0.79</v>
      </c>
      <c r="D64" s="6">
        <v>0.36</v>
      </c>
      <c r="E64" s="6">
        <f t="shared" si="0"/>
        <v>0.28439999999999999</v>
      </c>
      <c r="F64" s="6">
        <v>0.83</v>
      </c>
      <c r="G64" s="6">
        <v>0.34</v>
      </c>
      <c r="H64" s="6">
        <f t="shared" si="1"/>
        <v>0.28220000000000001</v>
      </c>
      <c r="I64" s="6">
        <v>0.85</v>
      </c>
      <c r="J64" s="6">
        <v>0.21</v>
      </c>
      <c r="K64" s="6">
        <f t="shared" si="2"/>
        <v>0.17849999999999999</v>
      </c>
      <c r="L64" s="6">
        <v>0.86</v>
      </c>
      <c r="M64" s="6">
        <v>0.37</v>
      </c>
      <c r="N64" s="6">
        <f t="shared" si="3"/>
        <v>0.31819999999999998</v>
      </c>
      <c r="P64" s="107">
        <v>42523</v>
      </c>
      <c r="Q64" s="55" t="s">
        <v>35</v>
      </c>
      <c r="R64" s="55">
        <v>0</v>
      </c>
      <c r="S64" s="55">
        <v>0.44</v>
      </c>
      <c r="T64" s="55">
        <v>1.44</v>
      </c>
      <c r="U64" s="55">
        <v>2.44</v>
      </c>
      <c r="V64" s="55">
        <v>3.44</v>
      </c>
      <c r="W64" s="55">
        <v>4.4399999999999995</v>
      </c>
      <c r="X64" s="55">
        <v>5.4399999999999995</v>
      </c>
      <c r="Y64" s="55">
        <v>6.4399999999999995</v>
      </c>
      <c r="Z64" s="55">
        <v>7.4399999999999995</v>
      </c>
      <c r="AA64" s="55">
        <v>8.44</v>
      </c>
      <c r="AB64" s="55">
        <v>9.44</v>
      </c>
      <c r="AC64" s="55">
        <v>10.44</v>
      </c>
      <c r="AD64" s="55">
        <v>11.44</v>
      </c>
      <c r="AE64" s="55">
        <v>12.44</v>
      </c>
      <c r="AF64" s="55">
        <v>13.44</v>
      </c>
      <c r="AG64" s="55">
        <v>14.44</v>
      </c>
      <c r="AH64" s="55">
        <v>15.44</v>
      </c>
      <c r="AI64" s="55">
        <v>16.439999999999998</v>
      </c>
      <c r="AJ64" s="55">
        <v>17.439999999999998</v>
      </c>
      <c r="AK64" s="55">
        <v>18.439999999999998</v>
      </c>
      <c r="AL64" s="55">
        <v>19.439999999999998</v>
      </c>
      <c r="AM64" s="55">
        <v>20.439999999999998</v>
      </c>
      <c r="AN64" s="55">
        <v>21.439999999999998</v>
      </c>
      <c r="AO64" s="55">
        <v>22.439999999999998</v>
      </c>
      <c r="AP64" s="55">
        <v>23.439999999999998</v>
      </c>
      <c r="AQ64" s="62">
        <v>24.04</v>
      </c>
      <c r="AR64" s="55"/>
    </row>
    <row r="65" spans="1:44" ht="16" x14ac:dyDescent="0.2">
      <c r="A65" s="107"/>
      <c r="B65" s="6" t="s">
        <v>2</v>
      </c>
      <c r="C65" s="6">
        <v>1.04</v>
      </c>
      <c r="D65" s="6">
        <v>0.48</v>
      </c>
      <c r="E65" s="6">
        <f t="shared" si="0"/>
        <v>0.49919999999999998</v>
      </c>
      <c r="F65" s="6">
        <v>0.98</v>
      </c>
      <c r="G65" s="6">
        <v>0.46</v>
      </c>
      <c r="H65" s="6">
        <f t="shared" si="1"/>
        <v>0.45080000000000003</v>
      </c>
      <c r="I65" s="6">
        <v>0.96</v>
      </c>
      <c r="J65" s="6">
        <v>0.36</v>
      </c>
      <c r="K65" s="6">
        <f t="shared" si="2"/>
        <v>0.34559999999999996</v>
      </c>
      <c r="L65" s="6">
        <v>0.95</v>
      </c>
      <c r="M65" s="6">
        <v>0.4</v>
      </c>
      <c r="N65" s="6">
        <f t="shared" si="3"/>
        <v>0.38</v>
      </c>
      <c r="P65" s="107"/>
      <c r="Q65" s="55" t="s">
        <v>14</v>
      </c>
      <c r="R65" s="55">
        <v>0</v>
      </c>
      <c r="S65" s="55">
        <v>0.54</v>
      </c>
      <c r="T65" s="55">
        <v>0.66</v>
      </c>
      <c r="U65" s="55">
        <v>0.61</v>
      </c>
      <c r="V65" s="55">
        <v>0.63</v>
      </c>
      <c r="W65" s="55">
        <v>0.79</v>
      </c>
      <c r="X65" s="55">
        <v>0.82</v>
      </c>
      <c r="Y65" s="55">
        <v>0.83</v>
      </c>
      <c r="Z65" s="55">
        <v>0.8</v>
      </c>
      <c r="AA65" s="55">
        <v>0.77</v>
      </c>
      <c r="AB65" s="55">
        <v>0.78</v>
      </c>
      <c r="AC65" s="55">
        <v>0.8</v>
      </c>
      <c r="AD65" s="55">
        <v>0.81</v>
      </c>
      <c r="AE65" s="55">
        <v>0.82</v>
      </c>
      <c r="AF65" s="55">
        <v>0.88</v>
      </c>
      <c r="AG65" s="55">
        <v>0.91</v>
      </c>
      <c r="AH65" s="55">
        <v>0.9</v>
      </c>
      <c r="AI65" s="55">
        <v>0.86</v>
      </c>
      <c r="AJ65" s="55">
        <v>0.83</v>
      </c>
      <c r="AK65" s="55">
        <v>0.84</v>
      </c>
      <c r="AL65" s="55">
        <v>0.82</v>
      </c>
      <c r="AM65" s="55">
        <v>0.72</v>
      </c>
      <c r="AN65" s="55">
        <v>0.62</v>
      </c>
      <c r="AO65" s="55">
        <v>0.46</v>
      </c>
      <c r="AP65" s="55">
        <v>0.44</v>
      </c>
      <c r="AQ65" s="55">
        <v>0</v>
      </c>
      <c r="AR65" s="57"/>
    </row>
    <row r="66" spans="1:44" ht="16" x14ac:dyDescent="0.2">
      <c r="A66" s="107"/>
      <c r="B66" s="6" t="s">
        <v>3</v>
      </c>
      <c r="C66" s="6">
        <v>1.03</v>
      </c>
      <c r="D66" s="6">
        <v>0.49</v>
      </c>
      <c r="E66" s="6">
        <f t="shared" si="0"/>
        <v>0.50470000000000004</v>
      </c>
      <c r="F66" s="6">
        <v>0.98</v>
      </c>
      <c r="G66" s="6">
        <v>0.48</v>
      </c>
      <c r="H66" s="6">
        <f t="shared" si="1"/>
        <v>0.47039999999999998</v>
      </c>
      <c r="I66" s="6">
        <v>0.98</v>
      </c>
      <c r="J66" s="6">
        <v>0.43</v>
      </c>
      <c r="K66" s="6">
        <f t="shared" si="2"/>
        <v>0.4214</v>
      </c>
      <c r="L66" s="6">
        <v>0.93</v>
      </c>
      <c r="M66" s="6">
        <v>0.48</v>
      </c>
      <c r="N66" s="6">
        <f t="shared" si="3"/>
        <v>0.44640000000000002</v>
      </c>
      <c r="P66" s="107"/>
      <c r="Q66" s="55" t="s">
        <v>36</v>
      </c>
      <c r="R66" s="55">
        <v>0</v>
      </c>
      <c r="S66" s="55">
        <v>0</v>
      </c>
      <c r="T66" s="55">
        <v>0.1</v>
      </c>
      <c r="U66" s="55">
        <v>0.21</v>
      </c>
      <c r="V66" s="55">
        <v>0.1</v>
      </c>
      <c r="W66" s="55">
        <v>0.38</v>
      </c>
      <c r="X66" s="55">
        <v>0.44</v>
      </c>
      <c r="Y66" s="55">
        <v>0.35</v>
      </c>
      <c r="Z66" s="55">
        <v>0.48</v>
      </c>
      <c r="AA66" s="55">
        <v>0.47</v>
      </c>
      <c r="AB66" s="55">
        <v>0.38</v>
      </c>
      <c r="AC66" s="55">
        <v>0.47</v>
      </c>
      <c r="AD66" s="55">
        <v>0.21</v>
      </c>
      <c r="AE66" s="55">
        <v>0.43</v>
      </c>
      <c r="AF66" s="55">
        <v>0.4</v>
      </c>
      <c r="AG66" s="55">
        <v>0.2</v>
      </c>
      <c r="AH66" s="55">
        <v>0.31</v>
      </c>
      <c r="AI66" s="55">
        <v>0.35</v>
      </c>
      <c r="AJ66" s="55">
        <v>0.02</v>
      </c>
      <c r="AK66" s="55">
        <v>0.24</v>
      </c>
      <c r="AL66" s="55">
        <v>0.27</v>
      </c>
      <c r="AM66" s="55">
        <v>0.31</v>
      </c>
      <c r="AN66" s="55">
        <v>0.22</v>
      </c>
      <c r="AO66" s="55">
        <v>0.13</v>
      </c>
      <c r="AP66" s="55">
        <v>0.22</v>
      </c>
      <c r="AQ66" s="55">
        <v>0</v>
      </c>
      <c r="AR66" s="57"/>
    </row>
    <row r="67" spans="1:44" ht="16" x14ac:dyDescent="0.2">
      <c r="A67" s="107"/>
      <c r="B67" s="6" t="s">
        <v>4</v>
      </c>
      <c r="C67" s="6">
        <v>1.07</v>
      </c>
      <c r="D67" s="6">
        <v>0.46</v>
      </c>
      <c r="E67" s="6">
        <f t="shared" si="0"/>
        <v>0.49220000000000003</v>
      </c>
      <c r="F67" s="6">
        <v>1.04</v>
      </c>
      <c r="G67" s="6">
        <v>0.39</v>
      </c>
      <c r="H67" s="6">
        <f t="shared" si="1"/>
        <v>0.40560000000000002</v>
      </c>
      <c r="I67" s="6">
        <v>1.02</v>
      </c>
      <c r="J67" s="6">
        <v>0.45</v>
      </c>
      <c r="K67" s="6">
        <f t="shared" si="2"/>
        <v>0.45900000000000002</v>
      </c>
      <c r="L67" s="6">
        <v>1</v>
      </c>
      <c r="M67" s="6">
        <v>0.51</v>
      </c>
      <c r="N67" s="6">
        <f t="shared" si="3"/>
        <v>0.51</v>
      </c>
      <c r="P67" s="107"/>
      <c r="Q67" s="56" t="s">
        <v>37</v>
      </c>
      <c r="R67" s="55">
        <v>0</v>
      </c>
      <c r="S67" s="55">
        <v>3.0000000000000006E-2</v>
      </c>
      <c r="T67" s="55">
        <v>9.8424999999999999E-2</v>
      </c>
      <c r="U67" s="55">
        <v>9.6100000000000005E-2</v>
      </c>
      <c r="V67" s="55">
        <v>0.17039999999999991</v>
      </c>
      <c r="W67" s="55">
        <v>0.33005000000000001</v>
      </c>
      <c r="X67" s="55">
        <v>0.32587499999999997</v>
      </c>
      <c r="Y67" s="55">
        <v>0.33822499999999994</v>
      </c>
      <c r="Z67" s="55">
        <v>0.37287500000000001</v>
      </c>
      <c r="AA67" s="55">
        <v>0.32937499999999997</v>
      </c>
      <c r="AB67" s="55">
        <v>0.33574999999999999</v>
      </c>
      <c r="AC67" s="55">
        <v>0.2737</v>
      </c>
      <c r="AD67" s="55">
        <v>0.26079999999999998</v>
      </c>
      <c r="AE67" s="55">
        <v>0.35275000000000001</v>
      </c>
      <c r="AF67" s="55">
        <v>0.26850000000000007</v>
      </c>
      <c r="AG67" s="55">
        <v>0.23077500000000001</v>
      </c>
      <c r="AH67" s="55">
        <v>0.29039999999999944</v>
      </c>
      <c r="AI67" s="55">
        <v>0.15632499999999999</v>
      </c>
      <c r="AJ67" s="55">
        <v>0.10854999999999999</v>
      </c>
      <c r="AK67" s="55">
        <v>0.21165</v>
      </c>
      <c r="AL67" s="55">
        <v>0.22330000000000003</v>
      </c>
      <c r="AM67" s="55">
        <v>0.17754999999999999</v>
      </c>
      <c r="AN67" s="55">
        <v>9.4500000000000001E-2</v>
      </c>
      <c r="AO67" s="55">
        <v>7.8750000000000001E-2</v>
      </c>
      <c r="AP67" s="55">
        <v>1.4520000000000035E-2</v>
      </c>
      <c r="AQ67" s="55">
        <v>0</v>
      </c>
      <c r="AR67" s="57"/>
    </row>
    <row r="68" spans="1:44" ht="16" x14ac:dyDescent="0.2">
      <c r="A68" s="107"/>
      <c r="B68" s="6" t="s">
        <v>5</v>
      </c>
      <c r="C68" s="6">
        <v>0.61</v>
      </c>
      <c r="D68" s="6">
        <v>0.17</v>
      </c>
      <c r="E68" s="6">
        <f t="shared" ref="E68:E131" si="4">C68*D68</f>
        <v>0.1037</v>
      </c>
      <c r="F68" s="6">
        <v>0.82</v>
      </c>
      <c r="G68" s="6">
        <v>0.1</v>
      </c>
      <c r="H68" s="6">
        <f t="shared" si="1"/>
        <v>8.2000000000000003E-2</v>
      </c>
      <c r="I68" s="6">
        <v>0.85</v>
      </c>
      <c r="J68" s="6">
        <v>0.22</v>
      </c>
      <c r="K68" s="6">
        <f t="shared" si="2"/>
        <v>0.187</v>
      </c>
      <c r="L68" s="6">
        <v>0.89</v>
      </c>
      <c r="M68" s="6">
        <v>0.36</v>
      </c>
      <c r="N68" s="6">
        <f t="shared" si="3"/>
        <v>0.32040000000000002</v>
      </c>
      <c r="P68" s="107"/>
      <c r="Q68" s="58" t="s">
        <v>38</v>
      </c>
      <c r="R68" s="58">
        <v>0.32</v>
      </c>
      <c r="S68" s="55"/>
      <c r="T68" s="55"/>
      <c r="U68" s="59" t="s">
        <v>42</v>
      </c>
      <c r="V68" s="58">
        <v>5.1691449999999994</v>
      </c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7"/>
    </row>
    <row r="69" spans="1:44" ht="16" x14ac:dyDescent="0.2">
      <c r="A69" s="107">
        <v>42524</v>
      </c>
      <c r="B69" s="6" t="s">
        <v>1</v>
      </c>
      <c r="C69" s="6">
        <v>0.82</v>
      </c>
      <c r="D69" s="6">
        <v>0.39</v>
      </c>
      <c r="E69" s="6">
        <f t="shared" si="4"/>
        <v>0.31979999999999997</v>
      </c>
      <c r="F69" s="6">
        <v>0.89</v>
      </c>
      <c r="G69" s="6">
        <v>0.44</v>
      </c>
      <c r="H69" s="6">
        <f t="shared" si="1"/>
        <v>0.3916</v>
      </c>
      <c r="I69" s="6">
        <v>0.89</v>
      </c>
      <c r="J69" s="6">
        <v>0.39</v>
      </c>
      <c r="K69" s="6">
        <f t="shared" si="2"/>
        <v>0.34710000000000002</v>
      </c>
      <c r="L69" s="6">
        <v>0.89</v>
      </c>
      <c r="M69" s="6">
        <v>0.36</v>
      </c>
      <c r="N69" s="6">
        <f t="shared" si="3"/>
        <v>0.32040000000000002</v>
      </c>
      <c r="P69" s="107">
        <v>42524</v>
      </c>
      <c r="Q69" s="55" t="s">
        <v>35</v>
      </c>
      <c r="R69" s="55">
        <v>0</v>
      </c>
      <c r="S69" s="55">
        <v>1</v>
      </c>
      <c r="T69" s="55">
        <v>2</v>
      </c>
      <c r="U69" s="55">
        <v>3</v>
      </c>
      <c r="V69" s="55">
        <v>4</v>
      </c>
      <c r="W69" s="55">
        <v>5</v>
      </c>
      <c r="X69" s="55">
        <v>6</v>
      </c>
      <c r="Y69" s="55">
        <v>7</v>
      </c>
      <c r="Z69" s="55">
        <v>8</v>
      </c>
      <c r="AA69" s="55">
        <v>9</v>
      </c>
      <c r="AB69" s="55">
        <v>10</v>
      </c>
      <c r="AC69" s="55">
        <v>11</v>
      </c>
      <c r="AD69" s="55">
        <v>12</v>
      </c>
      <c r="AE69" s="55">
        <v>13</v>
      </c>
      <c r="AF69" s="55">
        <v>14</v>
      </c>
      <c r="AG69" s="55">
        <v>15</v>
      </c>
      <c r="AH69" s="55">
        <v>16</v>
      </c>
      <c r="AI69" s="55">
        <v>17</v>
      </c>
      <c r="AJ69" s="55">
        <v>18</v>
      </c>
      <c r="AK69" s="55">
        <v>19</v>
      </c>
      <c r="AL69" s="55">
        <v>20</v>
      </c>
      <c r="AM69" s="55">
        <v>21</v>
      </c>
      <c r="AN69" s="55">
        <v>22</v>
      </c>
      <c r="AO69" s="55">
        <v>23</v>
      </c>
      <c r="AP69" s="55">
        <v>24</v>
      </c>
      <c r="AQ69" s="62"/>
      <c r="AR69" s="55"/>
    </row>
    <row r="70" spans="1:44" ht="16" x14ac:dyDescent="0.2">
      <c r="A70" s="107"/>
      <c r="B70" s="6" t="s">
        <v>2</v>
      </c>
      <c r="C70" s="6">
        <v>1.1000000000000001</v>
      </c>
      <c r="D70" s="6">
        <v>0.48</v>
      </c>
      <c r="E70" s="6">
        <f t="shared" si="4"/>
        <v>0.52800000000000002</v>
      </c>
      <c r="F70" s="6">
        <v>1</v>
      </c>
      <c r="G70" s="6">
        <v>0.4</v>
      </c>
      <c r="H70" s="6">
        <f t="shared" si="1"/>
        <v>0.4</v>
      </c>
      <c r="I70" s="6">
        <v>1.01</v>
      </c>
      <c r="J70" s="6">
        <v>0.44</v>
      </c>
      <c r="K70" s="6">
        <f t="shared" si="2"/>
        <v>0.44440000000000002</v>
      </c>
      <c r="L70" s="6">
        <v>1.01</v>
      </c>
      <c r="M70" s="6">
        <v>0.46</v>
      </c>
      <c r="N70" s="6">
        <f t="shared" si="3"/>
        <v>0.46460000000000001</v>
      </c>
      <c r="P70" s="107"/>
      <c r="Q70" s="55" t="s">
        <v>14</v>
      </c>
      <c r="R70" s="55">
        <v>0</v>
      </c>
      <c r="S70" s="55">
        <v>0.7</v>
      </c>
      <c r="T70" s="55">
        <v>0.72</v>
      </c>
      <c r="U70" s="55">
        <v>0.74</v>
      </c>
      <c r="V70" s="55">
        <v>0.75</v>
      </c>
      <c r="W70" s="55">
        <v>0.82</v>
      </c>
      <c r="X70" s="55">
        <v>0.83</v>
      </c>
      <c r="Y70" s="55">
        <v>0.85</v>
      </c>
      <c r="Z70" s="55">
        <v>0.83</v>
      </c>
      <c r="AA70" s="55">
        <v>0.82</v>
      </c>
      <c r="AB70" s="55">
        <v>0.82</v>
      </c>
      <c r="AC70" s="55">
        <v>0.85</v>
      </c>
      <c r="AD70" s="55">
        <v>0.9</v>
      </c>
      <c r="AE70" s="55">
        <v>0.92</v>
      </c>
      <c r="AF70" s="55">
        <v>0.94</v>
      </c>
      <c r="AG70" s="55">
        <v>0.93</v>
      </c>
      <c r="AH70" s="55">
        <v>0.91</v>
      </c>
      <c r="AI70" s="55">
        <v>0.87</v>
      </c>
      <c r="AJ70" s="55">
        <v>0.89</v>
      </c>
      <c r="AK70" s="55">
        <v>0.88</v>
      </c>
      <c r="AL70" s="55">
        <v>0.74</v>
      </c>
      <c r="AM70" s="55">
        <v>0.67</v>
      </c>
      <c r="AN70" s="55">
        <v>0.52</v>
      </c>
      <c r="AO70" s="55">
        <v>0.43</v>
      </c>
      <c r="AP70" s="55">
        <v>0</v>
      </c>
      <c r="AQ70" s="55"/>
      <c r="AR70" s="57"/>
    </row>
    <row r="71" spans="1:44" ht="16" x14ac:dyDescent="0.2">
      <c r="A71" s="107"/>
      <c r="B71" s="6" t="s">
        <v>3</v>
      </c>
      <c r="C71" s="6">
        <v>1.06</v>
      </c>
      <c r="D71" s="6">
        <v>0.54</v>
      </c>
      <c r="E71" s="6">
        <f t="shared" si="4"/>
        <v>0.57240000000000002</v>
      </c>
      <c r="F71" s="6">
        <v>0.98</v>
      </c>
      <c r="G71" s="6">
        <v>0.46</v>
      </c>
      <c r="H71" s="6">
        <f t="shared" si="1"/>
        <v>0.45080000000000003</v>
      </c>
      <c r="I71" s="6">
        <v>0.97</v>
      </c>
      <c r="J71" s="6">
        <v>0.42</v>
      </c>
      <c r="K71" s="6">
        <f t="shared" si="2"/>
        <v>0.40739999999999998</v>
      </c>
      <c r="L71" s="6">
        <v>0.97</v>
      </c>
      <c r="M71" s="6">
        <v>0.43</v>
      </c>
      <c r="N71" s="6">
        <f t="shared" si="3"/>
        <v>0.41709999999999997</v>
      </c>
      <c r="P71" s="107"/>
      <c r="Q71" s="55" t="s">
        <v>36</v>
      </c>
      <c r="R71" s="55">
        <v>0</v>
      </c>
      <c r="S71" s="55">
        <v>0.2</v>
      </c>
      <c r="T71" s="55">
        <v>0.28000000000000003</v>
      </c>
      <c r="U71" s="55">
        <v>0.35</v>
      </c>
      <c r="V71" s="55">
        <v>0.34</v>
      </c>
      <c r="W71" s="55">
        <v>0.39</v>
      </c>
      <c r="X71" s="55">
        <v>0.45</v>
      </c>
      <c r="Y71" s="55">
        <v>0.47</v>
      </c>
      <c r="Z71" s="55">
        <v>0.17</v>
      </c>
      <c r="AA71" s="55">
        <v>0.43</v>
      </c>
      <c r="AB71" s="55">
        <v>0.5</v>
      </c>
      <c r="AC71" s="55">
        <v>0.23</v>
      </c>
      <c r="AD71" s="55">
        <v>0.41</v>
      </c>
      <c r="AE71" s="55">
        <v>0.4</v>
      </c>
      <c r="AF71" s="55">
        <v>0.35</v>
      </c>
      <c r="AG71" s="55">
        <v>0.28999999999999998</v>
      </c>
      <c r="AH71" s="55">
        <v>0.27</v>
      </c>
      <c r="AI71" s="55">
        <v>0.2</v>
      </c>
      <c r="AJ71" s="55">
        <v>0.22</v>
      </c>
      <c r="AK71" s="55">
        <v>0.25</v>
      </c>
      <c r="AL71" s="55">
        <v>0.31</v>
      </c>
      <c r="AM71" s="55">
        <v>0.26</v>
      </c>
      <c r="AN71" s="55">
        <v>0.17</v>
      </c>
      <c r="AO71" s="55">
        <v>0.17</v>
      </c>
      <c r="AP71" s="55">
        <v>0</v>
      </c>
      <c r="AQ71" s="55"/>
      <c r="AR71" s="57"/>
    </row>
    <row r="72" spans="1:44" ht="16" x14ac:dyDescent="0.2">
      <c r="A72" s="107"/>
      <c r="B72" s="6" t="s">
        <v>4</v>
      </c>
      <c r="C72" s="6">
        <v>1.1100000000000001</v>
      </c>
      <c r="D72" s="6">
        <v>0.4</v>
      </c>
      <c r="E72" s="6">
        <f t="shared" si="4"/>
        <v>0.44400000000000006</v>
      </c>
      <c r="F72" s="6">
        <v>1.07</v>
      </c>
      <c r="G72" s="6">
        <v>0.43</v>
      </c>
      <c r="H72" s="6">
        <f t="shared" si="1"/>
        <v>0.46010000000000001</v>
      </c>
      <c r="I72" s="6">
        <v>1.07</v>
      </c>
      <c r="J72" s="6">
        <v>0.41</v>
      </c>
      <c r="K72" s="6">
        <f t="shared" si="2"/>
        <v>0.43869999999999998</v>
      </c>
      <c r="L72" s="6">
        <v>1.06</v>
      </c>
      <c r="M72" s="6">
        <v>0.47</v>
      </c>
      <c r="N72" s="6">
        <f t="shared" si="3"/>
        <v>0.49819999999999998</v>
      </c>
      <c r="P72" s="107"/>
      <c r="Q72" s="56" t="s">
        <v>37</v>
      </c>
      <c r="R72" s="55">
        <v>3.4999999999999996E-2</v>
      </c>
      <c r="S72" s="55">
        <v>0.1704</v>
      </c>
      <c r="T72" s="55">
        <v>0.22994999999999999</v>
      </c>
      <c r="U72" s="55">
        <v>0.257025</v>
      </c>
      <c r="V72" s="55">
        <v>0.28652499999999997</v>
      </c>
      <c r="W72" s="55">
        <v>0.34650000000000003</v>
      </c>
      <c r="X72" s="55">
        <v>0.38639999999999997</v>
      </c>
      <c r="Y72" s="55">
        <v>0.26879999999999998</v>
      </c>
      <c r="Z72" s="55">
        <v>0.24749999999999997</v>
      </c>
      <c r="AA72" s="55">
        <v>0.38129999999999997</v>
      </c>
      <c r="AB72" s="55">
        <v>0.30477499999999996</v>
      </c>
      <c r="AC72" s="55">
        <v>0.28000000000000003</v>
      </c>
      <c r="AD72" s="55">
        <v>0.36855000000000004</v>
      </c>
      <c r="AE72" s="55">
        <v>0.34875</v>
      </c>
      <c r="AF72" s="55">
        <v>0.29919999999999997</v>
      </c>
      <c r="AG72" s="55">
        <v>0.25760000000000005</v>
      </c>
      <c r="AH72" s="55">
        <v>0.20915</v>
      </c>
      <c r="AI72" s="55">
        <v>0.18480000000000002</v>
      </c>
      <c r="AJ72" s="55">
        <v>0.20797499999999999</v>
      </c>
      <c r="AK72" s="55">
        <v>0.22680000000000003</v>
      </c>
      <c r="AL72" s="55">
        <v>0.20092500000000005</v>
      </c>
      <c r="AM72" s="55">
        <v>0.12792500000000001</v>
      </c>
      <c r="AN72" s="55">
        <v>8.0750000000000002E-2</v>
      </c>
      <c r="AO72" s="55">
        <v>1.8275E-2</v>
      </c>
      <c r="AP72" s="55">
        <v>0</v>
      </c>
      <c r="AQ72" s="55"/>
      <c r="AR72" s="57"/>
    </row>
    <row r="73" spans="1:44" ht="16" x14ac:dyDescent="0.2">
      <c r="A73" s="107"/>
      <c r="B73" s="6" t="s">
        <v>5</v>
      </c>
      <c r="C73" s="6">
        <v>0.74</v>
      </c>
      <c r="D73" s="6">
        <v>0.28000000000000003</v>
      </c>
      <c r="E73" s="6">
        <f t="shared" si="4"/>
        <v>0.20720000000000002</v>
      </c>
      <c r="F73" s="6">
        <v>0.82</v>
      </c>
      <c r="G73" s="6">
        <v>0.24</v>
      </c>
      <c r="H73" s="6">
        <f t="shared" ref="H73:H103" si="5">F73*G73</f>
        <v>0.19679999999999997</v>
      </c>
      <c r="I73" s="6">
        <v>0.88</v>
      </c>
      <c r="J73" s="6">
        <v>0.31</v>
      </c>
      <c r="K73" s="6">
        <f t="shared" ref="K73:K103" si="6">I73*J73</f>
        <v>0.27279999999999999</v>
      </c>
      <c r="L73" s="6">
        <v>0.93</v>
      </c>
      <c r="M73" s="6">
        <v>0.37</v>
      </c>
      <c r="N73" s="6">
        <f t="shared" ref="N73:N103" si="7">L73*M73</f>
        <v>0.34410000000000002</v>
      </c>
      <c r="P73" s="107"/>
      <c r="Q73" s="58" t="s">
        <v>38</v>
      </c>
      <c r="R73" s="58">
        <v>0.35</v>
      </c>
      <c r="S73" s="55"/>
      <c r="T73" s="55"/>
      <c r="U73" s="59" t="s">
        <v>42</v>
      </c>
      <c r="V73" s="58">
        <v>5.7248749999999999</v>
      </c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7"/>
    </row>
    <row r="74" spans="1:44" ht="16" x14ac:dyDescent="0.2">
      <c r="A74" s="107">
        <v>42525</v>
      </c>
      <c r="B74" s="6" t="s">
        <v>1</v>
      </c>
      <c r="C74" s="6">
        <v>0.75</v>
      </c>
      <c r="D74" s="6">
        <v>0.04</v>
      </c>
      <c r="E74" s="6">
        <f t="shared" si="4"/>
        <v>0.03</v>
      </c>
      <c r="F74" s="6">
        <v>0.82</v>
      </c>
      <c r="G74" s="6">
        <v>0.3</v>
      </c>
      <c r="H74" s="6">
        <f t="shared" si="5"/>
        <v>0.24599999999999997</v>
      </c>
      <c r="I74" s="6">
        <v>0.82</v>
      </c>
      <c r="J74" s="6">
        <v>0.34</v>
      </c>
      <c r="K74" s="6">
        <f t="shared" si="6"/>
        <v>0.27879999999999999</v>
      </c>
      <c r="L74" s="6">
        <v>0.78</v>
      </c>
      <c r="M74" s="6">
        <v>0.32</v>
      </c>
      <c r="N74" s="6">
        <f t="shared" si="7"/>
        <v>0.24960000000000002</v>
      </c>
      <c r="P74" s="107">
        <v>42525</v>
      </c>
      <c r="Q74" s="55" t="s">
        <v>35</v>
      </c>
      <c r="R74" s="55">
        <v>0</v>
      </c>
      <c r="S74" s="55">
        <v>0.9</v>
      </c>
      <c r="T74" s="55">
        <v>1.9</v>
      </c>
      <c r="U74" s="55">
        <v>2.9</v>
      </c>
      <c r="V74" s="55">
        <v>3.9</v>
      </c>
      <c r="W74" s="55">
        <v>4.9000000000000004</v>
      </c>
      <c r="X74" s="55">
        <v>5.9</v>
      </c>
      <c r="Y74" s="55">
        <v>6.9</v>
      </c>
      <c r="Z74" s="55">
        <v>7.9</v>
      </c>
      <c r="AA74" s="55">
        <v>8.9</v>
      </c>
      <c r="AB74" s="55">
        <v>9.9</v>
      </c>
      <c r="AC74" s="55">
        <v>10.9</v>
      </c>
      <c r="AD74" s="55">
        <v>11.9</v>
      </c>
      <c r="AE74" s="55">
        <v>12.9</v>
      </c>
      <c r="AF74" s="55">
        <v>13.9</v>
      </c>
      <c r="AG74" s="55">
        <v>14.9</v>
      </c>
      <c r="AH74" s="55">
        <v>15.9</v>
      </c>
      <c r="AI74" s="55">
        <v>16.899999999999999</v>
      </c>
      <c r="AJ74" s="55">
        <v>17.899999999999999</v>
      </c>
      <c r="AK74" s="55">
        <v>18.899999999999999</v>
      </c>
      <c r="AL74" s="55">
        <v>19.899999999999999</v>
      </c>
      <c r="AM74" s="55">
        <v>20.9</v>
      </c>
      <c r="AN74" s="55">
        <v>21.9</v>
      </c>
      <c r="AO74" s="55">
        <v>22.9</v>
      </c>
      <c r="AP74" s="55">
        <v>23.9</v>
      </c>
      <c r="AQ74" s="55">
        <v>24</v>
      </c>
      <c r="AR74" s="55"/>
    </row>
    <row r="75" spans="1:44" ht="16" x14ac:dyDescent="0.2">
      <c r="A75" s="107"/>
      <c r="B75" s="6" t="s">
        <v>2</v>
      </c>
      <c r="C75" s="6">
        <v>1</v>
      </c>
      <c r="D75" s="6">
        <v>0.47</v>
      </c>
      <c r="E75" s="6">
        <f t="shared" si="4"/>
        <v>0.47</v>
      </c>
      <c r="F75" s="6">
        <v>0.94</v>
      </c>
      <c r="G75" s="6">
        <v>0.36</v>
      </c>
      <c r="H75" s="6">
        <f t="shared" si="5"/>
        <v>0.33839999999999998</v>
      </c>
      <c r="I75" s="6">
        <v>0.92</v>
      </c>
      <c r="J75" s="6">
        <v>0.41</v>
      </c>
      <c r="K75" s="6">
        <f t="shared" si="6"/>
        <v>0.37719999999999998</v>
      </c>
      <c r="L75" s="6">
        <v>0.93</v>
      </c>
      <c r="M75" s="6">
        <v>0.5</v>
      </c>
      <c r="N75" s="6">
        <f t="shared" si="7"/>
        <v>0.46500000000000002</v>
      </c>
      <c r="P75" s="107"/>
      <c r="Q75" s="55" t="s">
        <v>14</v>
      </c>
      <c r="R75" s="55">
        <v>0</v>
      </c>
      <c r="S75" s="55">
        <v>0.39</v>
      </c>
      <c r="T75" s="55">
        <v>0.6</v>
      </c>
      <c r="U75" s="55">
        <v>0.66</v>
      </c>
      <c r="V75" s="55">
        <v>0.66</v>
      </c>
      <c r="W75" s="55">
        <v>0.7</v>
      </c>
      <c r="X75" s="55">
        <v>0.74</v>
      </c>
      <c r="Y75" s="55">
        <v>0.76</v>
      </c>
      <c r="Z75" s="55">
        <v>0.78</v>
      </c>
      <c r="AA75" s="55">
        <v>0.8</v>
      </c>
      <c r="AB75" s="55">
        <v>0.73</v>
      </c>
      <c r="AC75" s="55">
        <v>0.72</v>
      </c>
      <c r="AD75" s="55">
        <v>0.78</v>
      </c>
      <c r="AE75" s="55">
        <v>0.8</v>
      </c>
      <c r="AF75" s="55">
        <v>0.82</v>
      </c>
      <c r="AG75" s="55">
        <v>0.84</v>
      </c>
      <c r="AH75" s="55">
        <v>0.86</v>
      </c>
      <c r="AI75" s="55">
        <v>0.84</v>
      </c>
      <c r="AJ75" s="55">
        <v>0.8</v>
      </c>
      <c r="AK75" s="55">
        <v>0.8</v>
      </c>
      <c r="AL75" s="55">
        <v>0.8</v>
      </c>
      <c r="AM75" s="55">
        <v>0.68</v>
      </c>
      <c r="AN75" s="55">
        <v>0.6</v>
      </c>
      <c r="AO75" s="55">
        <v>0.48</v>
      </c>
      <c r="AP75" s="55">
        <v>0.3</v>
      </c>
      <c r="AQ75" s="55">
        <v>0</v>
      </c>
      <c r="AR75" s="57"/>
    </row>
    <row r="76" spans="1:44" ht="16" x14ac:dyDescent="0.2">
      <c r="A76" s="107"/>
      <c r="B76" s="6" t="s">
        <v>3</v>
      </c>
      <c r="C76" s="6">
        <v>1</v>
      </c>
      <c r="D76" s="6">
        <v>0.39</v>
      </c>
      <c r="E76" s="6">
        <f t="shared" si="4"/>
        <v>0.39</v>
      </c>
      <c r="F76" s="6">
        <v>0.9</v>
      </c>
      <c r="G76" s="6">
        <v>0.42</v>
      </c>
      <c r="H76" s="6">
        <f t="shared" si="5"/>
        <v>0.378</v>
      </c>
      <c r="I76" s="6">
        <v>0.9</v>
      </c>
      <c r="J76" s="6">
        <v>0.42</v>
      </c>
      <c r="K76" s="6">
        <f t="shared" si="6"/>
        <v>0.378</v>
      </c>
      <c r="L76" s="6">
        <v>0.89</v>
      </c>
      <c r="M76" s="6">
        <v>0.44</v>
      </c>
      <c r="N76" s="6">
        <f t="shared" si="7"/>
        <v>0.3916</v>
      </c>
      <c r="P76" s="107"/>
      <c r="Q76" s="55" t="s">
        <v>36</v>
      </c>
      <c r="R76" s="55">
        <v>0</v>
      </c>
      <c r="S76" s="55">
        <v>0</v>
      </c>
      <c r="T76" s="55">
        <v>0</v>
      </c>
      <c r="U76" s="55">
        <v>0.26</v>
      </c>
      <c r="V76" s="55">
        <v>0.3</v>
      </c>
      <c r="W76" s="55">
        <v>0.1</v>
      </c>
      <c r="X76" s="55">
        <v>0.3</v>
      </c>
      <c r="Y76" s="55">
        <v>0.45</v>
      </c>
      <c r="Z76" s="55">
        <v>0.34</v>
      </c>
      <c r="AA76" s="55">
        <v>0.51</v>
      </c>
      <c r="AB76" s="55">
        <v>0.5</v>
      </c>
      <c r="AC76" s="55">
        <v>0.44</v>
      </c>
      <c r="AD76" s="55">
        <v>0.33</v>
      </c>
      <c r="AE76" s="55">
        <v>0.45</v>
      </c>
      <c r="AF76" s="55">
        <v>0.41</v>
      </c>
      <c r="AG76" s="55">
        <v>0.45</v>
      </c>
      <c r="AH76" s="55">
        <v>0.22</v>
      </c>
      <c r="AI76" s="55">
        <v>0.32</v>
      </c>
      <c r="AJ76" s="55">
        <v>0.28999999999999998</v>
      </c>
      <c r="AK76" s="55">
        <v>0.25</v>
      </c>
      <c r="AL76" s="55">
        <v>0.2</v>
      </c>
      <c r="AM76" s="55">
        <v>0.28999999999999998</v>
      </c>
      <c r="AN76" s="55">
        <v>0.28000000000000003</v>
      </c>
      <c r="AO76" s="55">
        <v>0.12</v>
      </c>
      <c r="AP76" s="55">
        <v>0.19</v>
      </c>
      <c r="AQ76" s="55">
        <v>0</v>
      </c>
      <c r="AR76" s="57"/>
    </row>
    <row r="77" spans="1:44" ht="16" x14ac:dyDescent="0.2">
      <c r="A77" s="107"/>
      <c r="B77" s="6" t="s">
        <v>4</v>
      </c>
      <c r="C77" s="6">
        <v>1.03</v>
      </c>
      <c r="D77" s="6">
        <v>0.5</v>
      </c>
      <c r="E77" s="6">
        <f t="shared" si="4"/>
        <v>0.51500000000000001</v>
      </c>
      <c r="F77" s="6">
        <v>1</v>
      </c>
      <c r="G77" s="6">
        <v>0.44</v>
      </c>
      <c r="H77" s="6">
        <f t="shared" si="5"/>
        <v>0.44</v>
      </c>
      <c r="I77" s="6">
        <v>0.98</v>
      </c>
      <c r="J77" s="6">
        <v>0.44</v>
      </c>
      <c r="K77" s="6">
        <f t="shared" si="6"/>
        <v>0.43119999999999997</v>
      </c>
      <c r="L77" s="6">
        <v>1</v>
      </c>
      <c r="M77" s="6">
        <v>0.4</v>
      </c>
      <c r="N77" s="6">
        <f t="shared" si="7"/>
        <v>0.4</v>
      </c>
      <c r="P77" s="107"/>
      <c r="Q77" s="56" t="s">
        <v>37</v>
      </c>
      <c r="R77" s="55">
        <v>0</v>
      </c>
      <c r="S77" s="55">
        <v>0</v>
      </c>
      <c r="T77" s="55">
        <v>8.1900000000000001E-2</v>
      </c>
      <c r="U77" s="55">
        <v>0.18480000000000002</v>
      </c>
      <c r="V77" s="55">
        <v>0.13600000000000007</v>
      </c>
      <c r="W77" s="55">
        <v>0.14399999999999999</v>
      </c>
      <c r="X77" s="55">
        <v>0.28125</v>
      </c>
      <c r="Y77" s="55">
        <v>0.30415000000000003</v>
      </c>
      <c r="Z77" s="55">
        <v>0.33575000000000005</v>
      </c>
      <c r="AA77" s="55">
        <v>0.38632500000000003</v>
      </c>
      <c r="AB77" s="55">
        <v>0.34075</v>
      </c>
      <c r="AC77" s="55">
        <v>0.28875000000000001</v>
      </c>
      <c r="AD77" s="55">
        <v>0.30810000000000004</v>
      </c>
      <c r="AE77" s="55">
        <v>0.3483</v>
      </c>
      <c r="AF77" s="55">
        <v>0.3569</v>
      </c>
      <c r="AG77" s="55">
        <v>0.28475</v>
      </c>
      <c r="AH77" s="55">
        <v>0.22949999999999959</v>
      </c>
      <c r="AI77" s="55">
        <v>0.25009999999999999</v>
      </c>
      <c r="AJ77" s="55">
        <v>0.21600000000000003</v>
      </c>
      <c r="AK77" s="55">
        <v>0.18000000000000002</v>
      </c>
      <c r="AL77" s="55">
        <v>0.18129999999999999</v>
      </c>
      <c r="AM77" s="55">
        <v>0.18240000000000003</v>
      </c>
      <c r="AN77" s="55">
        <v>0.10800000000000001</v>
      </c>
      <c r="AO77" s="55">
        <v>6.0450000000000004E-2</v>
      </c>
      <c r="AP77" s="55">
        <v>1.4250000000000202E-3</v>
      </c>
      <c r="AQ77" s="55">
        <v>0</v>
      </c>
      <c r="AR77" s="57"/>
    </row>
    <row r="78" spans="1:44" ht="16" x14ac:dyDescent="0.2">
      <c r="A78" s="107"/>
      <c r="B78" s="6" t="s">
        <v>5</v>
      </c>
      <c r="C78" s="6">
        <v>0.7</v>
      </c>
      <c r="D78" s="6">
        <v>0.23</v>
      </c>
      <c r="E78" s="6">
        <f t="shared" si="4"/>
        <v>0.161</v>
      </c>
      <c r="F78" s="6">
        <v>0.76</v>
      </c>
      <c r="G78" s="6">
        <v>0.26</v>
      </c>
      <c r="H78" s="6">
        <f t="shared" si="5"/>
        <v>0.1976</v>
      </c>
      <c r="I78" s="6">
        <v>0.8</v>
      </c>
      <c r="J78" s="6">
        <v>0.28999999999999998</v>
      </c>
      <c r="K78" s="6">
        <f t="shared" si="6"/>
        <v>0.23199999999999998</v>
      </c>
      <c r="L78" s="6">
        <v>0.84</v>
      </c>
      <c r="M78" s="6">
        <v>0.42</v>
      </c>
      <c r="N78" s="6">
        <f t="shared" si="7"/>
        <v>0.35279999999999995</v>
      </c>
      <c r="P78" s="107"/>
      <c r="Q78" s="58" t="s">
        <v>38</v>
      </c>
      <c r="R78" s="58">
        <v>0.28000000000000003</v>
      </c>
      <c r="S78" s="55"/>
      <c r="T78" s="55"/>
      <c r="U78" s="59" t="s">
        <v>42</v>
      </c>
      <c r="V78" s="58">
        <v>5.1909000000000001</v>
      </c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7"/>
    </row>
    <row r="79" spans="1:44" ht="16" x14ac:dyDescent="0.2">
      <c r="A79" s="107">
        <v>42526</v>
      </c>
      <c r="B79" s="6" t="s">
        <v>1</v>
      </c>
      <c r="C79" s="6">
        <v>0.82</v>
      </c>
      <c r="D79" s="6">
        <v>0.41</v>
      </c>
      <c r="E79" s="6">
        <f t="shared" si="4"/>
        <v>0.33619999999999994</v>
      </c>
      <c r="F79" s="6">
        <v>0.93</v>
      </c>
      <c r="G79" s="6">
        <v>0.38</v>
      </c>
      <c r="H79" s="6">
        <f t="shared" si="5"/>
        <v>0.35340000000000005</v>
      </c>
      <c r="I79" s="6">
        <v>0.92</v>
      </c>
      <c r="J79" s="6">
        <v>0.41</v>
      </c>
      <c r="K79" s="6">
        <f t="shared" si="6"/>
        <v>0.37719999999999998</v>
      </c>
      <c r="L79" s="6">
        <v>0.88</v>
      </c>
      <c r="M79" s="6">
        <v>0.39</v>
      </c>
      <c r="N79" s="6">
        <f t="shared" si="7"/>
        <v>0.34320000000000001</v>
      </c>
      <c r="P79" s="107">
        <v>42526</v>
      </c>
      <c r="Q79" s="55" t="s">
        <v>35</v>
      </c>
      <c r="R79" s="55">
        <v>0</v>
      </c>
      <c r="S79" s="55">
        <v>1</v>
      </c>
      <c r="T79" s="55">
        <v>2</v>
      </c>
      <c r="U79" s="55">
        <v>3</v>
      </c>
      <c r="V79" s="55">
        <v>4</v>
      </c>
      <c r="W79" s="55">
        <v>5</v>
      </c>
      <c r="X79" s="55">
        <v>6</v>
      </c>
      <c r="Y79" s="55">
        <v>7</v>
      </c>
      <c r="Z79" s="55">
        <v>8</v>
      </c>
      <c r="AA79" s="55">
        <v>9</v>
      </c>
      <c r="AB79" s="55">
        <v>10</v>
      </c>
      <c r="AC79" s="55">
        <v>11</v>
      </c>
      <c r="AD79" s="55">
        <v>12</v>
      </c>
      <c r="AE79" s="55">
        <v>13</v>
      </c>
      <c r="AF79" s="55">
        <v>14</v>
      </c>
      <c r="AG79" s="55">
        <v>15</v>
      </c>
      <c r="AH79" s="55">
        <v>16</v>
      </c>
      <c r="AI79" s="55">
        <v>17</v>
      </c>
      <c r="AJ79" s="55">
        <v>18</v>
      </c>
      <c r="AK79" s="55">
        <v>19</v>
      </c>
      <c r="AL79" s="55">
        <v>20</v>
      </c>
      <c r="AM79" s="55">
        <v>21</v>
      </c>
      <c r="AN79" s="55">
        <v>22</v>
      </c>
      <c r="AO79" s="55">
        <v>23</v>
      </c>
      <c r="AP79" s="55">
        <v>24</v>
      </c>
      <c r="AQ79" s="55">
        <v>24.4</v>
      </c>
      <c r="AR79" s="55"/>
    </row>
    <row r="80" spans="1:44" ht="16" x14ac:dyDescent="0.2">
      <c r="A80" s="107"/>
      <c r="B80" s="6" t="s">
        <v>2</v>
      </c>
      <c r="C80" s="6">
        <v>1.1000000000000001</v>
      </c>
      <c r="D80" s="6">
        <v>0.43</v>
      </c>
      <c r="E80" s="6">
        <f t="shared" si="4"/>
        <v>0.47300000000000003</v>
      </c>
      <c r="F80" s="6">
        <v>1</v>
      </c>
      <c r="G80" s="6">
        <v>0.4</v>
      </c>
      <c r="H80" s="6">
        <f t="shared" si="5"/>
        <v>0.4</v>
      </c>
      <c r="I80" s="6">
        <v>1.04</v>
      </c>
      <c r="J80" s="6">
        <v>0.46</v>
      </c>
      <c r="K80" s="6">
        <f t="shared" si="6"/>
        <v>0.47840000000000005</v>
      </c>
      <c r="L80" s="6">
        <v>1</v>
      </c>
      <c r="M80" s="6">
        <v>0.47</v>
      </c>
      <c r="N80" s="6">
        <f t="shared" si="7"/>
        <v>0.47</v>
      </c>
      <c r="P80" s="107"/>
      <c r="Q80" s="55" t="s">
        <v>14</v>
      </c>
      <c r="R80" s="55">
        <v>0</v>
      </c>
      <c r="S80" s="55">
        <v>0.5</v>
      </c>
      <c r="T80" s="55">
        <v>0.7</v>
      </c>
      <c r="U80" s="55">
        <v>0.74099999999999999</v>
      </c>
      <c r="V80" s="55">
        <v>0.75</v>
      </c>
      <c r="W80" s="55">
        <v>0.78</v>
      </c>
      <c r="X80" s="55">
        <v>0.84</v>
      </c>
      <c r="Y80" s="55">
        <v>0.86</v>
      </c>
      <c r="Z80" s="55">
        <v>0.88</v>
      </c>
      <c r="AA80" s="55">
        <v>0.86</v>
      </c>
      <c r="AB80" s="55">
        <v>0.83</v>
      </c>
      <c r="AC80" s="55">
        <v>0.82</v>
      </c>
      <c r="AD80" s="55">
        <v>0.87</v>
      </c>
      <c r="AE80" s="55">
        <v>0.89</v>
      </c>
      <c r="AF80" s="55">
        <v>0.93</v>
      </c>
      <c r="AG80" s="55">
        <v>0.95</v>
      </c>
      <c r="AH80" s="55">
        <v>0.95</v>
      </c>
      <c r="AI80" s="55">
        <v>0.95</v>
      </c>
      <c r="AJ80" s="55">
        <v>0.9</v>
      </c>
      <c r="AK80" s="55">
        <v>0.9</v>
      </c>
      <c r="AL80" s="55">
        <v>0.9</v>
      </c>
      <c r="AM80" s="55">
        <v>0.75</v>
      </c>
      <c r="AN80" s="55">
        <v>0.68</v>
      </c>
      <c r="AO80" s="55">
        <v>0.59</v>
      </c>
      <c r="AP80" s="55">
        <v>0.5</v>
      </c>
      <c r="AQ80" s="55">
        <v>0</v>
      </c>
      <c r="AR80" s="57"/>
    </row>
    <row r="81" spans="1:44" ht="16" x14ac:dyDescent="0.2">
      <c r="A81" s="107"/>
      <c r="B81" s="6" t="s">
        <v>3</v>
      </c>
      <c r="C81" s="6">
        <v>1.07</v>
      </c>
      <c r="D81" s="6">
        <v>0.49</v>
      </c>
      <c r="E81" s="6">
        <f t="shared" si="4"/>
        <v>0.52429999999999999</v>
      </c>
      <c r="F81" s="6">
        <v>0.97</v>
      </c>
      <c r="G81" s="6">
        <v>0.46</v>
      </c>
      <c r="H81" s="6">
        <f t="shared" si="5"/>
        <v>0.44619999999999999</v>
      </c>
      <c r="I81" s="6">
        <v>0.98</v>
      </c>
      <c r="J81" s="6">
        <v>0.45</v>
      </c>
      <c r="K81" s="6">
        <f t="shared" si="6"/>
        <v>0.441</v>
      </c>
      <c r="L81" s="6">
        <v>0.97</v>
      </c>
      <c r="M81" s="6">
        <v>0.46</v>
      </c>
      <c r="N81" s="6">
        <f t="shared" si="7"/>
        <v>0.44619999999999999</v>
      </c>
      <c r="P81" s="107"/>
      <c r="Q81" s="55" t="s">
        <v>36</v>
      </c>
      <c r="R81" s="55">
        <v>0</v>
      </c>
      <c r="S81" s="55">
        <v>0</v>
      </c>
      <c r="T81" s="55">
        <v>0</v>
      </c>
      <c r="U81" s="55">
        <v>0.12</v>
      </c>
      <c r="V81" s="55">
        <v>0.34</v>
      </c>
      <c r="W81" s="55">
        <v>0.34</v>
      </c>
      <c r="X81" s="55">
        <v>0.34</v>
      </c>
      <c r="Y81" s="55">
        <v>0.45</v>
      </c>
      <c r="Z81" s="55">
        <v>0.5</v>
      </c>
      <c r="AA81" s="55">
        <v>0.41</v>
      </c>
      <c r="AB81" s="55">
        <v>0.46</v>
      </c>
      <c r="AC81" s="55">
        <v>0.48</v>
      </c>
      <c r="AD81" s="55">
        <v>0.46</v>
      </c>
      <c r="AE81" s="55">
        <v>0.49</v>
      </c>
      <c r="AF81" s="55">
        <v>0.43</v>
      </c>
      <c r="AG81" s="55">
        <v>0.32</v>
      </c>
      <c r="AH81" s="55">
        <v>0.31</v>
      </c>
      <c r="AI81" s="55">
        <v>0.31</v>
      </c>
      <c r="AJ81" s="55">
        <v>0.28000000000000003</v>
      </c>
      <c r="AK81" s="55">
        <v>0.26</v>
      </c>
      <c r="AL81" s="55">
        <v>0.28000000000000003</v>
      </c>
      <c r="AM81" s="55">
        <v>0.35</v>
      </c>
      <c r="AN81" s="55">
        <v>0.31</v>
      </c>
      <c r="AO81" s="55">
        <v>0.2</v>
      </c>
      <c r="AP81" s="55">
        <v>0.23</v>
      </c>
      <c r="AQ81" s="55">
        <v>0</v>
      </c>
      <c r="AR81" s="57"/>
    </row>
    <row r="82" spans="1:44" ht="16" x14ac:dyDescent="0.2">
      <c r="A82" s="107"/>
      <c r="B82" s="6" t="s">
        <v>4</v>
      </c>
      <c r="C82" s="6">
        <v>1.1200000000000001</v>
      </c>
      <c r="D82" s="6">
        <v>0.36</v>
      </c>
      <c r="E82" s="6">
        <f t="shared" si="4"/>
        <v>0.4032</v>
      </c>
      <c r="F82" s="6">
        <v>1.05</v>
      </c>
      <c r="G82" s="6">
        <v>0.42</v>
      </c>
      <c r="H82" s="6">
        <f t="shared" si="5"/>
        <v>0.441</v>
      </c>
      <c r="I82" s="6">
        <v>1.07</v>
      </c>
      <c r="J82" s="6">
        <v>0.42</v>
      </c>
      <c r="K82" s="6">
        <f t="shared" si="6"/>
        <v>0.44940000000000002</v>
      </c>
      <c r="L82" s="6">
        <v>1.05</v>
      </c>
      <c r="M82" s="6">
        <v>0.5</v>
      </c>
      <c r="N82" s="6">
        <f t="shared" si="7"/>
        <v>0.52500000000000002</v>
      </c>
      <c r="P82" s="107"/>
      <c r="Q82" s="56" t="s">
        <v>37</v>
      </c>
      <c r="R82" s="55">
        <v>0</v>
      </c>
      <c r="S82" s="55">
        <v>0</v>
      </c>
      <c r="T82" s="55">
        <v>4.3229999999999991E-2</v>
      </c>
      <c r="U82" s="55">
        <v>0.17146500000000001</v>
      </c>
      <c r="V82" s="55">
        <v>0.2601</v>
      </c>
      <c r="W82" s="55">
        <v>0.27540000000000003</v>
      </c>
      <c r="X82" s="55">
        <v>0.33574999999999999</v>
      </c>
      <c r="Y82" s="55">
        <v>0.41325000000000001</v>
      </c>
      <c r="Z82" s="55">
        <v>0.39584999999999998</v>
      </c>
      <c r="AA82" s="55">
        <v>0.36757499999999999</v>
      </c>
      <c r="AB82" s="55">
        <v>0.38774999999999998</v>
      </c>
      <c r="AC82" s="55">
        <v>0.39714999999999995</v>
      </c>
      <c r="AD82" s="55">
        <v>0.41799999999999998</v>
      </c>
      <c r="AE82" s="55">
        <v>0.41859999999999997</v>
      </c>
      <c r="AF82" s="55">
        <v>0.35249999999999998</v>
      </c>
      <c r="AG82" s="55">
        <v>0.29924999999999996</v>
      </c>
      <c r="AH82" s="55">
        <v>0.29449999999999998</v>
      </c>
      <c r="AI82" s="55">
        <v>0.27287500000000003</v>
      </c>
      <c r="AJ82" s="55">
        <v>0.24300000000000002</v>
      </c>
      <c r="AK82" s="55">
        <v>0.24300000000000002</v>
      </c>
      <c r="AL82" s="55">
        <v>0.25987499999999997</v>
      </c>
      <c r="AM82" s="55">
        <v>0.23594999999999999</v>
      </c>
      <c r="AN82" s="55">
        <v>0.16192500000000001</v>
      </c>
      <c r="AO82" s="55">
        <v>0.117175</v>
      </c>
      <c r="AP82" s="55">
        <v>1.149999999999996E-2</v>
      </c>
      <c r="AQ82" s="55">
        <v>0</v>
      </c>
      <c r="AR82" s="57"/>
    </row>
    <row r="83" spans="1:44" ht="16" x14ac:dyDescent="0.2">
      <c r="A83" s="107"/>
      <c r="B83" s="6" t="s">
        <v>5</v>
      </c>
      <c r="C83" s="6">
        <v>0.75</v>
      </c>
      <c r="D83" s="6">
        <v>0.25</v>
      </c>
      <c r="E83" s="6">
        <f t="shared" si="4"/>
        <v>0.1875</v>
      </c>
      <c r="F83" s="6">
        <v>0.87</v>
      </c>
      <c r="G83" s="6">
        <v>0.24</v>
      </c>
      <c r="H83" s="6">
        <f t="shared" si="5"/>
        <v>0.20879999999999999</v>
      </c>
      <c r="I83" s="6">
        <v>0.94</v>
      </c>
      <c r="J83" s="6">
        <v>0.34</v>
      </c>
      <c r="K83" s="6">
        <f t="shared" si="6"/>
        <v>0.3196</v>
      </c>
      <c r="L83" s="6">
        <v>0.96</v>
      </c>
      <c r="M83" s="6">
        <v>0.37</v>
      </c>
      <c r="N83" s="6">
        <f t="shared" si="7"/>
        <v>0.35519999999999996</v>
      </c>
      <c r="P83" s="107"/>
      <c r="Q83" s="58" t="s">
        <v>38</v>
      </c>
      <c r="R83" s="58">
        <v>0.37</v>
      </c>
      <c r="S83" s="55"/>
      <c r="T83" s="55"/>
      <c r="U83" s="59" t="s">
        <v>42</v>
      </c>
      <c r="V83" s="58">
        <v>6.3756700000000004</v>
      </c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7"/>
    </row>
    <row r="84" spans="1:44" ht="16" x14ac:dyDescent="0.2">
      <c r="A84" s="107">
        <v>42527</v>
      </c>
      <c r="B84" s="6" t="s">
        <v>1</v>
      </c>
      <c r="C84" s="6">
        <v>0.88</v>
      </c>
      <c r="D84" s="6">
        <v>0.37</v>
      </c>
      <c r="E84" s="6">
        <f t="shared" si="4"/>
        <v>0.3256</v>
      </c>
      <c r="F84" s="6">
        <v>0.99</v>
      </c>
      <c r="G84" s="6">
        <v>0.34</v>
      </c>
      <c r="H84" s="6">
        <f t="shared" si="5"/>
        <v>0.33660000000000001</v>
      </c>
      <c r="I84" s="6">
        <v>0.97</v>
      </c>
      <c r="J84" s="6">
        <v>0.31</v>
      </c>
      <c r="K84" s="6">
        <f t="shared" si="6"/>
        <v>0.30069999999999997</v>
      </c>
      <c r="L84" s="6">
        <v>0.94</v>
      </c>
      <c r="M84" s="6">
        <v>0.32</v>
      </c>
      <c r="N84" s="6">
        <f t="shared" si="7"/>
        <v>0.30080000000000001</v>
      </c>
      <c r="P84" s="107">
        <v>42527</v>
      </c>
      <c r="Q84" s="55" t="s">
        <v>35</v>
      </c>
      <c r="R84" s="55">
        <v>0</v>
      </c>
      <c r="S84" s="55">
        <v>1.2</v>
      </c>
      <c r="T84" s="55">
        <v>2.2000000000000002</v>
      </c>
      <c r="U84" s="55">
        <v>3.2</v>
      </c>
      <c r="V84" s="55">
        <v>4.2</v>
      </c>
      <c r="W84" s="55">
        <v>5.2</v>
      </c>
      <c r="X84" s="55">
        <v>6.2</v>
      </c>
      <c r="Y84" s="55">
        <v>7.2</v>
      </c>
      <c r="Z84" s="55">
        <v>8.1999999999999993</v>
      </c>
      <c r="AA84" s="55">
        <v>9.1999999999999993</v>
      </c>
      <c r="AB84" s="55">
        <v>10.199999999999999</v>
      </c>
      <c r="AC84" s="55">
        <v>11.2</v>
      </c>
      <c r="AD84" s="55">
        <v>12.2</v>
      </c>
      <c r="AE84" s="55">
        <v>13.2</v>
      </c>
      <c r="AF84" s="55">
        <v>14.2</v>
      </c>
      <c r="AG84" s="55">
        <v>15.2</v>
      </c>
      <c r="AH84" s="55">
        <v>16.2</v>
      </c>
      <c r="AI84" s="55">
        <v>17.2</v>
      </c>
      <c r="AJ84" s="55">
        <v>18.2</v>
      </c>
      <c r="AK84" s="55">
        <v>19.2</v>
      </c>
      <c r="AL84" s="55">
        <v>20.2</v>
      </c>
      <c r="AM84" s="55">
        <v>21.2</v>
      </c>
      <c r="AN84" s="55">
        <v>22.2</v>
      </c>
      <c r="AO84" s="55">
        <v>23.02</v>
      </c>
      <c r="AP84" s="55"/>
      <c r="AQ84" s="55"/>
      <c r="AR84" s="55"/>
    </row>
    <row r="85" spans="1:44" ht="16" x14ac:dyDescent="0.2">
      <c r="A85" s="107"/>
      <c r="B85" s="6" t="s">
        <v>2</v>
      </c>
      <c r="C85" s="6">
        <v>1.1299999999999999</v>
      </c>
      <c r="D85" s="6">
        <v>0.41</v>
      </c>
      <c r="E85" s="6">
        <f t="shared" si="4"/>
        <v>0.46329999999999993</v>
      </c>
      <c r="F85" s="6">
        <v>1.1000000000000001</v>
      </c>
      <c r="G85" s="6">
        <v>0.48</v>
      </c>
      <c r="H85" s="6">
        <f t="shared" si="5"/>
        <v>0.52800000000000002</v>
      </c>
      <c r="I85" s="6">
        <v>1.0900000000000001</v>
      </c>
      <c r="J85" s="6">
        <v>0.44</v>
      </c>
      <c r="K85" s="6">
        <f t="shared" si="6"/>
        <v>0.47960000000000003</v>
      </c>
      <c r="L85" s="6">
        <v>1.07</v>
      </c>
      <c r="M85" s="6">
        <v>0.48</v>
      </c>
      <c r="N85" s="6">
        <f t="shared" si="7"/>
        <v>0.51360000000000006</v>
      </c>
      <c r="P85" s="107"/>
      <c r="Q85" s="55" t="s">
        <v>14</v>
      </c>
      <c r="R85" s="55">
        <v>0</v>
      </c>
      <c r="S85" s="55">
        <v>0.6</v>
      </c>
      <c r="T85" s="55">
        <v>0.77</v>
      </c>
      <c r="U85" s="55">
        <v>0.82</v>
      </c>
      <c r="V85" s="55">
        <v>0.84</v>
      </c>
      <c r="W85" s="55">
        <v>0.86</v>
      </c>
      <c r="X85" s="55">
        <v>0.92</v>
      </c>
      <c r="Y85" s="55">
        <v>0.96</v>
      </c>
      <c r="Z85" s="55">
        <v>0.92</v>
      </c>
      <c r="AA85" s="55">
        <v>0.89</v>
      </c>
      <c r="AB85" s="55">
        <v>0.9</v>
      </c>
      <c r="AC85" s="55">
        <v>0.92</v>
      </c>
      <c r="AD85" s="55">
        <v>0.94</v>
      </c>
      <c r="AE85" s="55">
        <v>0.97</v>
      </c>
      <c r="AF85" s="55">
        <v>0.99</v>
      </c>
      <c r="AG85" s="55">
        <v>1.01</v>
      </c>
      <c r="AH85" s="55">
        <v>1</v>
      </c>
      <c r="AI85" s="55">
        <v>0.95</v>
      </c>
      <c r="AJ85" s="55">
        <v>0.95</v>
      </c>
      <c r="AK85" s="55">
        <v>0.94</v>
      </c>
      <c r="AL85" s="55">
        <v>0.94</v>
      </c>
      <c r="AM85" s="55">
        <v>0.74</v>
      </c>
      <c r="AN85" s="55">
        <v>0.55000000000000004</v>
      </c>
      <c r="AO85" s="55">
        <v>0</v>
      </c>
      <c r="AP85" s="55"/>
      <c r="AQ85" s="55"/>
      <c r="AR85" s="57"/>
    </row>
    <row r="86" spans="1:44" ht="16" x14ac:dyDescent="0.2">
      <c r="A86" s="107"/>
      <c r="B86" s="6" t="s">
        <v>3</v>
      </c>
      <c r="C86" s="6">
        <v>1.1399999999999999</v>
      </c>
      <c r="D86" s="6">
        <v>0.52</v>
      </c>
      <c r="E86" s="6">
        <f t="shared" si="4"/>
        <v>0.59279999999999999</v>
      </c>
      <c r="F86" s="6">
        <v>1.06</v>
      </c>
      <c r="G86" s="6">
        <v>0.5</v>
      </c>
      <c r="H86" s="6">
        <f t="shared" si="5"/>
        <v>0.53</v>
      </c>
      <c r="I86" s="6">
        <v>1.04</v>
      </c>
      <c r="J86" s="6">
        <v>0.4</v>
      </c>
      <c r="K86" s="6">
        <f t="shared" si="6"/>
        <v>0.41600000000000004</v>
      </c>
      <c r="L86" s="6">
        <v>1.04</v>
      </c>
      <c r="M86" s="6">
        <v>0.55000000000000004</v>
      </c>
      <c r="N86" s="6">
        <f t="shared" si="7"/>
        <v>0.57200000000000006</v>
      </c>
      <c r="P86" s="107"/>
      <c r="Q86" s="55" t="s">
        <v>36</v>
      </c>
      <c r="R86" s="55">
        <v>0</v>
      </c>
      <c r="S86" s="55">
        <v>0</v>
      </c>
      <c r="T86" s="55">
        <v>0.09</v>
      </c>
      <c r="U86" s="55">
        <v>0.16</v>
      </c>
      <c r="V86" s="55">
        <v>0.33</v>
      </c>
      <c r="W86" s="55">
        <v>0.25</v>
      </c>
      <c r="X86" s="55">
        <v>0.37</v>
      </c>
      <c r="Y86" s="55">
        <v>0.32</v>
      </c>
      <c r="Z86" s="55">
        <v>0.21</v>
      </c>
      <c r="AA86" s="55">
        <v>0.33</v>
      </c>
      <c r="AB86" s="55">
        <v>0.37</v>
      </c>
      <c r="AC86" s="55">
        <v>0.15</v>
      </c>
      <c r="AD86" s="55">
        <v>0.2</v>
      </c>
      <c r="AE86" s="55">
        <v>0.27</v>
      </c>
      <c r="AF86" s="55">
        <v>0.23</v>
      </c>
      <c r="AG86" s="55">
        <v>0.21</v>
      </c>
      <c r="AH86" s="55">
        <v>0.2</v>
      </c>
      <c r="AI86" s="55">
        <v>0.08</v>
      </c>
      <c r="AJ86" s="55">
        <v>0.09</v>
      </c>
      <c r="AK86" s="55">
        <v>0.19</v>
      </c>
      <c r="AL86" s="55">
        <v>0.3</v>
      </c>
      <c r="AM86" s="55">
        <v>0.15</v>
      </c>
      <c r="AN86" s="55">
        <v>0.11</v>
      </c>
      <c r="AO86" s="55">
        <v>0</v>
      </c>
      <c r="AP86" s="55"/>
      <c r="AQ86" s="55"/>
      <c r="AR86" s="57"/>
    </row>
    <row r="87" spans="1:44" ht="16" x14ac:dyDescent="0.2">
      <c r="A87" s="107"/>
      <c r="B87" s="6" t="s">
        <v>4</v>
      </c>
      <c r="C87" s="6">
        <v>1.2</v>
      </c>
      <c r="D87" s="6">
        <v>0.42</v>
      </c>
      <c r="E87" s="6">
        <f t="shared" si="4"/>
        <v>0.504</v>
      </c>
      <c r="F87" s="6">
        <v>1.1499999999999999</v>
      </c>
      <c r="G87" s="6">
        <v>0.42</v>
      </c>
      <c r="H87" s="6">
        <f t="shared" si="5"/>
        <v>0.48299999999999993</v>
      </c>
      <c r="I87" s="6">
        <v>1.1499999999999999</v>
      </c>
      <c r="J87" s="6">
        <v>0.4</v>
      </c>
      <c r="K87" s="6">
        <f t="shared" si="6"/>
        <v>0.45999999999999996</v>
      </c>
      <c r="L87" s="6">
        <v>1.1299999999999999</v>
      </c>
      <c r="M87" s="6">
        <v>0.47</v>
      </c>
      <c r="N87" s="6">
        <f t="shared" si="7"/>
        <v>0.53109999999999991</v>
      </c>
      <c r="P87" s="107"/>
      <c r="Q87" s="56" t="s">
        <v>37</v>
      </c>
      <c r="R87" s="55">
        <v>0</v>
      </c>
      <c r="S87" s="55">
        <v>3.0825000000000005E-2</v>
      </c>
      <c r="T87" s="55">
        <v>9.9374999999999991E-2</v>
      </c>
      <c r="U87" s="55">
        <v>0.20334999999999998</v>
      </c>
      <c r="V87" s="55">
        <v>0.24650000000000002</v>
      </c>
      <c r="W87" s="55">
        <v>0.27589999999999998</v>
      </c>
      <c r="X87" s="55">
        <v>0.32429999999999998</v>
      </c>
      <c r="Y87" s="55">
        <v>0.24909999999999977</v>
      </c>
      <c r="Z87" s="55">
        <v>0.24435000000000001</v>
      </c>
      <c r="AA87" s="55">
        <v>0.31324999999999997</v>
      </c>
      <c r="AB87" s="55">
        <v>0.2366</v>
      </c>
      <c r="AC87" s="55">
        <v>0.16274999999999998</v>
      </c>
      <c r="AD87" s="55">
        <v>0.22442500000000001</v>
      </c>
      <c r="AE87" s="55">
        <v>0.245</v>
      </c>
      <c r="AF87" s="55">
        <v>0.22</v>
      </c>
      <c r="AG87" s="55">
        <v>0.20602499999999999</v>
      </c>
      <c r="AH87" s="55">
        <v>0.13650000000000001</v>
      </c>
      <c r="AI87" s="55">
        <v>8.0749999999999988E-2</v>
      </c>
      <c r="AJ87" s="55">
        <v>0.1323</v>
      </c>
      <c r="AK87" s="55">
        <v>0.23029999999999998</v>
      </c>
      <c r="AL87" s="55">
        <v>0.18899999999999997</v>
      </c>
      <c r="AM87" s="55">
        <v>8.3850000000000008E-2</v>
      </c>
      <c r="AN87" s="55">
        <v>1.2402500000000006E-2</v>
      </c>
      <c r="AO87" s="55">
        <v>0</v>
      </c>
      <c r="AP87" s="55"/>
      <c r="AQ87" s="55"/>
      <c r="AR87" s="57"/>
    </row>
    <row r="88" spans="1:44" ht="16" x14ac:dyDescent="0.2">
      <c r="A88" s="107"/>
      <c r="B88" s="6" t="s">
        <v>5</v>
      </c>
      <c r="C88" s="6">
        <v>0.81</v>
      </c>
      <c r="D88" s="6">
        <v>0.17</v>
      </c>
      <c r="E88" s="6">
        <f t="shared" si="4"/>
        <v>0.13770000000000002</v>
      </c>
      <c r="F88" s="6">
        <v>0.94</v>
      </c>
      <c r="G88" s="6">
        <v>0.27</v>
      </c>
      <c r="H88" s="6">
        <f t="shared" si="5"/>
        <v>0.25380000000000003</v>
      </c>
      <c r="I88" s="6">
        <v>0.96</v>
      </c>
      <c r="J88" s="6">
        <v>0.23</v>
      </c>
      <c r="K88" s="6">
        <f t="shared" si="6"/>
        <v>0.2208</v>
      </c>
      <c r="L88" s="6">
        <v>1.02</v>
      </c>
      <c r="M88" s="6">
        <v>0.31</v>
      </c>
      <c r="N88" s="6">
        <f t="shared" si="7"/>
        <v>0.31619999999999998</v>
      </c>
      <c r="P88" s="107"/>
      <c r="Q88" s="58" t="s">
        <v>38</v>
      </c>
      <c r="R88" s="58">
        <v>0.42</v>
      </c>
      <c r="S88" s="55"/>
      <c r="T88" s="55"/>
      <c r="U88" s="59" t="s">
        <v>42</v>
      </c>
      <c r="V88" s="58">
        <v>4.1468525000000005</v>
      </c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7"/>
    </row>
    <row r="89" spans="1:44" ht="16" x14ac:dyDescent="0.2">
      <c r="A89" s="107">
        <v>42528</v>
      </c>
      <c r="B89" s="6" t="s">
        <v>1</v>
      </c>
      <c r="C89" s="6">
        <v>0.85</v>
      </c>
      <c r="D89" s="6">
        <v>0.38</v>
      </c>
      <c r="E89" s="6">
        <f t="shared" si="4"/>
        <v>0.32300000000000001</v>
      </c>
      <c r="F89" s="6">
        <v>0.95</v>
      </c>
      <c r="G89" s="6">
        <v>0.39</v>
      </c>
      <c r="H89" s="6">
        <f t="shared" si="5"/>
        <v>0.3705</v>
      </c>
      <c r="I89" s="6">
        <v>0.92</v>
      </c>
      <c r="J89" s="6">
        <v>0.35</v>
      </c>
      <c r="K89" s="6">
        <f t="shared" si="6"/>
        <v>0.32200000000000001</v>
      </c>
      <c r="L89" s="6">
        <v>0.9</v>
      </c>
      <c r="M89" s="6">
        <v>0.37</v>
      </c>
      <c r="N89" s="6">
        <f t="shared" si="7"/>
        <v>0.33300000000000002</v>
      </c>
      <c r="P89" s="107">
        <v>42528</v>
      </c>
      <c r="Q89" s="55" t="s">
        <v>35</v>
      </c>
      <c r="R89" s="55">
        <v>0</v>
      </c>
      <c r="S89" s="55">
        <v>1.1000000000000001</v>
      </c>
      <c r="T89" s="55">
        <v>2.1</v>
      </c>
      <c r="U89" s="55">
        <v>3.1</v>
      </c>
      <c r="V89" s="55">
        <v>4.0999999999999996</v>
      </c>
      <c r="W89" s="55">
        <v>5.0999999999999996</v>
      </c>
      <c r="X89" s="55">
        <v>6.1</v>
      </c>
      <c r="Y89" s="55">
        <v>7.1</v>
      </c>
      <c r="Z89" s="55">
        <v>8.1</v>
      </c>
      <c r="AA89" s="55">
        <v>9.1</v>
      </c>
      <c r="AB89" s="55">
        <v>10.1</v>
      </c>
      <c r="AC89" s="55">
        <v>11.1</v>
      </c>
      <c r="AD89" s="55">
        <v>12.1</v>
      </c>
      <c r="AE89" s="55">
        <v>13.1</v>
      </c>
      <c r="AF89" s="55">
        <v>14.1</v>
      </c>
      <c r="AG89" s="55">
        <v>15.1</v>
      </c>
      <c r="AH89" s="55">
        <v>16.100000000000001</v>
      </c>
      <c r="AI89" s="55">
        <v>17.100000000000001</v>
      </c>
      <c r="AJ89" s="55">
        <v>18.100000000000001</v>
      </c>
      <c r="AK89" s="55">
        <v>19.100000000000001</v>
      </c>
      <c r="AL89" s="55">
        <v>20.100000000000001</v>
      </c>
      <c r="AM89" s="55">
        <v>21.1</v>
      </c>
      <c r="AN89" s="55">
        <v>22.1</v>
      </c>
      <c r="AO89" s="55">
        <v>23.1</v>
      </c>
      <c r="AP89" s="55">
        <v>24.1</v>
      </c>
      <c r="AQ89" s="55">
        <v>24.3</v>
      </c>
      <c r="AR89" s="55"/>
    </row>
    <row r="90" spans="1:44" ht="16" x14ac:dyDescent="0.2">
      <c r="A90" s="107"/>
      <c r="B90" s="6" t="s">
        <v>2</v>
      </c>
      <c r="C90" s="6">
        <v>1.1100000000000001</v>
      </c>
      <c r="D90" s="6">
        <v>0.42</v>
      </c>
      <c r="E90" s="6">
        <f t="shared" si="4"/>
        <v>0.4662</v>
      </c>
      <c r="F90" s="6">
        <v>1.05</v>
      </c>
      <c r="G90" s="6">
        <v>0.48</v>
      </c>
      <c r="H90" s="6">
        <f t="shared" si="5"/>
        <v>0.504</v>
      </c>
      <c r="I90" s="6">
        <v>1.06</v>
      </c>
      <c r="J90" s="6">
        <v>0.46</v>
      </c>
      <c r="K90" s="6">
        <f t="shared" si="6"/>
        <v>0.48760000000000003</v>
      </c>
      <c r="L90" s="6">
        <v>1.04</v>
      </c>
      <c r="M90" s="6">
        <v>0.49</v>
      </c>
      <c r="N90" s="6">
        <f t="shared" si="7"/>
        <v>0.50960000000000005</v>
      </c>
      <c r="P90" s="107"/>
      <c r="Q90" s="55" t="s">
        <v>14</v>
      </c>
      <c r="R90" s="55">
        <v>0</v>
      </c>
      <c r="S90" s="55">
        <v>0.54</v>
      </c>
      <c r="T90" s="55">
        <v>0.72</v>
      </c>
      <c r="U90" s="55">
        <v>0.78</v>
      </c>
      <c r="V90" s="55">
        <v>0.77</v>
      </c>
      <c r="W90" s="55">
        <v>0.79</v>
      </c>
      <c r="X90" s="55">
        <v>0.86</v>
      </c>
      <c r="Y90" s="55">
        <v>0.9</v>
      </c>
      <c r="Z90" s="55">
        <v>0.91</v>
      </c>
      <c r="AA90" s="55">
        <v>0.86</v>
      </c>
      <c r="AB90" s="55">
        <v>0.86</v>
      </c>
      <c r="AC90" s="55">
        <v>0.84</v>
      </c>
      <c r="AD90" s="55">
        <v>0.9</v>
      </c>
      <c r="AE90" s="55">
        <v>0.92</v>
      </c>
      <c r="AF90" s="55">
        <v>0.95</v>
      </c>
      <c r="AG90" s="55">
        <v>0.98</v>
      </c>
      <c r="AH90" s="55">
        <v>0.98</v>
      </c>
      <c r="AI90" s="55">
        <v>0.96</v>
      </c>
      <c r="AJ90" s="55">
        <v>0.92</v>
      </c>
      <c r="AK90" s="55">
        <v>0.93</v>
      </c>
      <c r="AL90" s="55">
        <v>0.9</v>
      </c>
      <c r="AM90" s="55">
        <v>0.8</v>
      </c>
      <c r="AN90" s="55">
        <v>0.72</v>
      </c>
      <c r="AO90" s="55">
        <v>0.55000000000000004</v>
      </c>
      <c r="AP90" s="55">
        <v>0.5</v>
      </c>
      <c r="AQ90" s="55">
        <v>0</v>
      </c>
      <c r="AR90" s="57"/>
    </row>
    <row r="91" spans="1:44" ht="16" x14ac:dyDescent="0.2">
      <c r="A91" s="107"/>
      <c r="B91" s="6" t="s">
        <v>3</v>
      </c>
      <c r="C91" s="6">
        <v>1.0900000000000001</v>
      </c>
      <c r="D91" s="6">
        <v>0.43</v>
      </c>
      <c r="E91" s="6">
        <f t="shared" si="4"/>
        <v>0.46870000000000001</v>
      </c>
      <c r="F91" s="6">
        <v>1.01</v>
      </c>
      <c r="G91" s="6">
        <v>0.46</v>
      </c>
      <c r="H91" s="6">
        <f t="shared" si="5"/>
        <v>0.46460000000000001</v>
      </c>
      <c r="I91" s="6">
        <v>1.01</v>
      </c>
      <c r="J91" s="6">
        <v>0.44</v>
      </c>
      <c r="K91" s="6">
        <f t="shared" si="6"/>
        <v>0.44440000000000002</v>
      </c>
      <c r="L91" s="6">
        <v>1.01</v>
      </c>
      <c r="M91" s="6">
        <v>0.51</v>
      </c>
      <c r="N91" s="6">
        <f t="shared" si="7"/>
        <v>0.5151</v>
      </c>
      <c r="P91" s="107"/>
      <c r="Q91" s="55" t="s">
        <v>36</v>
      </c>
      <c r="R91" s="55">
        <v>0</v>
      </c>
      <c r="S91" s="55">
        <v>0</v>
      </c>
      <c r="T91" s="55">
        <v>0.13</v>
      </c>
      <c r="U91" s="55">
        <v>0.21</v>
      </c>
      <c r="V91" s="55">
        <v>0.37</v>
      </c>
      <c r="W91" s="55">
        <v>0.23</v>
      </c>
      <c r="X91" s="55">
        <v>0.37</v>
      </c>
      <c r="Y91" s="55">
        <v>0.42</v>
      </c>
      <c r="Z91" s="55">
        <v>0.39</v>
      </c>
      <c r="AA91" s="55">
        <v>0.38</v>
      </c>
      <c r="AB91" s="55">
        <v>0.38</v>
      </c>
      <c r="AC91" s="55">
        <v>0.48</v>
      </c>
      <c r="AD91" s="55">
        <v>0.3</v>
      </c>
      <c r="AE91" s="55">
        <v>0.42</v>
      </c>
      <c r="AF91" s="55">
        <v>0.38</v>
      </c>
      <c r="AG91" s="55">
        <v>0.26</v>
      </c>
      <c r="AH91" s="55">
        <v>0.28000000000000003</v>
      </c>
      <c r="AI91" s="55">
        <v>0.26</v>
      </c>
      <c r="AJ91" s="55">
        <v>0.17</v>
      </c>
      <c r="AK91" s="55">
        <v>0.21</v>
      </c>
      <c r="AL91" s="55">
        <v>0.23</v>
      </c>
      <c r="AM91" s="55">
        <v>0.28000000000000003</v>
      </c>
      <c r="AN91" s="55">
        <v>0.27</v>
      </c>
      <c r="AO91" s="55">
        <v>0.18</v>
      </c>
      <c r="AP91" s="55">
        <v>0.16</v>
      </c>
      <c r="AQ91" s="55">
        <v>0</v>
      </c>
      <c r="AR91" s="57"/>
    </row>
    <row r="92" spans="1:44" ht="16" x14ac:dyDescent="0.2">
      <c r="A92" s="107"/>
      <c r="B92" s="6" t="s">
        <v>4</v>
      </c>
      <c r="C92" s="6">
        <v>1.1399999999999999</v>
      </c>
      <c r="D92" s="6">
        <v>0.37</v>
      </c>
      <c r="E92" s="6">
        <f t="shared" si="4"/>
        <v>0.42179999999999995</v>
      </c>
      <c r="F92" s="6">
        <v>1.0900000000000001</v>
      </c>
      <c r="G92" s="6">
        <v>0.4</v>
      </c>
      <c r="H92" s="6">
        <f t="shared" si="5"/>
        <v>0.43600000000000005</v>
      </c>
      <c r="I92" s="6">
        <v>1.1100000000000001</v>
      </c>
      <c r="J92" s="6">
        <v>0.43</v>
      </c>
      <c r="K92" s="6">
        <f t="shared" si="6"/>
        <v>0.47730000000000006</v>
      </c>
      <c r="L92" s="6">
        <v>1.08</v>
      </c>
      <c r="M92" s="6">
        <v>0.49</v>
      </c>
      <c r="N92" s="6">
        <f t="shared" si="7"/>
        <v>0.5292</v>
      </c>
      <c r="P92" s="107"/>
      <c r="Q92" s="56" t="s">
        <v>37</v>
      </c>
      <c r="R92" s="55">
        <v>0</v>
      </c>
      <c r="S92" s="55">
        <v>4.095E-2</v>
      </c>
      <c r="T92" s="55">
        <v>0.1275</v>
      </c>
      <c r="U92" s="55">
        <v>0.22474999999999989</v>
      </c>
      <c r="V92" s="55">
        <v>0.23399999999999999</v>
      </c>
      <c r="W92" s="55">
        <v>0.24749999999999997</v>
      </c>
      <c r="X92" s="55">
        <v>0.34760000000000002</v>
      </c>
      <c r="Y92" s="55">
        <v>0.36652500000000005</v>
      </c>
      <c r="Z92" s="55">
        <v>0.340725</v>
      </c>
      <c r="AA92" s="55">
        <v>0.32679999999999998</v>
      </c>
      <c r="AB92" s="55">
        <v>0.36549999999999999</v>
      </c>
      <c r="AC92" s="55">
        <v>0.33929999999999999</v>
      </c>
      <c r="AD92" s="55">
        <v>0.3276</v>
      </c>
      <c r="AE92" s="55">
        <v>0.37400000000000005</v>
      </c>
      <c r="AF92" s="55">
        <v>0.30880000000000002</v>
      </c>
      <c r="AG92" s="55">
        <v>0.2646000000000005</v>
      </c>
      <c r="AH92" s="55">
        <v>0.26190000000000002</v>
      </c>
      <c r="AI92" s="55">
        <v>0.2021</v>
      </c>
      <c r="AJ92" s="55">
        <v>0.17575000000000002</v>
      </c>
      <c r="AK92" s="55">
        <v>0.20130000000000001</v>
      </c>
      <c r="AL92" s="55">
        <v>0.21675000000000003</v>
      </c>
      <c r="AM92" s="55">
        <v>0.20900000000000002</v>
      </c>
      <c r="AN92" s="55">
        <v>0.142875</v>
      </c>
      <c r="AO92" s="55">
        <v>8.9249999999999996E-2</v>
      </c>
      <c r="AP92" s="55">
        <v>3.9999999999999862E-3</v>
      </c>
      <c r="AQ92" s="55">
        <v>0</v>
      </c>
      <c r="AR92" s="57"/>
    </row>
    <row r="93" spans="1:44" ht="16" x14ac:dyDescent="0.2">
      <c r="A93" s="107"/>
      <c r="B93" s="6" t="s">
        <v>5</v>
      </c>
      <c r="C93" s="6">
        <v>0.77</v>
      </c>
      <c r="D93" s="6">
        <v>0.25</v>
      </c>
      <c r="E93" s="6">
        <f t="shared" si="4"/>
        <v>0.1925</v>
      </c>
      <c r="F93" s="6">
        <v>0.94</v>
      </c>
      <c r="G93" s="6">
        <v>0.16</v>
      </c>
      <c r="H93" s="6">
        <f t="shared" si="5"/>
        <v>0.15040000000000001</v>
      </c>
      <c r="I93" s="6">
        <v>0.98</v>
      </c>
      <c r="J93" s="6">
        <v>0.26</v>
      </c>
      <c r="K93" s="6">
        <f t="shared" si="6"/>
        <v>0.25480000000000003</v>
      </c>
      <c r="L93" s="6">
        <v>1.01</v>
      </c>
      <c r="M93" s="6">
        <v>0.3</v>
      </c>
      <c r="N93" s="6">
        <f t="shared" si="7"/>
        <v>0.30299999999999999</v>
      </c>
      <c r="P93" s="107"/>
      <c r="Q93" s="58" t="s">
        <v>38</v>
      </c>
      <c r="R93" s="58">
        <v>0.41</v>
      </c>
      <c r="S93" s="55"/>
      <c r="T93" s="55"/>
      <c r="U93" s="59" t="s">
        <v>42</v>
      </c>
      <c r="V93" s="58">
        <v>5.7390749999999988</v>
      </c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7"/>
    </row>
    <row r="94" spans="1:44" ht="16" x14ac:dyDescent="0.2">
      <c r="A94" s="107">
        <v>42529</v>
      </c>
      <c r="B94" s="6" t="s">
        <v>1</v>
      </c>
      <c r="C94" s="6">
        <v>0.91</v>
      </c>
      <c r="D94" s="6">
        <v>0.47</v>
      </c>
      <c r="E94" s="6">
        <f t="shared" si="4"/>
        <v>0.42769999999999997</v>
      </c>
      <c r="F94" s="6">
        <v>0.99</v>
      </c>
      <c r="G94" s="6">
        <v>0.39</v>
      </c>
      <c r="H94" s="6">
        <f t="shared" si="5"/>
        <v>0.3861</v>
      </c>
      <c r="I94" s="6">
        <v>0.99</v>
      </c>
      <c r="J94" s="6">
        <v>0.32</v>
      </c>
      <c r="K94" s="6">
        <f t="shared" si="6"/>
        <v>0.31680000000000003</v>
      </c>
      <c r="L94" s="6">
        <v>0.98</v>
      </c>
      <c r="M94" s="6">
        <v>0.38</v>
      </c>
      <c r="N94" s="6">
        <f t="shared" si="7"/>
        <v>0.37240000000000001</v>
      </c>
      <c r="P94" s="107">
        <v>42529</v>
      </c>
      <c r="Q94" s="55" t="s">
        <v>35</v>
      </c>
      <c r="R94" s="55">
        <v>0</v>
      </c>
      <c r="S94" s="55">
        <v>1.1200000000000001</v>
      </c>
      <c r="T94" s="55">
        <v>2.12</v>
      </c>
      <c r="U94" s="55">
        <v>3.12</v>
      </c>
      <c r="V94" s="55">
        <v>4.12</v>
      </c>
      <c r="W94" s="55">
        <v>5.12</v>
      </c>
      <c r="X94" s="55">
        <v>6.12</v>
      </c>
      <c r="Y94" s="55">
        <v>7.12</v>
      </c>
      <c r="Z94" s="55">
        <v>8.120000000000001</v>
      </c>
      <c r="AA94" s="55">
        <v>9.120000000000001</v>
      </c>
      <c r="AB94" s="55">
        <v>10.120000000000001</v>
      </c>
      <c r="AC94" s="55">
        <v>11.120000000000001</v>
      </c>
      <c r="AD94" s="55">
        <v>12.120000000000001</v>
      </c>
      <c r="AE94" s="55">
        <v>13.120000000000001</v>
      </c>
      <c r="AF94" s="55">
        <v>14.120000000000001</v>
      </c>
      <c r="AG94" s="55">
        <v>15.120000000000001</v>
      </c>
      <c r="AH94" s="55">
        <v>16.12</v>
      </c>
      <c r="AI94" s="55">
        <v>17.12</v>
      </c>
      <c r="AJ94" s="55">
        <v>18.12</v>
      </c>
      <c r="AK94" s="55">
        <v>19.12</v>
      </c>
      <c r="AL94" s="55">
        <v>20.12</v>
      </c>
      <c r="AM94" s="55">
        <v>21.12</v>
      </c>
      <c r="AN94" s="55">
        <v>22.12</v>
      </c>
      <c r="AO94" s="55">
        <v>23.12</v>
      </c>
      <c r="AP94" s="55">
        <v>24.12</v>
      </c>
      <c r="AQ94" s="55">
        <v>24.48</v>
      </c>
      <c r="AR94" s="55"/>
    </row>
    <row r="95" spans="1:44" ht="16" x14ac:dyDescent="0.2">
      <c r="A95" s="107"/>
      <c r="B95" s="6" t="s">
        <v>2</v>
      </c>
      <c r="C95" s="6">
        <v>1.1599999999999999</v>
      </c>
      <c r="D95" s="6">
        <v>0.45</v>
      </c>
      <c r="E95" s="6">
        <f t="shared" si="4"/>
        <v>0.52200000000000002</v>
      </c>
      <c r="F95" s="6">
        <v>1.0900000000000001</v>
      </c>
      <c r="G95" s="6">
        <v>0.49</v>
      </c>
      <c r="H95" s="6">
        <f t="shared" si="5"/>
        <v>0.53410000000000002</v>
      </c>
      <c r="I95" s="6">
        <v>1.1100000000000001</v>
      </c>
      <c r="J95" s="6">
        <v>0.41</v>
      </c>
      <c r="K95" s="6">
        <f t="shared" si="6"/>
        <v>0.4551</v>
      </c>
      <c r="L95" s="6">
        <v>1.1200000000000001</v>
      </c>
      <c r="M95" s="6">
        <v>0.47</v>
      </c>
      <c r="N95" s="6">
        <f t="shared" si="7"/>
        <v>0.52639999999999998</v>
      </c>
      <c r="P95" s="107"/>
      <c r="Q95" s="55" t="s">
        <v>14</v>
      </c>
      <c r="R95" s="55">
        <v>0</v>
      </c>
      <c r="S95" s="55">
        <v>0.62</v>
      </c>
      <c r="T95" s="55">
        <v>0.81</v>
      </c>
      <c r="U95" s="55">
        <v>0.85</v>
      </c>
      <c r="V95" s="55">
        <v>0.86</v>
      </c>
      <c r="W95" s="55">
        <v>0.88</v>
      </c>
      <c r="X95" s="55">
        <v>0.94</v>
      </c>
      <c r="Y95" s="55">
        <v>0.97</v>
      </c>
      <c r="Z95" s="55">
        <v>0.97</v>
      </c>
      <c r="AA95" s="55">
        <v>0.96</v>
      </c>
      <c r="AB95" s="55">
        <v>0.93</v>
      </c>
      <c r="AC95" s="55">
        <v>0.92</v>
      </c>
      <c r="AD95" s="55">
        <v>0.96</v>
      </c>
      <c r="AE95" s="55">
        <v>0.99</v>
      </c>
      <c r="AF95" s="55">
        <v>1</v>
      </c>
      <c r="AG95" s="55">
        <v>1.05</v>
      </c>
      <c r="AH95" s="55">
        <v>1.05</v>
      </c>
      <c r="AI95" s="55">
        <v>1.04</v>
      </c>
      <c r="AJ95" s="55">
        <v>1</v>
      </c>
      <c r="AK95" s="55">
        <v>1</v>
      </c>
      <c r="AL95" s="55">
        <v>0.97</v>
      </c>
      <c r="AM95" s="55">
        <v>0.88</v>
      </c>
      <c r="AN95" s="55">
        <v>0.82</v>
      </c>
      <c r="AO95" s="55">
        <v>0.66</v>
      </c>
      <c r="AP95" s="55">
        <v>0.57999999999999996</v>
      </c>
      <c r="AQ95" s="55">
        <v>0</v>
      </c>
      <c r="AR95" s="57"/>
    </row>
    <row r="96" spans="1:44" ht="16" x14ac:dyDescent="0.2">
      <c r="A96" s="107"/>
      <c r="B96" s="6" t="s">
        <v>3</v>
      </c>
      <c r="C96" s="6">
        <v>1.1599999999999999</v>
      </c>
      <c r="D96" s="6">
        <v>0.37</v>
      </c>
      <c r="E96" s="6">
        <f t="shared" si="4"/>
        <v>0.42919999999999997</v>
      </c>
      <c r="F96" s="6">
        <v>1.08</v>
      </c>
      <c r="G96" s="6">
        <v>0.36</v>
      </c>
      <c r="H96" s="6">
        <f t="shared" si="5"/>
        <v>0.38880000000000003</v>
      </c>
      <c r="I96" s="6">
        <v>1.07</v>
      </c>
      <c r="J96" s="6">
        <v>0.35</v>
      </c>
      <c r="K96" s="6">
        <f t="shared" si="6"/>
        <v>0.3745</v>
      </c>
      <c r="L96" s="6">
        <v>1.07</v>
      </c>
      <c r="M96" s="6">
        <v>0.32</v>
      </c>
      <c r="N96" s="6">
        <f t="shared" si="7"/>
        <v>0.34240000000000004</v>
      </c>
      <c r="P96" s="107"/>
      <c r="Q96" s="55" t="s">
        <v>36</v>
      </c>
      <c r="R96" s="55">
        <v>0</v>
      </c>
      <c r="S96" s="55">
        <v>0</v>
      </c>
      <c r="T96" s="55">
        <v>0.16</v>
      </c>
      <c r="U96" s="55">
        <v>0.33</v>
      </c>
      <c r="V96" s="55">
        <v>0.21</v>
      </c>
      <c r="W96" s="55">
        <v>0.35</v>
      </c>
      <c r="X96" s="55">
        <v>0.34</v>
      </c>
      <c r="Y96" s="55">
        <v>0.41</v>
      </c>
      <c r="Z96" s="55">
        <v>0.28999999999999998</v>
      </c>
      <c r="AA96" s="55">
        <v>0.46</v>
      </c>
      <c r="AB96" s="55">
        <v>0.47</v>
      </c>
      <c r="AC96" s="55">
        <v>0.47</v>
      </c>
      <c r="AD96" s="55">
        <v>0.18</v>
      </c>
      <c r="AE96" s="55">
        <v>0.47</v>
      </c>
      <c r="AF96" s="55">
        <v>0.44</v>
      </c>
      <c r="AG96" s="55">
        <v>0.37</v>
      </c>
      <c r="AH96" s="55">
        <v>0.27</v>
      </c>
      <c r="AI96" s="55">
        <v>0.28000000000000003</v>
      </c>
      <c r="AJ96" s="55">
        <v>0.22</v>
      </c>
      <c r="AK96" s="55">
        <v>0.21</v>
      </c>
      <c r="AL96" s="55">
        <v>0.17</v>
      </c>
      <c r="AM96" s="55">
        <v>0.25</v>
      </c>
      <c r="AN96" s="55">
        <v>0.27</v>
      </c>
      <c r="AO96" s="55">
        <v>0.18</v>
      </c>
      <c r="AP96" s="55">
        <v>0.21</v>
      </c>
      <c r="AQ96" s="55">
        <v>0</v>
      </c>
      <c r="AR96" s="57"/>
    </row>
    <row r="97" spans="1:44" ht="16" x14ac:dyDescent="0.2">
      <c r="A97" s="107"/>
      <c r="B97" s="6" t="s">
        <v>4</v>
      </c>
      <c r="C97" s="6">
        <v>1.2</v>
      </c>
      <c r="D97" s="6">
        <v>0.41</v>
      </c>
      <c r="E97" s="6">
        <f t="shared" si="4"/>
        <v>0.49199999999999994</v>
      </c>
      <c r="F97" s="6">
        <v>1.1499999999999999</v>
      </c>
      <c r="G97" s="6">
        <v>0.12</v>
      </c>
      <c r="H97" s="6">
        <f t="shared" si="5"/>
        <v>0.13799999999999998</v>
      </c>
      <c r="I97" s="6">
        <v>1.18</v>
      </c>
      <c r="J97" s="6">
        <v>0.39</v>
      </c>
      <c r="K97" s="6">
        <f t="shared" si="6"/>
        <v>0.4602</v>
      </c>
      <c r="L97" s="6">
        <v>1.1599999999999999</v>
      </c>
      <c r="M97" s="6">
        <v>0.46</v>
      </c>
      <c r="N97" s="6">
        <f t="shared" si="7"/>
        <v>0.53359999999999996</v>
      </c>
      <c r="P97" s="107"/>
      <c r="Q97" s="56" t="s">
        <v>37</v>
      </c>
      <c r="R97" s="55">
        <v>0</v>
      </c>
      <c r="S97" s="55">
        <v>5.7200000000000008E-2</v>
      </c>
      <c r="T97" s="55">
        <v>0.20335</v>
      </c>
      <c r="U97" s="55">
        <v>0.23085</v>
      </c>
      <c r="V97" s="55">
        <v>0.24359999999999998</v>
      </c>
      <c r="W97" s="55">
        <v>0.31394999999999995</v>
      </c>
      <c r="X97" s="55">
        <v>0.35812499999999997</v>
      </c>
      <c r="Y97" s="55">
        <v>0.3395000000000003</v>
      </c>
      <c r="Z97" s="55">
        <v>0.361875</v>
      </c>
      <c r="AA97" s="55">
        <v>0.43942500000000001</v>
      </c>
      <c r="AB97" s="55">
        <v>0.43474999999999997</v>
      </c>
      <c r="AC97" s="55">
        <v>0.30549999999999994</v>
      </c>
      <c r="AD97" s="55">
        <v>0.31687499999999996</v>
      </c>
      <c r="AE97" s="55">
        <v>0.45272499999999993</v>
      </c>
      <c r="AF97" s="55">
        <v>0.41512499999999997</v>
      </c>
      <c r="AG97" s="55">
        <v>0.33600000000000002</v>
      </c>
      <c r="AH97" s="55">
        <v>0.28737499999999999</v>
      </c>
      <c r="AI97" s="55">
        <v>0.255</v>
      </c>
      <c r="AJ97" s="55">
        <v>0.215</v>
      </c>
      <c r="AK97" s="55">
        <v>0.18715000000000001</v>
      </c>
      <c r="AL97" s="55">
        <v>0.19425000000000003</v>
      </c>
      <c r="AM97" s="55">
        <v>0.221</v>
      </c>
      <c r="AN97" s="55">
        <v>0.16650000000000001</v>
      </c>
      <c r="AO97" s="55">
        <v>0.12090000000000001</v>
      </c>
      <c r="AP97" s="55">
        <v>1.0961999999999982E-2</v>
      </c>
      <c r="AQ97" s="55">
        <v>0</v>
      </c>
      <c r="AR97" s="57"/>
    </row>
    <row r="98" spans="1:44" ht="16" x14ac:dyDescent="0.2">
      <c r="A98" s="107"/>
      <c r="B98" s="6" t="s">
        <v>5</v>
      </c>
      <c r="C98" s="6">
        <v>0.84</v>
      </c>
      <c r="D98" s="6">
        <v>0.3</v>
      </c>
      <c r="E98" s="6">
        <f t="shared" si="4"/>
        <v>0.252</v>
      </c>
      <c r="F98" s="6">
        <v>0.97</v>
      </c>
      <c r="G98" s="6">
        <v>0.2</v>
      </c>
      <c r="H98" s="6">
        <f t="shared" si="5"/>
        <v>0.19400000000000001</v>
      </c>
      <c r="I98" s="6">
        <v>1</v>
      </c>
      <c r="J98" s="6">
        <v>0.21</v>
      </c>
      <c r="K98" s="6">
        <f t="shared" si="6"/>
        <v>0.21</v>
      </c>
      <c r="L98" s="6">
        <v>1.06</v>
      </c>
      <c r="M98" s="6">
        <v>0.32</v>
      </c>
      <c r="N98" s="6">
        <f t="shared" si="7"/>
        <v>0.3392</v>
      </c>
      <c r="P98" s="107"/>
      <c r="Q98" s="58" t="s">
        <v>38</v>
      </c>
      <c r="R98" s="58">
        <v>0.48</v>
      </c>
      <c r="S98" s="55"/>
      <c r="T98" s="55"/>
      <c r="U98" s="59" t="s">
        <v>42</v>
      </c>
      <c r="V98" s="58">
        <v>6.4669870000000005</v>
      </c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7"/>
    </row>
    <row r="99" spans="1:44" ht="16" x14ac:dyDescent="0.2">
      <c r="A99" s="107">
        <v>42530</v>
      </c>
      <c r="B99" s="2" t="s">
        <v>1</v>
      </c>
      <c r="C99" s="6">
        <v>0.62</v>
      </c>
      <c r="D99" s="6">
        <v>0.42</v>
      </c>
      <c r="E99" s="6">
        <f t="shared" si="4"/>
        <v>0.26039999999999996</v>
      </c>
      <c r="F99" s="6">
        <v>0.74</v>
      </c>
      <c r="G99" s="6">
        <v>0.34</v>
      </c>
      <c r="H99" s="6">
        <f t="shared" si="5"/>
        <v>0.25159999999999999</v>
      </c>
      <c r="I99" s="6">
        <v>0.71</v>
      </c>
      <c r="J99" s="6">
        <v>0.28999999999999998</v>
      </c>
      <c r="K99" s="6">
        <f t="shared" si="6"/>
        <v>0.20589999999999997</v>
      </c>
      <c r="L99" s="6">
        <v>0.7</v>
      </c>
      <c r="M99" s="6">
        <v>0.28999999999999998</v>
      </c>
      <c r="N99" s="6">
        <f t="shared" si="7"/>
        <v>0.20299999999999999</v>
      </c>
      <c r="P99" s="107">
        <v>42530</v>
      </c>
      <c r="Q99" s="55" t="s">
        <v>35</v>
      </c>
      <c r="R99" s="55">
        <v>0</v>
      </c>
      <c r="S99" s="55">
        <v>0.92</v>
      </c>
      <c r="T99" s="55">
        <v>1.92</v>
      </c>
      <c r="U99" s="55">
        <v>2.92</v>
      </c>
      <c r="V99" s="55">
        <v>3.92</v>
      </c>
      <c r="W99" s="55">
        <v>4.92</v>
      </c>
      <c r="X99" s="55">
        <v>5.92</v>
      </c>
      <c r="Y99" s="55">
        <v>6.92</v>
      </c>
      <c r="Z99" s="55">
        <v>7.92</v>
      </c>
      <c r="AA99" s="55">
        <v>8.92</v>
      </c>
      <c r="AB99" s="55">
        <v>9.92</v>
      </c>
      <c r="AC99" s="55">
        <v>10.92</v>
      </c>
      <c r="AD99" s="55">
        <v>11.92</v>
      </c>
      <c r="AE99" s="55">
        <v>12.92</v>
      </c>
      <c r="AF99" s="55">
        <v>13.92</v>
      </c>
      <c r="AG99" s="55">
        <v>14.92</v>
      </c>
      <c r="AH99" s="55">
        <v>15.92</v>
      </c>
      <c r="AI99" s="55">
        <v>16.920000000000002</v>
      </c>
      <c r="AJ99" s="55">
        <v>17.920000000000002</v>
      </c>
      <c r="AK99" s="55">
        <v>18.920000000000002</v>
      </c>
      <c r="AL99" s="55">
        <v>19.920000000000002</v>
      </c>
      <c r="AM99" s="55">
        <v>20.92</v>
      </c>
      <c r="AN99" s="55">
        <v>21.92</v>
      </c>
      <c r="AO99" s="55">
        <v>22.92</v>
      </c>
      <c r="AP99" s="55">
        <v>23.92</v>
      </c>
      <c r="AQ99" s="55">
        <v>24.92</v>
      </c>
      <c r="AR99" s="55"/>
    </row>
    <row r="100" spans="1:44" ht="16" x14ac:dyDescent="0.2">
      <c r="A100" s="107"/>
      <c r="B100" s="2" t="s">
        <v>2</v>
      </c>
      <c r="C100" s="6">
        <v>0.88</v>
      </c>
      <c r="D100" s="6">
        <v>0.44</v>
      </c>
      <c r="E100" s="6">
        <f t="shared" si="4"/>
        <v>0.38719999999999999</v>
      </c>
      <c r="F100" s="6">
        <v>0.86</v>
      </c>
      <c r="G100" s="6">
        <v>0.32</v>
      </c>
      <c r="H100" s="6">
        <f t="shared" si="5"/>
        <v>0.2752</v>
      </c>
      <c r="I100" s="6">
        <v>0.84</v>
      </c>
      <c r="J100" s="6">
        <v>0.36</v>
      </c>
      <c r="K100" s="6">
        <f t="shared" si="6"/>
        <v>0.3024</v>
      </c>
      <c r="L100" s="6">
        <v>0.84</v>
      </c>
      <c r="M100" s="6">
        <v>0.42</v>
      </c>
      <c r="N100" s="6">
        <f t="shared" si="7"/>
        <v>0.35279999999999995</v>
      </c>
      <c r="P100" s="107"/>
      <c r="Q100" s="55" t="s">
        <v>14</v>
      </c>
      <c r="R100" s="55">
        <v>0</v>
      </c>
      <c r="S100" s="55">
        <v>0.3</v>
      </c>
      <c r="T100" s="55">
        <v>0.54</v>
      </c>
      <c r="U100" s="55">
        <v>0.56999999999999995</v>
      </c>
      <c r="V100" s="55">
        <v>0.54</v>
      </c>
      <c r="W100" s="55">
        <v>0.6</v>
      </c>
      <c r="X100" s="55">
        <v>0.66</v>
      </c>
      <c r="Y100" s="55">
        <v>0.71</v>
      </c>
      <c r="Z100" s="55">
        <v>0.68</v>
      </c>
      <c r="AA100" s="55">
        <v>0.68</v>
      </c>
      <c r="AB100" s="55">
        <v>0.66</v>
      </c>
      <c r="AC100" s="55">
        <v>0.64</v>
      </c>
      <c r="AD100" s="55">
        <v>0.67</v>
      </c>
      <c r="AE100" s="55">
        <v>0.72</v>
      </c>
      <c r="AF100" s="55">
        <v>0.72</v>
      </c>
      <c r="AG100" s="55">
        <v>0.78</v>
      </c>
      <c r="AH100" s="55">
        <v>0.76</v>
      </c>
      <c r="AI100" s="55">
        <v>0.74</v>
      </c>
      <c r="AJ100" s="55">
        <v>0.7</v>
      </c>
      <c r="AK100" s="55">
        <v>0.71</v>
      </c>
      <c r="AL100" s="55">
        <v>0.7</v>
      </c>
      <c r="AM100" s="55">
        <v>0.6</v>
      </c>
      <c r="AN100" s="55">
        <v>0.54</v>
      </c>
      <c r="AO100" s="55">
        <v>0.32</v>
      </c>
      <c r="AP100" s="55">
        <v>0.32</v>
      </c>
      <c r="AQ100" s="55">
        <v>0</v>
      </c>
      <c r="AR100" s="55"/>
    </row>
    <row r="101" spans="1:44" ht="16" x14ac:dyDescent="0.2">
      <c r="A101" s="107"/>
      <c r="B101" s="2" t="s">
        <v>3</v>
      </c>
      <c r="C101" s="6">
        <v>0.88</v>
      </c>
      <c r="D101" s="6">
        <v>0.46</v>
      </c>
      <c r="E101" s="6">
        <f t="shared" si="4"/>
        <v>0.40479999999999999</v>
      </c>
      <c r="F101" s="6">
        <v>0.82</v>
      </c>
      <c r="G101" s="6">
        <v>0.38</v>
      </c>
      <c r="H101" s="6">
        <f t="shared" si="5"/>
        <v>0.31159999999999999</v>
      </c>
      <c r="I101" s="6">
        <v>0.81</v>
      </c>
      <c r="J101" s="6">
        <v>0.41</v>
      </c>
      <c r="K101" s="6">
        <f t="shared" si="6"/>
        <v>0.33210000000000001</v>
      </c>
      <c r="L101" s="6">
        <v>0.8</v>
      </c>
      <c r="M101" s="6">
        <v>0.39</v>
      </c>
      <c r="N101" s="6">
        <f t="shared" si="7"/>
        <v>0.31200000000000006</v>
      </c>
      <c r="P101" s="107"/>
      <c r="Q101" s="55" t="s">
        <v>36</v>
      </c>
      <c r="R101" s="55">
        <v>0</v>
      </c>
      <c r="S101" s="55">
        <v>0</v>
      </c>
      <c r="T101" s="55">
        <v>0.02</v>
      </c>
      <c r="U101" s="55">
        <v>0.21</v>
      </c>
      <c r="V101" s="55">
        <v>0.3</v>
      </c>
      <c r="W101" s="55">
        <v>0.24</v>
      </c>
      <c r="X101" s="55">
        <v>0.31</v>
      </c>
      <c r="Y101" s="55">
        <v>0.35</v>
      </c>
      <c r="Z101" s="55">
        <v>0.23</v>
      </c>
      <c r="AA101" s="55">
        <v>0.37</v>
      </c>
      <c r="AB101" s="55">
        <v>0.44</v>
      </c>
      <c r="AC101" s="55">
        <v>0.38</v>
      </c>
      <c r="AD101" s="55">
        <v>0.27</v>
      </c>
      <c r="AE101" s="55">
        <v>0.33</v>
      </c>
      <c r="AF101" s="55">
        <v>0.42</v>
      </c>
      <c r="AG101" s="55">
        <v>0.41</v>
      </c>
      <c r="AH101" s="55">
        <v>0.21</v>
      </c>
      <c r="AI101" s="55">
        <v>0.27</v>
      </c>
      <c r="AJ101" s="55">
        <v>0.26</v>
      </c>
      <c r="AK101" s="55">
        <v>0.14000000000000001</v>
      </c>
      <c r="AL101" s="55">
        <v>0.22</v>
      </c>
      <c r="AM101" s="55">
        <v>0.27</v>
      </c>
      <c r="AN101" s="55">
        <v>0.2</v>
      </c>
      <c r="AO101" s="55">
        <v>0.13</v>
      </c>
      <c r="AP101" s="55">
        <v>0.9</v>
      </c>
      <c r="AQ101" s="55">
        <v>0</v>
      </c>
      <c r="AR101" s="55"/>
    </row>
    <row r="102" spans="1:44" ht="16" x14ac:dyDescent="0.2">
      <c r="A102" s="107"/>
      <c r="B102" s="2" t="s">
        <v>4</v>
      </c>
      <c r="C102" s="6">
        <v>0.95</v>
      </c>
      <c r="D102" s="6">
        <v>0.39</v>
      </c>
      <c r="E102" s="6">
        <f t="shared" si="4"/>
        <v>0.3705</v>
      </c>
      <c r="F102" s="6">
        <v>0.9</v>
      </c>
      <c r="G102" s="6">
        <v>0.31</v>
      </c>
      <c r="H102" s="6">
        <f t="shared" si="5"/>
        <v>0.27900000000000003</v>
      </c>
      <c r="I102" s="6">
        <v>0.9</v>
      </c>
      <c r="J102" s="6">
        <v>0.37</v>
      </c>
      <c r="K102" s="6">
        <f t="shared" si="6"/>
        <v>0.33300000000000002</v>
      </c>
      <c r="L102" s="6">
        <v>0.88</v>
      </c>
      <c r="M102" s="6">
        <v>0.44</v>
      </c>
      <c r="N102" s="6">
        <f t="shared" si="7"/>
        <v>0.38719999999999999</v>
      </c>
      <c r="P102" s="107"/>
      <c r="Q102" s="56" t="s">
        <v>37</v>
      </c>
      <c r="R102" s="55">
        <v>0</v>
      </c>
      <c r="S102" s="55">
        <v>4.1999999999999997E-3</v>
      </c>
      <c r="T102" s="55">
        <v>6.3824999999999993E-2</v>
      </c>
      <c r="U102" s="55">
        <v>0.14152499999999998</v>
      </c>
      <c r="V102" s="55">
        <v>0.15390000000000004</v>
      </c>
      <c r="W102" s="55">
        <v>0.17325000000000002</v>
      </c>
      <c r="X102" s="55">
        <v>0.22605</v>
      </c>
      <c r="Y102" s="55">
        <v>0.20155000000000001</v>
      </c>
      <c r="Z102" s="55">
        <v>0.20400000000000001</v>
      </c>
      <c r="AA102" s="55">
        <v>0.27135000000000004</v>
      </c>
      <c r="AB102" s="55">
        <v>0.26650000000000001</v>
      </c>
      <c r="AC102" s="55">
        <v>0.21287500000000001</v>
      </c>
      <c r="AD102" s="55">
        <v>0.20850000000000005</v>
      </c>
      <c r="AE102" s="55">
        <v>0.27</v>
      </c>
      <c r="AF102" s="55">
        <v>0.31124999999999997</v>
      </c>
      <c r="AG102" s="55">
        <v>0.2387</v>
      </c>
      <c r="AH102" s="55">
        <v>0.18000000000000033</v>
      </c>
      <c r="AI102" s="55">
        <v>0.1908</v>
      </c>
      <c r="AJ102" s="55">
        <v>0.14099999999999999</v>
      </c>
      <c r="AK102" s="55">
        <v>0.12689999999999999</v>
      </c>
      <c r="AL102" s="55">
        <v>0.15924999999999997</v>
      </c>
      <c r="AM102" s="55">
        <v>0.13395000000000001</v>
      </c>
      <c r="AN102" s="55">
        <v>7.0950000000000013E-2</v>
      </c>
      <c r="AO102" s="55">
        <v>0.1648</v>
      </c>
      <c r="AP102" s="55">
        <v>7.2000000000000008E-2</v>
      </c>
      <c r="AQ102" s="55">
        <v>0</v>
      </c>
      <c r="AR102" s="55"/>
    </row>
    <row r="103" spans="1:44" ht="16" x14ac:dyDescent="0.2">
      <c r="A103" s="107"/>
      <c r="B103" s="2" t="s">
        <v>5</v>
      </c>
      <c r="C103" s="6">
        <v>0.62</v>
      </c>
      <c r="D103" s="6">
        <v>0.21</v>
      </c>
      <c r="E103" s="6">
        <f t="shared" si="4"/>
        <v>0.13019999999999998</v>
      </c>
      <c r="F103" s="6">
        <v>0.72</v>
      </c>
      <c r="G103" s="6">
        <v>0.24</v>
      </c>
      <c r="H103" s="6">
        <f t="shared" si="5"/>
        <v>0.17279999999999998</v>
      </c>
      <c r="I103" s="6">
        <v>0.76</v>
      </c>
      <c r="J103" s="6">
        <v>0.21</v>
      </c>
      <c r="K103" s="6">
        <f t="shared" si="6"/>
        <v>0.15959999999999999</v>
      </c>
      <c r="L103" s="6">
        <v>0.8</v>
      </c>
      <c r="M103" s="6">
        <v>0.3</v>
      </c>
      <c r="N103" s="6">
        <f t="shared" si="7"/>
        <v>0.24</v>
      </c>
      <c r="P103" s="107"/>
      <c r="Q103" s="58" t="s">
        <v>38</v>
      </c>
      <c r="R103" s="58">
        <v>0.19</v>
      </c>
      <c r="S103" s="55"/>
      <c r="T103" s="55"/>
      <c r="U103" s="59" t="s">
        <v>42</v>
      </c>
      <c r="V103" s="58">
        <v>4.187125</v>
      </c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7"/>
    </row>
    <row r="104" spans="1:44" x14ac:dyDescent="0.2">
      <c r="A104" s="5">
        <v>42531</v>
      </c>
      <c r="B104" s="91" t="s">
        <v>22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60"/>
      <c r="P104" s="5">
        <v>42531</v>
      </c>
      <c r="Q104" s="91" t="s">
        <v>22</v>
      </c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</row>
    <row r="105" spans="1:44" ht="16" x14ac:dyDescent="0.2">
      <c r="A105" s="107">
        <v>42532</v>
      </c>
      <c r="B105" s="2" t="s">
        <v>1</v>
      </c>
      <c r="C105" s="6">
        <v>0.87</v>
      </c>
      <c r="D105" s="6">
        <v>0.32</v>
      </c>
      <c r="E105" s="6">
        <f t="shared" si="4"/>
        <v>0.27839999999999998</v>
      </c>
      <c r="F105" s="6">
        <v>0.83</v>
      </c>
      <c r="G105" s="6">
        <v>0.38</v>
      </c>
      <c r="H105" s="6">
        <f t="shared" ref="H105:H168" si="8">F105*G105</f>
        <v>0.31540000000000001</v>
      </c>
      <c r="I105" s="6">
        <v>0.85</v>
      </c>
      <c r="J105" s="6">
        <v>0.25</v>
      </c>
      <c r="K105" s="6">
        <f t="shared" ref="K105:K168" si="9">I105*J105</f>
        <v>0.21249999999999999</v>
      </c>
      <c r="L105" s="6">
        <v>0.87</v>
      </c>
      <c r="M105" s="6">
        <v>0.28000000000000003</v>
      </c>
      <c r="N105" s="6">
        <f t="shared" ref="N105:N168" si="10">L105*M105</f>
        <v>0.24360000000000001</v>
      </c>
      <c r="P105" s="107">
        <v>42532</v>
      </c>
      <c r="Q105" s="55" t="s">
        <v>35</v>
      </c>
      <c r="R105" s="55">
        <v>0</v>
      </c>
      <c r="S105" s="55">
        <v>0.6</v>
      </c>
      <c r="T105" s="55">
        <v>1.6</v>
      </c>
      <c r="U105" s="55">
        <v>2.6</v>
      </c>
      <c r="V105" s="55">
        <v>3.6</v>
      </c>
      <c r="W105" s="55">
        <v>4.5999999999999996</v>
      </c>
      <c r="X105" s="55">
        <v>5.6</v>
      </c>
      <c r="Y105" s="55">
        <v>6.6</v>
      </c>
      <c r="Z105" s="55">
        <v>7.6</v>
      </c>
      <c r="AA105" s="55">
        <v>8.6</v>
      </c>
      <c r="AB105" s="55">
        <v>9.6</v>
      </c>
      <c r="AC105" s="55">
        <v>10.6</v>
      </c>
      <c r="AD105" s="55">
        <v>11.6</v>
      </c>
      <c r="AE105" s="55">
        <v>12.6</v>
      </c>
      <c r="AF105" s="55">
        <v>13.6</v>
      </c>
      <c r="AG105" s="55">
        <v>14.6</v>
      </c>
      <c r="AH105" s="55">
        <v>15.6</v>
      </c>
      <c r="AI105" s="55">
        <v>16.600000000000001</v>
      </c>
      <c r="AJ105" s="55">
        <v>17.600000000000001</v>
      </c>
      <c r="AK105" s="55">
        <v>18.600000000000001</v>
      </c>
      <c r="AL105" s="55">
        <v>19.600000000000001</v>
      </c>
      <c r="AM105" s="55">
        <v>20.6</v>
      </c>
      <c r="AN105" s="55">
        <v>21.6</v>
      </c>
      <c r="AO105" s="55">
        <v>22.6</v>
      </c>
      <c r="AP105" s="55">
        <v>23.6</v>
      </c>
      <c r="AQ105" s="55">
        <v>23.8</v>
      </c>
    </row>
    <row r="106" spans="1:44" ht="16" x14ac:dyDescent="0.2">
      <c r="A106" s="107"/>
      <c r="B106" s="2" t="s">
        <v>2</v>
      </c>
      <c r="C106" s="6">
        <v>1.02</v>
      </c>
      <c r="D106" s="6">
        <v>0.45</v>
      </c>
      <c r="E106" s="6">
        <f t="shared" si="4"/>
        <v>0.45900000000000002</v>
      </c>
      <c r="F106" s="6">
        <v>0.96</v>
      </c>
      <c r="G106" s="6">
        <v>0.46</v>
      </c>
      <c r="H106" s="6">
        <f t="shared" si="8"/>
        <v>0.44159999999999999</v>
      </c>
      <c r="I106" s="6">
        <v>0.98</v>
      </c>
      <c r="J106" s="6">
        <v>0.4</v>
      </c>
      <c r="K106" s="6">
        <f t="shared" si="9"/>
        <v>0.39200000000000002</v>
      </c>
      <c r="L106" s="6">
        <v>0.98</v>
      </c>
      <c r="M106" s="6">
        <v>0.37</v>
      </c>
      <c r="N106" s="6">
        <f t="shared" si="10"/>
        <v>0.36259999999999998</v>
      </c>
      <c r="P106" s="107"/>
      <c r="Q106" s="55" t="s">
        <v>14</v>
      </c>
      <c r="R106" s="55">
        <v>0</v>
      </c>
      <c r="S106" s="55">
        <v>0.46</v>
      </c>
      <c r="T106" s="55">
        <v>0.64</v>
      </c>
      <c r="U106" s="55">
        <v>0.69</v>
      </c>
      <c r="V106" s="55">
        <v>0.7</v>
      </c>
      <c r="W106" s="55">
        <v>0.71</v>
      </c>
      <c r="X106" s="55">
        <v>0.79</v>
      </c>
      <c r="Y106" s="55">
        <v>0.81</v>
      </c>
      <c r="Z106" s="55">
        <v>0.82</v>
      </c>
      <c r="AA106" s="55">
        <v>0.81</v>
      </c>
      <c r="AB106" s="55">
        <v>0.78</v>
      </c>
      <c r="AC106" s="55">
        <v>0.77</v>
      </c>
      <c r="AD106" s="55">
        <v>0.81</v>
      </c>
      <c r="AE106" s="55">
        <v>0.83</v>
      </c>
      <c r="AF106" s="55">
        <v>0.87</v>
      </c>
      <c r="AG106" s="55">
        <v>0.89</v>
      </c>
      <c r="AH106" s="55">
        <v>0.89</v>
      </c>
      <c r="AI106" s="55">
        <v>0.87</v>
      </c>
      <c r="AJ106" s="55">
        <v>0.82</v>
      </c>
      <c r="AK106" s="55">
        <v>0.85</v>
      </c>
      <c r="AL106" s="55">
        <v>0.8</v>
      </c>
      <c r="AM106" s="55">
        <v>0.72</v>
      </c>
      <c r="AN106" s="55">
        <v>0.67</v>
      </c>
      <c r="AO106" s="55">
        <v>0.51</v>
      </c>
      <c r="AP106" s="55">
        <v>0.42</v>
      </c>
      <c r="AQ106" s="55">
        <v>0</v>
      </c>
    </row>
    <row r="107" spans="1:44" ht="16" x14ac:dyDescent="0.2">
      <c r="A107" s="107"/>
      <c r="B107" s="2" t="s">
        <v>3</v>
      </c>
      <c r="C107" s="6">
        <v>1.02</v>
      </c>
      <c r="D107" s="6">
        <v>0.41</v>
      </c>
      <c r="E107" s="6">
        <f t="shared" si="4"/>
        <v>0.41819999999999996</v>
      </c>
      <c r="F107" s="6">
        <v>0.92</v>
      </c>
      <c r="G107" s="6">
        <v>0.5</v>
      </c>
      <c r="H107" s="6">
        <f t="shared" si="8"/>
        <v>0.46</v>
      </c>
      <c r="I107" s="6">
        <v>0.93</v>
      </c>
      <c r="J107" s="6">
        <v>0.32</v>
      </c>
      <c r="K107" s="6">
        <f t="shared" si="9"/>
        <v>0.29760000000000003</v>
      </c>
      <c r="L107" s="6">
        <v>0.94</v>
      </c>
      <c r="M107" s="6">
        <v>0.5</v>
      </c>
      <c r="N107" s="6">
        <f t="shared" si="10"/>
        <v>0.47</v>
      </c>
      <c r="P107" s="107"/>
      <c r="Q107" s="55" t="s">
        <v>36</v>
      </c>
      <c r="R107" s="55">
        <v>0</v>
      </c>
      <c r="S107" s="55">
        <v>0</v>
      </c>
      <c r="T107" s="55">
        <v>0.14000000000000001</v>
      </c>
      <c r="U107" s="55">
        <v>0.17</v>
      </c>
      <c r="V107" s="55">
        <v>0.4</v>
      </c>
      <c r="W107" s="55">
        <v>0.27</v>
      </c>
      <c r="X107" s="55">
        <v>0.49</v>
      </c>
      <c r="Y107" s="55">
        <v>0.33</v>
      </c>
      <c r="Z107" s="55">
        <v>0.39</v>
      </c>
      <c r="AA107" s="55">
        <v>0.5</v>
      </c>
      <c r="AB107" s="55">
        <v>0.45</v>
      </c>
      <c r="AC107" s="55">
        <v>0.49</v>
      </c>
      <c r="AD107" s="55">
        <v>0.38</v>
      </c>
      <c r="AE107" s="55">
        <v>0.48</v>
      </c>
      <c r="AF107" s="55">
        <v>0.49</v>
      </c>
      <c r="AG107" s="55">
        <v>0.44</v>
      </c>
      <c r="AH107" s="55">
        <v>0.4</v>
      </c>
      <c r="AI107" s="55">
        <v>0.31</v>
      </c>
      <c r="AJ107" s="55">
        <v>0.33</v>
      </c>
      <c r="AK107" s="55">
        <v>0.25</v>
      </c>
      <c r="AL107" s="55">
        <v>0.26</v>
      </c>
      <c r="AM107" s="55">
        <v>0.31</v>
      </c>
      <c r="AN107" s="55">
        <v>0.28000000000000003</v>
      </c>
      <c r="AO107" s="55">
        <v>0.21</v>
      </c>
      <c r="AP107" s="55">
        <v>0.14000000000000001</v>
      </c>
      <c r="AQ107" s="55">
        <v>0</v>
      </c>
    </row>
    <row r="108" spans="1:44" ht="16" x14ac:dyDescent="0.2">
      <c r="A108" s="107"/>
      <c r="B108" s="2" t="s">
        <v>4</v>
      </c>
      <c r="C108" s="6">
        <v>1.03</v>
      </c>
      <c r="D108" s="6">
        <v>0.35799999999999998</v>
      </c>
      <c r="E108" s="6">
        <f t="shared" si="4"/>
        <v>0.36874000000000001</v>
      </c>
      <c r="F108" s="6">
        <v>1</v>
      </c>
      <c r="G108" s="6">
        <v>0.47</v>
      </c>
      <c r="H108" s="6">
        <f t="shared" si="8"/>
        <v>0.47</v>
      </c>
      <c r="I108" s="6">
        <v>1</v>
      </c>
      <c r="J108" s="6">
        <v>0.4</v>
      </c>
      <c r="K108" s="6">
        <f t="shared" si="9"/>
        <v>0.4</v>
      </c>
      <c r="L108" s="6">
        <v>0.99</v>
      </c>
      <c r="M108" s="6">
        <v>0.37</v>
      </c>
      <c r="N108" s="6">
        <f t="shared" si="10"/>
        <v>0.36630000000000001</v>
      </c>
      <c r="P108" s="107"/>
      <c r="Q108" s="56" t="s">
        <v>37</v>
      </c>
      <c r="R108" s="55">
        <v>0</v>
      </c>
      <c r="S108" s="55">
        <v>3.8500000000000006E-2</v>
      </c>
      <c r="T108" s="55">
        <v>0.10307500000000003</v>
      </c>
      <c r="U108" s="55">
        <v>0.198075</v>
      </c>
      <c r="V108" s="55">
        <v>0.23617499999999989</v>
      </c>
      <c r="W108" s="55">
        <v>0.28500000000000003</v>
      </c>
      <c r="X108" s="55">
        <v>0.32800000000000007</v>
      </c>
      <c r="Y108" s="55">
        <v>0.29339999999999999</v>
      </c>
      <c r="Z108" s="55">
        <v>0.36267499999999997</v>
      </c>
      <c r="AA108" s="55">
        <v>0.37762499999999999</v>
      </c>
      <c r="AB108" s="55">
        <v>0.36424999999999996</v>
      </c>
      <c r="AC108" s="55">
        <v>0.34365000000000001</v>
      </c>
      <c r="AD108" s="55">
        <v>0.35260000000000002</v>
      </c>
      <c r="AE108" s="55">
        <v>0.41225000000000001</v>
      </c>
      <c r="AF108" s="55">
        <v>0.40919999999999995</v>
      </c>
      <c r="AG108" s="55">
        <v>0.37380000000000002</v>
      </c>
      <c r="AH108" s="55">
        <v>0.31240000000000051</v>
      </c>
      <c r="AI108" s="55">
        <v>0.27039999999999997</v>
      </c>
      <c r="AJ108" s="55">
        <v>0.24215000000000003</v>
      </c>
      <c r="AK108" s="55">
        <v>0.21037499999999998</v>
      </c>
      <c r="AL108" s="55">
        <v>0.21660000000000001</v>
      </c>
      <c r="AM108" s="55">
        <v>0.20502500000000004</v>
      </c>
      <c r="AN108" s="55">
        <v>0.14455000000000001</v>
      </c>
      <c r="AO108" s="55">
        <v>8.1374999999999989E-2</v>
      </c>
      <c r="AP108" s="55">
        <v>2.9399999999999899E-3</v>
      </c>
      <c r="AQ108" s="55">
        <v>0</v>
      </c>
    </row>
    <row r="109" spans="1:44" ht="16" x14ac:dyDescent="0.2">
      <c r="A109" s="107"/>
      <c r="B109" s="2" t="s">
        <v>5</v>
      </c>
      <c r="C109" s="6">
        <v>0.7</v>
      </c>
      <c r="D109" s="6">
        <v>0.22</v>
      </c>
      <c r="E109" s="6">
        <f t="shared" si="4"/>
        <v>0.154</v>
      </c>
      <c r="F109" s="6">
        <v>0.81</v>
      </c>
      <c r="G109" s="6">
        <v>0.25</v>
      </c>
      <c r="H109" s="6">
        <f t="shared" si="8"/>
        <v>0.20250000000000001</v>
      </c>
      <c r="I109" s="6">
        <v>0.87</v>
      </c>
      <c r="J109" s="6">
        <v>0.31</v>
      </c>
      <c r="K109" s="6">
        <f t="shared" si="9"/>
        <v>0.2697</v>
      </c>
      <c r="L109" s="6">
        <v>0.88</v>
      </c>
      <c r="M109" s="6">
        <v>0.3</v>
      </c>
      <c r="N109" s="6">
        <f t="shared" si="10"/>
        <v>0.26400000000000001</v>
      </c>
      <c r="P109" s="107"/>
      <c r="Q109" s="58" t="s">
        <v>38</v>
      </c>
      <c r="R109" s="58">
        <v>0.31</v>
      </c>
      <c r="S109" s="55"/>
      <c r="T109" s="55"/>
      <c r="U109" s="59" t="s">
        <v>42</v>
      </c>
      <c r="V109" s="58">
        <v>6.1640899999999998</v>
      </c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</row>
    <row r="110" spans="1:44" ht="16" x14ac:dyDescent="0.2">
      <c r="A110" s="107">
        <v>42533</v>
      </c>
      <c r="B110" s="2" t="s">
        <v>1</v>
      </c>
      <c r="C110" s="6">
        <v>0.61</v>
      </c>
      <c r="D110" s="6">
        <v>0.42</v>
      </c>
      <c r="E110" s="6">
        <f t="shared" si="4"/>
        <v>0.25619999999999998</v>
      </c>
      <c r="F110" s="6">
        <v>0.7</v>
      </c>
      <c r="G110" s="6">
        <v>0.44</v>
      </c>
      <c r="H110" s="6">
        <f t="shared" si="8"/>
        <v>0.308</v>
      </c>
      <c r="I110" s="6">
        <v>0.7</v>
      </c>
      <c r="J110" s="6">
        <v>0.35</v>
      </c>
      <c r="K110" s="6">
        <f t="shared" si="9"/>
        <v>0.24499999999999997</v>
      </c>
      <c r="L110" s="6">
        <v>0.68</v>
      </c>
      <c r="M110" s="6">
        <v>0.31</v>
      </c>
      <c r="N110" s="6">
        <f t="shared" si="10"/>
        <v>0.21080000000000002</v>
      </c>
      <c r="P110" s="107">
        <v>42533</v>
      </c>
      <c r="Q110" s="55" t="s">
        <v>35</v>
      </c>
      <c r="R110" s="55">
        <v>0</v>
      </c>
      <c r="S110" s="55">
        <v>0.6</v>
      </c>
      <c r="T110" s="55">
        <v>1.6</v>
      </c>
      <c r="U110" s="55">
        <v>2.6</v>
      </c>
      <c r="V110" s="55">
        <v>3.6</v>
      </c>
      <c r="W110" s="55">
        <v>4.5999999999999996</v>
      </c>
      <c r="X110" s="55">
        <v>5.6</v>
      </c>
      <c r="Y110" s="55">
        <v>6.6</v>
      </c>
      <c r="Z110" s="55">
        <v>7.6</v>
      </c>
      <c r="AA110" s="55">
        <v>8.6</v>
      </c>
      <c r="AB110" s="55">
        <v>9.6</v>
      </c>
      <c r="AC110" s="55">
        <v>10.6</v>
      </c>
      <c r="AD110" s="55">
        <v>11.6</v>
      </c>
      <c r="AE110" s="55">
        <v>12.6</v>
      </c>
      <c r="AF110" s="55">
        <v>13.6</v>
      </c>
      <c r="AG110" s="55">
        <v>14.6</v>
      </c>
      <c r="AH110" s="55">
        <v>15.6</v>
      </c>
      <c r="AI110" s="55">
        <v>16.600000000000001</v>
      </c>
      <c r="AJ110" s="55">
        <v>17.600000000000001</v>
      </c>
      <c r="AK110" s="55">
        <v>18.600000000000001</v>
      </c>
      <c r="AL110" s="55">
        <v>19.600000000000001</v>
      </c>
      <c r="AM110" s="55">
        <v>20.6</v>
      </c>
      <c r="AN110" s="55">
        <v>21.6</v>
      </c>
      <c r="AO110" s="55">
        <v>22.6</v>
      </c>
      <c r="AP110" s="55">
        <v>23.6</v>
      </c>
      <c r="AQ110" s="55">
        <v>23.73</v>
      </c>
    </row>
    <row r="111" spans="1:44" ht="16" x14ac:dyDescent="0.2">
      <c r="A111" s="107"/>
      <c r="B111" s="2" t="s">
        <v>2</v>
      </c>
      <c r="C111" s="6">
        <v>0.88</v>
      </c>
      <c r="D111" s="6">
        <v>0.44</v>
      </c>
      <c r="E111" s="6">
        <f t="shared" si="4"/>
        <v>0.38719999999999999</v>
      </c>
      <c r="F111" s="6">
        <v>0.82</v>
      </c>
      <c r="G111" s="6">
        <v>0.48</v>
      </c>
      <c r="H111" s="6">
        <f t="shared" si="8"/>
        <v>0.39359999999999995</v>
      </c>
      <c r="I111" s="6">
        <v>0.85</v>
      </c>
      <c r="J111" s="6">
        <v>0.45</v>
      </c>
      <c r="K111" s="6">
        <f t="shared" si="9"/>
        <v>0.38250000000000001</v>
      </c>
      <c r="L111" s="6">
        <v>0.79</v>
      </c>
      <c r="M111" s="6">
        <v>0.46</v>
      </c>
      <c r="N111" s="6">
        <f t="shared" si="10"/>
        <v>0.36340000000000006</v>
      </c>
      <c r="P111" s="107"/>
      <c r="Q111" s="55" t="s">
        <v>14</v>
      </c>
      <c r="R111" s="55">
        <v>0</v>
      </c>
      <c r="S111" s="55">
        <v>0.32</v>
      </c>
      <c r="T111" s="55">
        <v>0.49</v>
      </c>
      <c r="U111" s="55">
        <v>0.54</v>
      </c>
      <c r="V111" s="55">
        <v>0.46</v>
      </c>
      <c r="W111" s="55">
        <v>0.56000000000000005</v>
      </c>
      <c r="X111" s="55">
        <v>0.66</v>
      </c>
      <c r="Y111" s="55">
        <v>0.68</v>
      </c>
      <c r="Z111" s="55">
        <v>0.65</v>
      </c>
      <c r="AA111" s="55">
        <v>0.68</v>
      </c>
      <c r="AB111" s="55">
        <v>0.62</v>
      </c>
      <c r="AC111" s="55">
        <v>0.63</v>
      </c>
      <c r="AD111" s="55">
        <v>0.66</v>
      </c>
      <c r="AE111" s="55">
        <v>0.59</v>
      </c>
      <c r="AF111" s="55">
        <v>0.7</v>
      </c>
      <c r="AG111" s="55">
        <v>0.75</v>
      </c>
      <c r="AH111" s="55">
        <v>0.74</v>
      </c>
      <c r="AI111" s="55">
        <v>0.7</v>
      </c>
      <c r="AJ111" s="55">
        <v>0.68</v>
      </c>
      <c r="AK111" s="55">
        <v>0.7</v>
      </c>
      <c r="AL111" s="55">
        <v>0.66</v>
      </c>
      <c r="AM111" s="55">
        <v>0.57999999999999996</v>
      </c>
      <c r="AN111" s="55">
        <v>0.52</v>
      </c>
      <c r="AO111" s="55">
        <v>0.35</v>
      </c>
      <c r="AP111" s="55">
        <v>0.27</v>
      </c>
      <c r="AQ111" s="55">
        <v>0</v>
      </c>
    </row>
    <row r="112" spans="1:44" ht="16" x14ac:dyDescent="0.2">
      <c r="A112" s="107"/>
      <c r="B112" s="2" t="s">
        <v>3</v>
      </c>
      <c r="C112" s="6">
        <v>0.87</v>
      </c>
      <c r="D112" s="6">
        <v>0.46</v>
      </c>
      <c r="E112" s="6">
        <f t="shared" si="4"/>
        <v>0.4002</v>
      </c>
      <c r="F112" s="6">
        <v>0.78</v>
      </c>
      <c r="G112" s="6">
        <v>0.48</v>
      </c>
      <c r="H112" s="6">
        <f t="shared" si="8"/>
        <v>0.37440000000000001</v>
      </c>
      <c r="I112" s="6">
        <v>0.79</v>
      </c>
      <c r="J112" s="6">
        <v>0.44</v>
      </c>
      <c r="K112" s="6">
        <f t="shared" si="9"/>
        <v>0.34760000000000002</v>
      </c>
      <c r="L112" s="6">
        <v>0.78</v>
      </c>
      <c r="M112" s="6">
        <v>0.48</v>
      </c>
      <c r="N112" s="6">
        <f t="shared" si="10"/>
        <v>0.37440000000000001</v>
      </c>
      <c r="P112" s="107"/>
      <c r="Q112" s="55" t="s">
        <v>36</v>
      </c>
      <c r="R112" s="55">
        <v>0</v>
      </c>
      <c r="S112" s="55">
        <v>0</v>
      </c>
      <c r="T112" s="55">
        <v>7.0000000000000007E-2</v>
      </c>
      <c r="U112" s="55">
        <v>0.24</v>
      </c>
      <c r="V112" s="55">
        <v>0.34</v>
      </c>
      <c r="W112" s="55">
        <v>0.25</v>
      </c>
      <c r="X112" s="55">
        <v>0.4</v>
      </c>
      <c r="Y112" s="55">
        <v>0.47</v>
      </c>
      <c r="Z112" s="55">
        <v>0.41</v>
      </c>
      <c r="AA112" s="55">
        <v>0.48</v>
      </c>
      <c r="AB112" s="55">
        <v>0.53</v>
      </c>
      <c r="AC112" s="55">
        <v>0.57999999999999996</v>
      </c>
      <c r="AD112" s="55">
        <v>0.32</v>
      </c>
      <c r="AE112" s="55">
        <v>0.52</v>
      </c>
      <c r="AF112" s="55">
        <v>0.45</v>
      </c>
      <c r="AG112" s="55">
        <v>0.27</v>
      </c>
      <c r="AH112" s="55">
        <v>0.37</v>
      </c>
      <c r="AI112" s="55">
        <v>0.31</v>
      </c>
      <c r="AJ112" s="55">
        <v>0.3</v>
      </c>
      <c r="AK112" s="55">
        <v>0.24</v>
      </c>
      <c r="AL112" s="55">
        <v>0.28000000000000003</v>
      </c>
      <c r="AM112" s="55">
        <v>0.26</v>
      </c>
      <c r="AN112" s="55">
        <v>0.31</v>
      </c>
      <c r="AO112" s="55">
        <v>0.11</v>
      </c>
      <c r="AP112" s="55">
        <v>0.12</v>
      </c>
      <c r="AQ112" s="55">
        <v>0</v>
      </c>
    </row>
    <row r="113" spans="1:43" ht="16" x14ac:dyDescent="0.2">
      <c r="A113" s="107"/>
      <c r="B113" s="2" t="s">
        <v>4</v>
      </c>
      <c r="C113" s="6">
        <v>0.89</v>
      </c>
      <c r="D113" s="6">
        <v>0.37</v>
      </c>
      <c r="E113" s="6">
        <f t="shared" si="4"/>
        <v>0.32929999999999998</v>
      </c>
      <c r="F113" s="6">
        <v>0.83</v>
      </c>
      <c r="G113" s="6">
        <v>0.41</v>
      </c>
      <c r="H113" s="6">
        <f t="shared" si="8"/>
        <v>0.34029999999999994</v>
      </c>
      <c r="I113" s="6">
        <v>0.84</v>
      </c>
      <c r="J113" s="6">
        <v>0.44</v>
      </c>
      <c r="K113" s="6">
        <f t="shared" si="9"/>
        <v>0.36959999999999998</v>
      </c>
      <c r="L113" s="6">
        <v>0.84</v>
      </c>
      <c r="M113" s="6">
        <v>0.51</v>
      </c>
      <c r="N113" s="6">
        <f t="shared" si="10"/>
        <v>0.4284</v>
      </c>
      <c r="P113" s="107"/>
      <c r="Q113" s="56" t="s">
        <v>37</v>
      </c>
      <c r="R113" s="55">
        <v>0</v>
      </c>
      <c r="S113" s="55">
        <v>1.4175000000000002E-2</v>
      </c>
      <c r="T113" s="55">
        <v>7.9825000000000007E-2</v>
      </c>
      <c r="U113" s="55">
        <v>0.14500000000000002</v>
      </c>
      <c r="V113" s="55">
        <v>0.15044999999999994</v>
      </c>
      <c r="W113" s="55">
        <v>0.19825000000000004</v>
      </c>
      <c r="X113" s="55">
        <v>0.29145000000000004</v>
      </c>
      <c r="Y113" s="55">
        <v>0.29259999999999997</v>
      </c>
      <c r="Z113" s="55">
        <v>0.29592499999999999</v>
      </c>
      <c r="AA113" s="55">
        <v>0.32825000000000004</v>
      </c>
      <c r="AB113" s="55">
        <v>0.34687499999999993</v>
      </c>
      <c r="AC113" s="55">
        <v>0.29024999999999995</v>
      </c>
      <c r="AD113" s="55">
        <v>0.26250000000000001</v>
      </c>
      <c r="AE113" s="55">
        <v>0.31282500000000002</v>
      </c>
      <c r="AF113" s="55">
        <v>0.26100000000000001</v>
      </c>
      <c r="AG113" s="55">
        <v>0.2384</v>
      </c>
      <c r="AH113" s="55">
        <v>0.24480000000000043</v>
      </c>
      <c r="AI113" s="55">
        <v>0.21044999999999997</v>
      </c>
      <c r="AJ113" s="55">
        <v>0.18629999999999999</v>
      </c>
      <c r="AK113" s="55">
        <v>0.17679999999999998</v>
      </c>
      <c r="AL113" s="55">
        <v>0.16740000000000002</v>
      </c>
      <c r="AM113" s="55">
        <v>0.15675000000000003</v>
      </c>
      <c r="AN113" s="55">
        <v>9.1350000000000001E-2</v>
      </c>
      <c r="AO113" s="55">
        <v>3.5649999999999994E-2</v>
      </c>
      <c r="AP113" s="55">
        <v>1.0529999999999921E-3</v>
      </c>
      <c r="AQ113" s="55">
        <v>0</v>
      </c>
    </row>
    <row r="114" spans="1:43" ht="16" x14ac:dyDescent="0.2">
      <c r="A114" s="107"/>
      <c r="B114" s="2" t="s">
        <v>5</v>
      </c>
      <c r="C114" s="6">
        <v>0.56000000000000005</v>
      </c>
      <c r="D114" s="6">
        <v>0.31</v>
      </c>
      <c r="E114" s="6">
        <f t="shared" si="4"/>
        <v>0.1736</v>
      </c>
      <c r="F114" s="6">
        <v>0.72</v>
      </c>
      <c r="G114" s="6">
        <v>0.35</v>
      </c>
      <c r="H114" s="6">
        <f t="shared" si="8"/>
        <v>0.252</v>
      </c>
      <c r="I114" s="6">
        <v>0.72</v>
      </c>
      <c r="J114" s="6">
        <v>0.38</v>
      </c>
      <c r="K114" s="6">
        <f t="shared" si="9"/>
        <v>0.27360000000000001</v>
      </c>
      <c r="L114" s="6">
        <v>0.74</v>
      </c>
      <c r="M114" s="6">
        <v>0.37</v>
      </c>
      <c r="N114" s="6">
        <f t="shared" si="10"/>
        <v>0.27379999999999999</v>
      </c>
      <c r="P114" s="107"/>
      <c r="Q114" s="58" t="s">
        <v>38</v>
      </c>
      <c r="R114" s="58">
        <v>0.17</v>
      </c>
      <c r="S114" s="55"/>
      <c r="T114" s="55"/>
      <c r="U114" s="59" t="s">
        <v>42</v>
      </c>
      <c r="V114" s="58">
        <v>4.7783280000000001</v>
      </c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</row>
    <row r="115" spans="1:43" ht="16" x14ac:dyDescent="0.2">
      <c r="A115" s="107">
        <v>42534</v>
      </c>
      <c r="B115" s="2" t="s">
        <v>1</v>
      </c>
      <c r="C115" s="6">
        <v>0.82</v>
      </c>
      <c r="D115" s="6">
        <v>0.36</v>
      </c>
      <c r="E115" s="6">
        <f t="shared" si="4"/>
        <v>0.29519999999999996</v>
      </c>
      <c r="F115" s="6">
        <v>0.9</v>
      </c>
      <c r="G115" s="6">
        <v>0.36</v>
      </c>
      <c r="H115" s="6">
        <f t="shared" si="8"/>
        <v>0.32400000000000001</v>
      </c>
      <c r="I115" s="6">
        <v>0.89</v>
      </c>
      <c r="J115" s="6">
        <v>0.39</v>
      </c>
      <c r="K115" s="6">
        <f t="shared" si="9"/>
        <v>0.34710000000000002</v>
      </c>
      <c r="L115" s="6">
        <v>0.82</v>
      </c>
      <c r="M115" s="6">
        <v>0.44</v>
      </c>
      <c r="N115" s="6">
        <f t="shared" si="10"/>
        <v>0.36079999999999995</v>
      </c>
      <c r="P115" s="107">
        <v>42534</v>
      </c>
      <c r="Q115" s="55" t="s">
        <v>35</v>
      </c>
      <c r="R115" s="55">
        <v>0</v>
      </c>
      <c r="S115" s="55">
        <v>0.7</v>
      </c>
      <c r="T115" s="55">
        <v>1.7</v>
      </c>
      <c r="U115" s="55">
        <v>2.7</v>
      </c>
      <c r="V115" s="55">
        <v>3.7</v>
      </c>
      <c r="W115" s="55">
        <v>4.7</v>
      </c>
      <c r="X115" s="55">
        <v>5.7</v>
      </c>
      <c r="Y115" s="55">
        <v>6.7</v>
      </c>
      <c r="Z115" s="55">
        <v>7.7</v>
      </c>
      <c r="AA115" s="55">
        <v>8.6999999999999993</v>
      </c>
      <c r="AB115" s="55">
        <v>9.6999999999999993</v>
      </c>
      <c r="AC115" s="55">
        <v>10.7</v>
      </c>
      <c r="AD115" s="55">
        <v>11.7</v>
      </c>
      <c r="AE115" s="55">
        <v>12.7</v>
      </c>
      <c r="AF115" s="55">
        <v>13.7</v>
      </c>
      <c r="AG115" s="55">
        <v>14.7</v>
      </c>
      <c r="AH115" s="55">
        <v>15.7</v>
      </c>
      <c r="AI115" s="55">
        <v>16.7</v>
      </c>
      <c r="AJ115" s="55">
        <v>17.7</v>
      </c>
      <c r="AK115" s="55">
        <v>18.7</v>
      </c>
      <c r="AL115" s="55">
        <v>19.7</v>
      </c>
      <c r="AM115" s="55">
        <v>20.7</v>
      </c>
      <c r="AN115" s="55">
        <v>21.7</v>
      </c>
      <c r="AO115" s="55">
        <v>22.7</v>
      </c>
      <c r="AP115" s="55">
        <v>23.7</v>
      </c>
      <c r="AQ115" s="55">
        <v>24.48</v>
      </c>
    </row>
    <row r="116" spans="1:43" ht="16" x14ac:dyDescent="0.2">
      <c r="A116" s="107"/>
      <c r="B116" s="2" t="s">
        <v>2</v>
      </c>
      <c r="C116" s="6">
        <v>1.08</v>
      </c>
      <c r="D116" s="6">
        <v>0.41</v>
      </c>
      <c r="E116" s="6">
        <f t="shared" si="4"/>
        <v>0.44280000000000003</v>
      </c>
      <c r="F116" s="6">
        <v>1.02</v>
      </c>
      <c r="G116" s="6">
        <v>0.41</v>
      </c>
      <c r="H116" s="6">
        <f t="shared" si="8"/>
        <v>0.41819999999999996</v>
      </c>
      <c r="I116" s="6">
        <v>1</v>
      </c>
      <c r="J116" s="6">
        <v>0.48</v>
      </c>
      <c r="K116" s="6">
        <f t="shared" si="9"/>
        <v>0.48</v>
      </c>
      <c r="L116" s="6">
        <v>0.99</v>
      </c>
      <c r="M116" s="6">
        <v>0.38</v>
      </c>
      <c r="N116" s="6">
        <f t="shared" si="10"/>
        <v>0.37619999999999998</v>
      </c>
      <c r="P116" s="107"/>
      <c r="Q116" s="55" t="s">
        <v>14</v>
      </c>
      <c r="R116" s="55">
        <v>0</v>
      </c>
      <c r="S116" s="55">
        <v>0.5</v>
      </c>
      <c r="T116" s="55">
        <v>0.62</v>
      </c>
      <c r="U116" s="55">
        <v>0.78</v>
      </c>
      <c r="V116" s="55">
        <v>0.76</v>
      </c>
      <c r="W116" s="55">
        <v>0.89</v>
      </c>
      <c r="X116" s="55">
        <v>0.88</v>
      </c>
      <c r="Y116" s="55">
        <v>0.91</v>
      </c>
      <c r="Z116" s="55">
        <v>0.91</v>
      </c>
      <c r="AA116" s="55">
        <v>0.95</v>
      </c>
      <c r="AB116" s="55">
        <v>0.92</v>
      </c>
      <c r="AC116" s="55">
        <v>0.9</v>
      </c>
      <c r="AD116" s="55">
        <v>0.87</v>
      </c>
      <c r="AE116" s="55">
        <v>0.85</v>
      </c>
      <c r="AF116" s="55">
        <v>0.82</v>
      </c>
      <c r="AG116" s="55">
        <v>0.84</v>
      </c>
      <c r="AH116" s="55">
        <v>0.85</v>
      </c>
      <c r="AI116" s="55">
        <v>0.88</v>
      </c>
      <c r="AJ116" s="55">
        <v>0.85</v>
      </c>
      <c r="AK116" s="55">
        <v>0.8</v>
      </c>
      <c r="AL116" s="55">
        <v>0.74</v>
      </c>
      <c r="AM116" s="55">
        <v>0.73</v>
      </c>
      <c r="AN116" s="55">
        <v>0.69</v>
      </c>
      <c r="AO116" s="55">
        <v>0.64</v>
      </c>
      <c r="AP116" s="55">
        <v>0.33</v>
      </c>
      <c r="AQ116" s="55">
        <v>0</v>
      </c>
    </row>
    <row r="117" spans="1:43" ht="16" x14ac:dyDescent="0.2">
      <c r="A117" s="107"/>
      <c r="B117" s="2" t="s">
        <v>3</v>
      </c>
      <c r="C117" s="6">
        <v>1.06</v>
      </c>
      <c r="D117" s="6">
        <v>0.46</v>
      </c>
      <c r="E117" s="6">
        <f t="shared" si="4"/>
        <v>0.48760000000000003</v>
      </c>
      <c r="F117" s="6">
        <v>0.98</v>
      </c>
      <c r="G117" s="6">
        <v>0.32</v>
      </c>
      <c r="H117" s="6">
        <f t="shared" si="8"/>
        <v>0.31359999999999999</v>
      </c>
      <c r="I117" s="6">
        <v>0.96</v>
      </c>
      <c r="J117" s="6">
        <v>0.41</v>
      </c>
      <c r="K117" s="6">
        <f t="shared" si="9"/>
        <v>0.39359999999999995</v>
      </c>
      <c r="L117" s="6">
        <v>0.98</v>
      </c>
      <c r="M117" s="6">
        <v>0.53</v>
      </c>
      <c r="N117" s="6">
        <f t="shared" si="10"/>
        <v>0.51939999999999997</v>
      </c>
      <c r="P117" s="107"/>
      <c r="Q117" s="55" t="s">
        <v>36</v>
      </c>
      <c r="R117" s="55">
        <v>0</v>
      </c>
      <c r="S117" s="55">
        <v>0.13</v>
      </c>
      <c r="T117" s="55">
        <v>0.17</v>
      </c>
      <c r="U117" s="55">
        <v>0.38</v>
      </c>
      <c r="V117" s="55">
        <v>0.37</v>
      </c>
      <c r="W117" s="55">
        <v>0.28000000000000003</v>
      </c>
      <c r="X117" s="55">
        <v>0.2</v>
      </c>
      <c r="Y117" s="55">
        <v>0.39</v>
      </c>
      <c r="Z117" s="55">
        <v>0.43</v>
      </c>
      <c r="AA117" s="55">
        <v>0.43</v>
      </c>
      <c r="AB117" s="55">
        <v>0.48</v>
      </c>
      <c r="AC117" s="55">
        <v>0.5</v>
      </c>
      <c r="AD117" s="55">
        <v>0.48</v>
      </c>
      <c r="AE117" s="55">
        <v>0.37</v>
      </c>
      <c r="AF117" s="55">
        <v>0.47</v>
      </c>
      <c r="AG117" s="55">
        <v>0.49</v>
      </c>
      <c r="AH117" s="55">
        <v>0.48</v>
      </c>
      <c r="AI117" s="55">
        <v>0.54</v>
      </c>
      <c r="AJ117" s="55">
        <v>0.45</v>
      </c>
      <c r="AK117" s="55">
        <v>0.28999999999999998</v>
      </c>
      <c r="AL117" s="55">
        <v>0.26</v>
      </c>
      <c r="AM117" s="55">
        <v>0.33</v>
      </c>
      <c r="AN117" s="55">
        <v>0.14000000000000001</v>
      </c>
      <c r="AO117" s="55">
        <v>0</v>
      </c>
      <c r="AP117" s="55">
        <v>0</v>
      </c>
      <c r="AQ117" s="55">
        <v>0</v>
      </c>
    </row>
    <row r="118" spans="1:43" ht="16" x14ac:dyDescent="0.2">
      <c r="A118" s="107"/>
      <c r="B118" s="2" t="s">
        <v>4</v>
      </c>
      <c r="C118" s="6">
        <v>1.07</v>
      </c>
      <c r="D118" s="6">
        <v>0.42</v>
      </c>
      <c r="E118" s="6">
        <f t="shared" si="4"/>
        <v>0.44940000000000002</v>
      </c>
      <c r="F118" s="6">
        <v>1.06</v>
      </c>
      <c r="G118" s="6">
        <v>0.4</v>
      </c>
      <c r="H118" s="6">
        <f t="shared" si="8"/>
        <v>0.42400000000000004</v>
      </c>
      <c r="I118" s="6">
        <v>1.07</v>
      </c>
      <c r="J118" s="6">
        <v>0.47</v>
      </c>
      <c r="K118" s="6">
        <f t="shared" si="9"/>
        <v>0.50290000000000001</v>
      </c>
      <c r="L118" s="6">
        <v>1.06</v>
      </c>
      <c r="M118" s="6">
        <v>0.45</v>
      </c>
      <c r="N118" s="6">
        <f t="shared" si="10"/>
        <v>0.47700000000000004</v>
      </c>
      <c r="P118" s="107"/>
      <c r="Q118" s="56" t="s">
        <v>37</v>
      </c>
      <c r="R118" s="55">
        <v>1.1375E-2</v>
      </c>
      <c r="S118" s="55">
        <v>8.4000000000000019E-2</v>
      </c>
      <c r="T118" s="55">
        <v>0.19250000000000003</v>
      </c>
      <c r="U118" s="55">
        <v>0.28875000000000001</v>
      </c>
      <c r="V118" s="55">
        <v>0.268125</v>
      </c>
      <c r="W118" s="55">
        <v>0.21240000000000001</v>
      </c>
      <c r="X118" s="55">
        <v>0.26402500000000007</v>
      </c>
      <c r="Y118" s="55">
        <v>0.37310000000000004</v>
      </c>
      <c r="Z118" s="55">
        <v>0.39989999999999964</v>
      </c>
      <c r="AA118" s="55">
        <v>0.425425</v>
      </c>
      <c r="AB118" s="55">
        <v>0.44590000000000002</v>
      </c>
      <c r="AC118" s="55">
        <v>0.43364999999999998</v>
      </c>
      <c r="AD118" s="55">
        <v>0.36549999999999999</v>
      </c>
      <c r="AE118" s="55">
        <v>0.35069999999999996</v>
      </c>
      <c r="AF118" s="55">
        <v>0.39839999999999998</v>
      </c>
      <c r="AG118" s="55">
        <v>0.40982499999999999</v>
      </c>
      <c r="AH118" s="55">
        <v>0.44114999999999999</v>
      </c>
      <c r="AI118" s="55">
        <v>0.42817499999999997</v>
      </c>
      <c r="AJ118" s="55">
        <v>0.30524999999999997</v>
      </c>
      <c r="AK118" s="55">
        <v>0.21175000000000002</v>
      </c>
      <c r="AL118" s="55">
        <v>0.21682500000000002</v>
      </c>
      <c r="AM118" s="55">
        <v>0.16685</v>
      </c>
      <c r="AN118" s="55">
        <v>4.6550000000000008E-2</v>
      </c>
      <c r="AO118" s="55">
        <v>0</v>
      </c>
      <c r="AP118" s="55">
        <v>0</v>
      </c>
      <c r="AQ118" s="55">
        <v>0</v>
      </c>
    </row>
    <row r="119" spans="1:43" ht="16" x14ac:dyDescent="0.2">
      <c r="A119" s="107"/>
      <c r="B119" s="2" t="s">
        <v>5</v>
      </c>
      <c r="C119" s="6">
        <v>0.73</v>
      </c>
      <c r="D119" s="6">
        <v>0.28000000000000003</v>
      </c>
      <c r="E119" s="6">
        <f t="shared" si="4"/>
        <v>0.20440000000000003</v>
      </c>
      <c r="F119" s="6">
        <v>0.9</v>
      </c>
      <c r="G119" s="6">
        <v>0.3</v>
      </c>
      <c r="H119" s="6">
        <f t="shared" si="8"/>
        <v>0.27</v>
      </c>
      <c r="I119" s="6">
        <v>0.88</v>
      </c>
      <c r="J119" s="6">
        <v>0.3</v>
      </c>
      <c r="K119" s="6">
        <f t="shared" si="9"/>
        <v>0.26400000000000001</v>
      </c>
      <c r="L119" s="6">
        <v>0.89</v>
      </c>
      <c r="M119" s="6">
        <v>0.37</v>
      </c>
      <c r="N119" s="6">
        <f t="shared" si="10"/>
        <v>0.32929999999999998</v>
      </c>
      <c r="P119" s="107"/>
      <c r="Q119" s="58" t="s">
        <v>38</v>
      </c>
      <c r="R119" s="58">
        <v>0.36</v>
      </c>
      <c r="S119" s="55"/>
      <c r="T119" s="55"/>
      <c r="U119" s="59" t="s">
        <v>42</v>
      </c>
      <c r="V119" s="58">
        <v>6.7401249999999999</v>
      </c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</row>
    <row r="120" spans="1:43" ht="16" x14ac:dyDescent="0.2">
      <c r="A120" s="107">
        <v>42535</v>
      </c>
      <c r="B120" s="2" t="s">
        <v>1</v>
      </c>
      <c r="C120" s="6">
        <v>0.72</v>
      </c>
      <c r="D120" s="6">
        <v>0.43</v>
      </c>
      <c r="E120" s="6">
        <f t="shared" si="4"/>
        <v>0.30959999999999999</v>
      </c>
      <c r="F120" s="6">
        <v>0.84</v>
      </c>
      <c r="G120" s="6">
        <v>0.4</v>
      </c>
      <c r="H120" s="6">
        <f t="shared" si="8"/>
        <v>0.33600000000000002</v>
      </c>
      <c r="I120" s="6">
        <v>0.83</v>
      </c>
      <c r="J120" s="6">
        <v>0.38</v>
      </c>
      <c r="K120" s="6">
        <f t="shared" si="9"/>
        <v>0.31540000000000001</v>
      </c>
      <c r="L120" s="6">
        <v>0.8</v>
      </c>
      <c r="M120" s="6">
        <v>0.32</v>
      </c>
      <c r="N120" s="6">
        <f t="shared" si="10"/>
        <v>0.25600000000000001</v>
      </c>
      <c r="P120" s="107">
        <v>42535</v>
      </c>
      <c r="Q120" s="55" t="s">
        <v>35</v>
      </c>
      <c r="R120" s="55">
        <v>0</v>
      </c>
      <c r="S120" s="55">
        <v>0.6</v>
      </c>
      <c r="T120" s="55">
        <v>1.6</v>
      </c>
      <c r="U120" s="55">
        <v>2.6</v>
      </c>
      <c r="V120" s="55">
        <v>3.6</v>
      </c>
      <c r="W120" s="55">
        <v>4.5999999999999996</v>
      </c>
      <c r="X120" s="55">
        <v>5.6</v>
      </c>
      <c r="Y120" s="55">
        <v>6.6</v>
      </c>
      <c r="Z120" s="55">
        <v>7.6</v>
      </c>
      <c r="AA120" s="55">
        <v>8.6</v>
      </c>
      <c r="AB120" s="55">
        <v>9.6</v>
      </c>
      <c r="AC120" s="55">
        <v>10.6</v>
      </c>
      <c r="AD120" s="55">
        <v>11.6</v>
      </c>
      <c r="AE120" s="55">
        <v>12.6</v>
      </c>
      <c r="AF120" s="55">
        <v>13.6</v>
      </c>
      <c r="AG120" s="55">
        <v>14.6</v>
      </c>
      <c r="AH120" s="55">
        <v>15.6</v>
      </c>
      <c r="AI120" s="55">
        <v>16.600000000000001</v>
      </c>
      <c r="AJ120" s="55">
        <v>17.600000000000001</v>
      </c>
      <c r="AK120" s="55">
        <v>18.600000000000001</v>
      </c>
      <c r="AL120" s="55">
        <v>19.600000000000001</v>
      </c>
      <c r="AM120" s="55">
        <v>20.6</v>
      </c>
      <c r="AN120" s="55">
        <v>21.6</v>
      </c>
      <c r="AO120" s="55">
        <v>22.6</v>
      </c>
      <c r="AP120" s="55">
        <v>23.6</v>
      </c>
      <c r="AQ120" s="55">
        <v>24.400000000000002</v>
      </c>
    </row>
    <row r="121" spans="1:43" ht="16" x14ac:dyDescent="0.2">
      <c r="A121" s="107"/>
      <c r="B121" s="2" t="s">
        <v>2</v>
      </c>
      <c r="C121" s="6">
        <v>1</v>
      </c>
      <c r="D121" s="6">
        <v>0.43</v>
      </c>
      <c r="E121" s="6">
        <f t="shared" si="4"/>
        <v>0.43</v>
      </c>
      <c r="F121" s="6">
        <v>0.95</v>
      </c>
      <c r="G121" s="6">
        <v>0.43</v>
      </c>
      <c r="H121" s="6">
        <f t="shared" si="8"/>
        <v>0.40849999999999997</v>
      </c>
      <c r="I121" s="6">
        <v>0.93</v>
      </c>
      <c r="J121" s="6">
        <v>0.47</v>
      </c>
      <c r="K121" s="6">
        <f t="shared" si="9"/>
        <v>0.43709999999999999</v>
      </c>
      <c r="L121" s="6">
        <v>0.92</v>
      </c>
      <c r="M121" s="6">
        <v>0.4</v>
      </c>
      <c r="N121" s="6">
        <f t="shared" si="10"/>
        <v>0.36800000000000005</v>
      </c>
      <c r="P121" s="107"/>
      <c r="Q121" s="55" t="s">
        <v>14</v>
      </c>
      <c r="R121" s="55">
        <v>0</v>
      </c>
      <c r="S121" s="55">
        <v>0.27</v>
      </c>
      <c r="T121" s="55">
        <v>0.56000000000000005</v>
      </c>
      <c r="U121" s="55">
        <v>0.61</v>
      </c>
      <c r="V121" s="55">
        <v>0.65</v>
      </c>
      <c r="W121" s="55">
        <v>0.65</v>
      </c>
      <c r="X121" s="55">
        <v>0.71</v>
      </c>
      <c r="Y121" s="55">
        <v>0.78</v>
      </c>
      <c r="Z121" s="55">
        <v>0.81</v>
      </c>
      <c r="AA121" s="55">
        <v>0.76</v>
      </c>
      <c r="AB121" s="55">
        <v>0.73</v>
      </c>
      <c r="AC121" s="55">
        <v>0.74</v>
      </c>
      <c r="AD121" s="55">
        <v>0.77</v>
      </c>
      <c r="AE121" s="55">
        <v>0.81</v>
      </c>
      <c r="AF121" s="55">
        <v>0.82</v>
      </c>
      <c r="AG121" s="55">
        <v>0.84</v>
      </c>
      <c r="AH121" s="55">
        <v>0.87</v>
      </c>
      <c r="AI121" s="55">
        <v>0.84</v>
      </c>
      <c r="AJ121" s="55">
        <v>0.81</v>
      </c>
      <c r="AK121" s="55">
        <v>0.8</v>
      </c>
      <c r="AL121" s="55">
        <v>0.82</v>
      </c>
      <c r="AM121" s="55">
        <v>0.67</v>
      </c>
      <c r="AN121" s="55">
        <v>0.7</v>
      </c>
      <c r="AO121" s="55">
        <v>0.54</v>
      </c>
      <c r="AP121" s="55">
        <v>0.43</v>
      </c>
      <c r="AQ121" s="55">
        <v>0</v>
      </c>
    </row>
    <row r="122" spans="1:43" ht="16" x14ac:dyDescent="0.2">
      <c r="A122" s="107"/>
      <c r="B122" s="2" t="s">
        <v>3</v>
      </c>
      <c r="C122" s="6">
        <v>0.98</v>
      </c>
      <c r="D122" s="6">
        <v>0.47</v>
      </c>
      <c r="E122" s="6">
        <f t="shared" si="4"/>
        <v>0.46059999999999995</v>
      </c>
      <c r="F122" s="6">
        <v>0.89</v>
      </c>
      <c r="G122" s="6">
        <v>0.47</v>
      </c>
      <c r="H122" s="6">
        <f t="shared" si="8"/>
        <v>0.41830000000000001</v>
      </c>
      <c r="I122" s="6">
        <v>0.96</v>
      </c>
      <c r="J122" s="6">
        <v>0.47</v>
      </c>
      <c r="K122" s="6">
        <f t="shared" si="9"/>
        <v>0.45119999999999993</v>
      </c>
      <c r="L122" s="6">
        <v>0.91</v>
      </c>
      <c r="M122" s="6">
        <v>0.45</v>
      </c>
      <c r="N122" s="6">
        <f t="shared" si="10"/>
        <v>0.40950000000000003</v>
      </c>
      <c r="P122" s="107"/>
      <c r="Q122" s="55" t="s">
        <v>36</v>
      </c>
      <c r="R122" s="55">
        <v>0</v>
      </c>
      <c r="S122" s="55">
        <v>0</v>
      </c>
      <c r="T122" s="55">
        <v>0.02</v>
      </c>
      <c r="U122" s="55">
        <v>0.13</v>
      </c>
      <c r="V122" s="55">
        <v>0.28000000000000003</v>
      </c>
      <c r="W122" s="55">
        <v>0.43</v>
      </c>
      <c r="X122" s="55">
        <v>0.28000000000000003</v>
      </c>
      <c r="Y122" s="55">
        <v>0.5</v>
      </c>
      <c r="Z122" s="55">
        <v>0.48</v>
      </c>
      <c r="AA122" s="55">
        <v>0.45</v>
      </c>
      <c r="AB122" s="55">
        <v>0.5</v>
      </c>
      <c r="AC122" s="55">
        <v>0.47</v>
      </c>
      <c r="AD122" s="55">
        <v>0.34</v>
      </c>
      <c r="AE122" s="55">
        <v>0.39</v>
      </c>
      <c r="AF122" s="55">
        <v>0.47</v>
      </c>
      <c r="AG122" s="55">
        <v>0.49</v>
      </c>
      <c r="AH122" s="55">
        <v>0.23</v>
      </c>
      <c r="AI122" s="55">
        <v>0.42</v>
      </c>
      <c r="AJ122" s="55">
        <v>0.33</v>
      </c>
      <c r="AK122" s="55">
        <v>0.25</v>
      </c>
      <c r="AL122" s="55">
        <v>0.31</v>
      </c>
      <c r="AM122" s="55">
        <v>0.33</v>
      </c>
      <c r="AN122" s="55">
        <v>0.35</v>
      </c>
      <c r="AO122" s="55">
        <v>0.22</v>
      </c>
      <c r="AP122" s="55">
        <v>0.19</v>
      </c>
      <c r="AQ122" s="55">
        <v>0</v>
      </c>
    </row>
    <row r="123" spans="1:43" ht="16" x14ac:dyDescent="0.2">
      <c r="A123" s="107"/>
      <c r="B123" s="2" t="s">
        <v>4</v>
      </c>
      <c r="C123" s="6">
        <v>1</v>
      </c>
      <c r="D123" s="6">
        <v>0.48</v>
      </c>
      <c r="E123" s="6">
        <f t="shared" si="4"/>
        <v>0.48</v>
      </c>
      <c r="F123" s="6">
        <v>0.95</v>
      </c>
      <c r="G123" s="6">
        <v>0.41</v>
      </c>
      <c r="H123" s="6">
        <f t="shared" si="8"/>
        <v>0.38949999999999996</v>
      </c>
      <c r="I123" s="6">
        <v>1</v>
      </c>
      <c r="J123" s="6">
        <v>0.47</v>
      </c>
      <c r="K123" s="6">
        <f t="shared" si="9"/>
        <v>0.47</v>
      </c>
      <c r="L123" s="6">
        <v>0.98</v>
      </c>
      <c r="M123" s="6">
        <v>0.49</v>
      </c>
      <c r="N123" s="6">
        <f t="shared" si="10"/>
        <v>0.48019999999999996</v>
      </c>
      <c r="P123" s="107"/>
      <c r="Q123" s="56" t="s">
        <v>37</v>
      </c>
      <c r="R123" s="55">
        <v>0</v>
      </c>
      <c r="S123" s="55">
        <v>4.15E-3</v>
      </c>
      <c r="T123" s="55">
        <v>4.3874999999999997E-2</v>
      </c>
      <c r="U123" s="55">
        <v>0.12915000000000001</v>
      </c>
      <c r="V123" s="55">
        <v>0.23074999999999987</v>
      </c>
      <c r="W123" s="55">
        <v>0.24139999999999998</v>
      </c>
      <c r="X123" s="55">
        <v>0.29055000000000003</v>
      </c>
      <c r="Y123" s="55">
        <v>0.38955000000000001</v>
      </c>
      <c r="Z123" s="55">
        <v>0.36502499999999999</v>
      </c>
      <c r="AA123" s="55">
        <v>0.353875</v>
      </c>
      <c r="AB123" s="55">
        <v>0.35647499999999999</v>
      </c>
      <c r="AC123" s="55">
        <v>0.30577500000000002</v>
      </c>
      <c r="AD123" s="55">
        <v>0.28835</v>
      </c>
      <c r="AE123" s="55">
        <v>0.35044999999999998</v>
      </c>
      <c r="AF123" s="55">
        <v>0.39839999999999998</v>
      </c>
      <c r="AG123" s="55">
        <v>0.30779999999999996</v>
      </c>
      <c r="AH123" s="55">
        <v>0.27787500000000048</v>
      </c>
      <c r="AI123" s="55">
        <v>0.30937499999999996</v>
      </c>
      <c r="AJ123" s="55">
        <v>0.23345000000000005</v>
      </c>
      <c r="AK123" s="55">
        <v>0.22680000000000003</v>
      </c>
      <c r="AL123" s="55">
        <v>0.2384</v>
      </c>
      <c r="AM123" s="55">
        <v>0.2329</v>
      </c>
      <c r="AN123" s="55">
        <v>0.1767</v>
      </c>
      <c r="AO123" s="55">
        <v>9.9424999999999999E-2</v>
      </c>
      <c r="AP123" s="55">
        <v>1.6340000000000014E-2</v>
      </c>
      <c r="AQ123" s="55">
        <v>0</v>
      </c>
    </row>
    <row r="124" spans="1:43" ht="16" x14ac:dyDescent="0.2">
      <c r="A124" s="107"/>
      <c r="B124" s="2" t="s">
        <v>5</v>
      </c>
      <c r="C124" s="6">
        <v>0.68</v>
      </c>
      <c r="D124" s="6">
        <v>0.22</v>
      </c>
      <c r="E124" s="6">
        <f t="shared" si="4"/>
        <v>0.14960000000000001</v>
      </c>
      <c r="F124" s="6">
        <v>0.8</v>
      </c>
      <c r="G124" s="6">
        <v>0.28000000000000003</v>
      </c>
      <c r="H124" s="6">
        <f t="shared" si="8"/>
        <v>0.22400000000000003</v>
      </c>
      <c r="I124" s="6">
        <v>0.82</v>
      </c>
      <c r="J124" s="6">
        <v>0.35</v>
      </c>
      <c r="K124" s="6">
        <f t="shared" si="9"/>
        <v>0.28699999999999998</v>
      </c>
      <c r="L124" s="6">
        <v>0.81</v>
      </c>
      <c r="M124" s="6">
        <v>0.38</v>
      </c>
      <c r="N124" s="6">
        <f t="shared" si="10"/>
        <v>0.30780000000000002</v>
      </c>
      <c r="P124" s="107"/>
      <c r="Q124" s="58" t="s">
        <v>38</v>
      </c>
      <c r="R124" s="58">
        <v>0.28000000000000003</v>
      </c>
      <c r="S124" s="55"/>
      <c r="T124" s="55"/>
      <c r="U124" s="59" t="s">
        <v>42</v>
      </c>
      <c r="V124" s="58">
        <v>5.8668400000000016</v>
      </c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</row>
    <row r="125" spans="1:43" ht="16" x14ac:dyDescent="0.2">
      <c r="A125" s="107">
        <v>42536</v>
      </c>
      <c r="B125" s="2" t="s">
        <v>1</v>
      </c>
      <c r="C125" s="6">
        <v>0.85</v>
      </c>
      <c r="D125" s="6">
        <v>0.37</v>
      </c>
      <c r="E125" s="6">
        <f t="shared" si="4"/>
        <v>0.3145</v>
      </c>
      <c r="F125" s="6">
        <v>0.96</v>
      </c>
      <c r="G125" s="6">
        <v>0.36</v>
      </c>
      <c r="H125" s="6">
        <f t="shared" si="8"/>
        <v>0.34559999999999996</v>
      </c>
      <c r="I125" s="6">
        <v>0.98</v>
      </c>
      <c r="J125" s="6">
        <v>0.39</v>
      </c>
      <c r="K125" s="6">
        <f t="shared" si="9"/>
        <v>0.38219999999999998</v>
      </c>
      <c r="L125" s="6">
        <v>0.95</v>
      </c>
      <c r="M125" s="6">
        <v>0.36</v>
      </c>
      <c r="N125" s="6">
        <f t="shared" si="10"/>
        <v>0.34199999999999997</v>
      </c>
      <c r="P125" s="107">
        <v>42536</v>
      </c>
      <c r="Q125" s="55" t="s">
        <v>35</v>
      </c>
      <c r="R125" s="55">
        <v>0</v>
      </c>
      <c r="S125" s="55">
        <v>1.1000000000000001</v>
      </c>
      <c r="T125" s="55">
        <v>2.1</v>
      </c>
      <c r="U125" s="55">
        <v>3.1</v>
      </c>
      <c r="V125" s="55">
        <v>4.0999999999999996</v>
      </c>
      <c r="W125" s="55">
        <v>5.0999999999999996</v>
      </c>
      <c r="X125" s="55">
        <v>6.1</v>
      </c>
      <c r="Y125" s="55">
        <v>7.1</v>
      </c>
      <c r="Z125" s="55">
        <v>8.1</v>
      </c>
      <c r="AA125" s="55">
        <v>9.1</v>
      </c>
      <c r="AB125" s="55">
        <v>10.1</v>
      </c>
      <c r="AC125" s="55">
        <v>11.1</v>
      </c>
      <c r="AD125" s="55">
        <v>12.1</v>
      </c>
      <c r="AE125" s="55">
        <v>13.1</v>
      </c>
      <c r="AF125" s="55">
        <v>14.1</v>
      </c>
      <c r="AG125" s="55">
        <v>15.1</v>
      </c>
      <c r="AH125" s="55">
        <v>16.100000000000001</v>
      </c>
      <c r="AI125" s="55">
        <v>17.100000000000001</v>
      </c>
      <c r="AJ125" s="55">
        <v>18.100000000000001</v>
      </c>
      <c r="AK125" s="55">
        <v>19.100000000000001</v>
      </c>
      <c r="AL125" s="55">
        <v>20.100000000000001</v>
      </c>
      <c r="AM125" s="55">
        <v>21.1</v>
      </c>
      <c r="AN125" s="55">
        <v>22.1</v>
      </c>
      <c r="AO125" s="55">
        <v>23.1</v>
      </c>
      <c r="AP125" s="55">
        <v>24.1</v>
      </c>
      <c r="AQ125" s="55">
        <v>24.44</v>
      </c>
    </row>
    <row r="126" spans="1:43" ht="16" x14ac:dyDescent="0.2">
      <c r="A126" s="107"/>
      <c r="B126" s="2" t="s">
        <v>2</v>
      </c>
      <c r="C126" s="6">
        <v>1.1100000000000001</v>
      </c>
      <c r="D126" s="6">
        <v>0.44</v>
      </c>
      <c r="E126" s="6">
        <f t="shared" si="4"/>
        <v>0.48840000000000006</v>
      </c>
      <c r="F126" s="6">
        <v>1.07</v>
      </c>
      <c r="G126" s="6">
        <v>0.45</v>
      </c>
      <c r="H126" s="6">
        <f t="shared" si="8"/>
        <v>0.48150000000000004</v>
      </c>
      <c r="I126" s="6">
        <v>1.04</v>
      </c>
      <c r="J126" s="6">
        <v>0.44</v>
      </c>
      <c r="K126" s="6">
        <f t="shared" si="9"/>
        <v>0.45760000000000001</v>
      </c>
      <c r="L126" s="6">
        <v>1.04</v>
      </c>
      <c r="M126" s="6">
        <v>0.49</v>
      </c>
      <c r="N126" s="6">
        <f t="shared" si="10"/>
        <v>0.50960000000000005</v>
      </c>
      <c r="P126" s="107"/>
      <c r="Q126" s="55" t="s">
        <v>14</v>
      </c>
      <c r="R126" s="55">
        <v>0</v>
      </c>
      <c r="S126" s="55">
        <v>0.54</v>
      </c>
      <c r="T126" s="55">
        <v>0.7</v>
      </c>
      <c r="U126" s="55">
        <v>0.74</v>
      </c>
      <c r="V126" s="55">
        <v>0.76</v>
      </c>
      <c r="W126" s="55">
        <v>0.78</v>
      </c>
      <c r="X126" s="55">
        <v>0.85</v>
      </c>
      <c r="Y126" s="55">
        <v>0.9</v>
      </c>
      <c r="Z126" s="55">
        <v>0.9</v>
      </c>
      <c r="AA126" s="55">
        <v>0.89</v>
      </c>
      <c r="AB126" s="55">
        <v>0.86</v>
      </c>
      <c r="AC126" s="55">
        <v>0.85</v>
      </c>
      <c r="AD126" s="55">
        <v>0.88</v>
      </c>
      <c r="AE126" s="55">
        <v>0.92</v>
      </c>
      <c r="AF126" s="55">
        <v>0.92</v>
      </c>
      <c r="AG126" s="55">
        <v>0.97</v>
      </c>
      <c r="AH126" s="55">
        <v>0.96</v>
      </c>
      <c r="AI126" s="55">
        <v>0.9</v>
      </c>
      <c r="AJ126" s="55">
        <v>0.88</v>
      </c>
      <c r="AK126" s="55">
        <v>0.91</v>
      </c>
      <c r="AL126" s="55">
        <v>0.87</v>
      </c>
      <c r="AM126" s="55">
        <v>0.79</v>
      </c>
      <c r="AN126" s="55">
        <v>0.75</v>
      </c>
      <c r="AO126" s="55">
        <v>0.57999999999999996</v>
      </c>
      <c r="AP126" s="55">
        <v>0.5</v>
      </c>
      <c r="AQ126" s="55">
        <v>0</v>
      </c>
    </row>
    <row r="127" spans="1:43" ht="16" x14ac:dyDescent="0.2">
      <c r="A127" s="107"/>
      <c r="B127" s="2" t="s">
        <v>3</v>
      </c>
      <c r="C127" s="6">
        <v>1.08</v>
      </c>
      <c r="D127" s="6">
        <v>0.49</v>
      </c>
      <c r="E127" s="6">
        <f t="shared" si="4"/>
        <v>0.5292</v>
      </c>
      <c r="F127" s="6">
        <v>1.02</v>
      </c>
      <c r="G127" s="6">
        <v>0.51</v>
      </c>
      <c r="H127" s="6">
        <f t="shared" si="8"/>
        <v>0.5202</v>
      </c>
      <c r="I127" s="6">
        <v>1.05</v>
      </c>
      <c r="J127" s="6">
        <v>0.49</v>
      </c>
      <c r="K127" s="6">
        <f t="shared" si="9"/>
        <v>0.51449999999999996</v>
      </c>
      <c r="L127" s="6">
        <v>1.02</v>
      </c>
      <c r="M127" s="6">
        <v>0.51</v>
      </c>
      <c r="N127" s="6">
        <f t="shared" si="10"/>
        <v>0.5202</v>
      </c>
      <c r="P127" s="107"/>
      <c r="Q127" s="55" t="s">
        <v>36</v>
      </c>
      <c r="R127" s="55">
        <v>0</v>
      </c>
      <c r="S127" s="55">
        <v>0</v>
      </c>
      <c r="T127" s="55">
        <v>7.0000000000000007E-2</v>
      </c>
      <c r="U127" s="55">
        <v>0.22</v>
      </c>
      <c r="V127" s="55">
        <v>0.42</v>
      </c>
      <c r="W127" s="55">
        <v>0.37</v>
      </c>
      <c r="X127" s="55">
        <v>0.54</v>
      </c>
      <c r="Y127" s="55">
        <v>0.51</v>
      </c>
      <c r="Z127" s="55">
        <v>0.28000000000000003</v>
      </c>
      <c r="AA127" s="55">
        <v>0.53</v>
      </c>
      <c r="AB127" s="55">
        <v>0.45</v>
      </c>
      <c r="AC127" s="55">
        <v>0.45</v>
      </c>
      <c r="AD127" s="55">
        <v>0.31</v>
      </c>
      <c r="AE127" s="55">
        <v>0.48</v>
      </c>
      <c r="AF127" s="55">
        <v>0.34</v>
      </c>
      <c r="AG127" s="55">
        <v>0.22</v>
      </c>
      <c r="AH127" s="55">
        <v>0.35</v>
      </c>
      <c r="AI127" s="55">
        <v>0.35</v>
      </c>
      <c r="AJ127" s="55">
        <v>0.2</v>
      </c>
      <c r="AK127" s="55">
        <v>0.3</v>
      </c>
      <c r="AL127" s="55">
        <v>0.31</v>
      </c>
      <c r="AM127" s="55">
        <v>0.32</v>
      </c>
      <c r="AN127" s="55">
        <v>0.27</v>
      </c>
      <c r="AO127" s="55">
        <v>0.2</v>
      </c>
      <c r="AP127" s="55">
        <v>0.18</v>
      </c>
      <c r="AQ127" s="55">
        <v>0</v>
      </c>
    </row>
    <row r="128" spans="1:43" ht="16" x14ac:dyDescent="0.2">
      <c r="A128" s="107"/>
      <c r="B128" s="2" t="s">
        <v>4</v>
      </c>
      <c r="C128" s="6">
        <v>1.1000000000000001</v>
      </c>
      <c r="D128" s="6">
        <v>0.42</v>
      </c>
      <c r="E128" s="6">
        <f t="shared" si="4"/>
        <v>0.46200000000000002</v>
      </c>
      <c r="F128" s="6">
        <v>0.97</v>
      </c>
      <c r="G128" s="6">
        <v>0.4</v>
      </c>
      <c r="H128" s="6">
        <f t="shared" si="8"/>
        <v>0.38800000000000001</v>
      </c>
      <c r="I128" s="6">
        <v>1.1100000000000001</v>
      </c>
      <c r="J128" s="6">
        <v>0.51</v>
      </c>
      <c r="K128" s="6">
        <f t="shared" si="9"/>
        <v>0.56610000000000005</v>
      </c>
      <c r="L128" s="6">
        <v>1.08</v>
      </c>
      <c r="M128" s="6">
        <v>0.57999999999999996</v>
      </c>
      <c r="N128" s="6">
        <f t="shared" si="10"/>
        <v>0.62639999999999996</v>
      </c>
      <c r="P128" s="107"/>
      <c r="Q128" s="56" t="s">
        <v>37</v>
      </c>
      <c r="R128" s="55">
        <v>0</v>
      </c>
      <c r="S128" s="55">
        <v>2.1700000000000001E-2</v>
      </c>
      <c r="T128" s="55">
        <v>0.10440000000000001</v>
      </c>
      <c r="U128" s="55">
        <v>0.23999999999999991</v>
      </c>
      <c r="V128" s="55">
        <v>0.30415000000000003</v>
      </c>
      <c r="W128" s="55">
        <v>0.37082500000000002</v>
      </c>
      <c r="X128" s="55">
        <v>0.45937500000000003</v>
      </c>
      <c r="Y128" s="55">
        <v>0.35550000000000004</v>
      </c>
      <c r="Z128" s="55">
        <v>0.36247500000000005</v>
      </c>
      <c r="AA128" s="55">
        <v>0.42874999999999996</v>
      </c>
      <c r="AB128" s="55">
        <v>0.38474999999999998</v>
      </c>
      <c r="AC128" s="55">
        <v>0.32869999999999999</v>
      </c>
      <c r="AD128" s="55">
        <v>0.35550000000000004</v>
      </c>
      <c r="AE128" s="55">
        <v>0.37720000000000004</v>
      </c>
      <c r="AF128" s="55">
        <v>0.26460000000000006</v>
      </c>
      <c r="AG128" s="55">
        <v>0.27502500000000046</v>
      </c>
      <c r="AH128" s="55">
        <v>0.32549999999999996</v>
      </c>
      <c r="AI128" s="55">
        <v>0.24475000000000002</v>
      </c>
      <c r="AJ128" s="55">
        <v>0.22375</v>
      </c>
      <c r="AK128" s="55">
        <v>0.27145000000000002</v>
      </c>
      <c r="AL128" s="55">
        <v>0.26145000000000002</v>
      </c>
      <c r="AM128" s="55">
        <v>0.22715000000000005</v>
      </c>
      <c r="AN128" s="55">
        <v>0.15627500000000003</v>
      </c>
      <c r="AO128" s="55">
        <v>0.10260000000000001</v>
      </c>
      <c r="AP128" s="55">
        <v>7.6499999999999962E-3</v>
      </c>
      <c r="AQ128" s="55">
        <v>0</v>
      </c>
    </row>
    <row r="129" spans="1:43" ht="16" x14ac:dyDescent="0.2">
      <c r="A129" s="107"/>
      <c r="B129" s="2" t="s">
        <v>5</v>
      </c>
      <c r="C129" s="6">
        <v>0.77</v>
      </c>
      <c r="D129" s="6">
        <v>0.23</v>
      </c>
      <c r="E129" s="6">
        <f t="shared" si="4"/>
        <v>0.17710000000000001</v>
      </c>
      <c r="F129" s="6">
        <v>0.9</v>
      </c>
      <c r="G129" s="6">
        <v>0.28999999999999998</v>
      </c>
      <c r="H129" s="6">
        <f t="shared" si="8"/>
        <v>0.26100000000000001</v>
      </c>
      <c r="I129" s="6">
        <v>0.9</v>
      </c>
      <c r="J129" s="6">
        <v>0.36</v>
      </c>
      <c r="K129" s="6">
        <f t="shared" si="9"/>
        <v>0.32400000000000001</v>
      </c>
      <c r="L129" s="6">
        <v>0.92</v>
      </c>
      <c r="M129" s="6">
        <v>0.38</v>
      </c>
      <c r="N129" s="6">
        <f t="shared" si="10"/>
        <v>0.34960000000000002</v>
      </c>
      <c r="P129" s="107"/>
      <c r="Q129" s="58" t="s">
        <v>38</v>
      </c>
      <c r="R129" s="58">
        <v>0.38</v>
      </c>
      <c r="S129" s="55"/>
      <c r="T129" s="55"/>
      <c r="U129" s="59" t="s">
        <v>42</v>
      </c>
      <c r="V129" s="58">
        <v>6.4535249999999991</v>
      </c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</row>
    <row r="130" spans="1:43" ht="16" x14ac:dyDescent="0.2">
      <c r="A130" s="107">
        <v>42537</v>
      </c>
      <c r="B130" s="2" t="s">
        <v>1</v>
      </c>
      <c r="C130" s="6">
        <v>0.88</v>
      </c>
      <c r="D130" s="6">
        <v>0.38</v>
      </c>
      <c r="E130" s="6">
        <f t="shared" si="4"/>
        <v>0.33440000000000003</v>
      </c>
      <c r="F130" s="6">
        <v>0.98</v>
      </c>
      <c r="G130" s="6">
        <v>0.46</v>
      </c>
      <c r="H130" s="6">
        <f t="shared" si="8"/>
        <v>0.45080000000000003</v>
      </c>
      <c r="I130" s="6">
        <v>0.96</v>
      </c>
      <c r="J130" s="6">
        <v>0.39</v>
      </c>
      <c r="K130" s="6">
        <f t="shared" si="9"/>
        <v>0.37440000000000001</v>
      </c>
      <c r="L130" s="6">
        <v>0.94</v>
      </c>
      <c r="M130" s="6">
        <v>0.39</v>
      </c>
      <c r="N130" s="6">
        <f t="shared" si="10"/>
        <v>0.36659999999999998</v>
      </c>
      <c r="P130" s="107">
        <v>42537</v>
      </c>
      <c r="Q130" s="55" t="s">
        <v>35</v>
      </c>
      <c r="R130" s="55">
        <v>0</v>
      </c>
      <c r="S130" s="55">
        <v>0.6</v>
      </c>
      <c r="T130" s="55">
        <v>1.6</v>
      </c>
      <c r="U130" s="55">
        <v>2.6</v>
      </c>
      <c r="V130" s="55">
        <v>3.6</v>
      </c>
      <c r="W130" s="55">
        <v>4.5999999999999996</v>
      </c>
      <c r="X130" s="55">
        <v>5.6</v>
      </c>
      <c r="Y130" s="55">
        <v>6.6</v>
      </c>
      <c r="Z130" s="55">
        <v>7.6</v>
      </c>
      <c r="AA130" s="55">
        <v>8.6</v>
      </c>
      <c r="AB130" s="55">
        <v>9.6</v>
      </c>
      <c r="AC130" s="55">
        <v>10.6</v>
      </c>
      <c r="AD130" s="55">
        <v>11.6</v>
      </c>
      <c r="AE130" s="55">
        <v>12.6</v>
      </c>
      <c r="AF130" s="55">
        <v>13.6</v>
      </c>
      <c r="AG130" s="55">
        <v>14.6</v>
      </c>
      <c r="AH130" s="55">
        <v>15.6</v>
      </c>
      <c r="AI130" s="55">
        <v>16.600000000000001</v>
      </c>
      <c r="AJ130" s="55">
        <v>17.600000000000001</v>
      </c>
      <c r="AK130" s="55">
        <v>18.600000000000001</v>
      </c>
      <c r="AL130" s="55">
        <v>19.600000000000001</v>
      </c>
      <c r="AM130" s="55">
        <v>20.6</v>
      </c>
      <c r="AN130" s="55">
        <v>21.6</v>
      </c>
      <c r="AO130" s="55">
        <v>22.6</v>
      </c>
      <c r="AP130" s="55">
        <v>23.6</v>
      </c>
      <c r="AQ130" s="55">
        <v>23.96</v>
      </c>
    </row>
    <row r="131" spans="1:43" ht="16" x14ac:dyDescent="0.2">
      <c r="A131" s="107"/>
      <c r="B131" s="2" t="s">
        <v>2</v>
      </c>
      <c r="C131" s="6">
        <v>1.1200000000000001</v>
      </c>
      <c r="D131" s="6">
        <v>0.5</v>
      </c>
      <c r="E131" s="6">
        <f t="shared" si="4"/>
        <v>0.56000000000000005</v>
      </c>
      <c r="F131" s="6">
        <v>1.06</v>
      </c>
      <c r="G131" s="6">
        <v>0.42</v>
      </c>
      <c r="H131" s="6">
        <f t="shared" si="8"/>
        <v>0.44519999999999998</v>
      </c>
      <c r="I131" s="6">
        <v>1.1000000000000001</v>
      </c>
      <c r="J131" s="6">
        <v>0.47</v>
      </c>
      <c r="K131" s="6">
        <f t="shared" si="9"/>
        <v>0.51700000000000002</v>
      </c>
      <c r="L131" s="6">
        <v>1.08</v>
      </c>
      <c r="M131" s="6">
        <v>0.46</v>
      </c>
      <c r="N131" s="6">
        <f t="shared" si="10"/>
        <v>0.49680000000000007</v>
      </c>
      <c r="P131" s="107"/>
      <c r="Q131" s="55" t="s">
        <v>14</v>
      </c>
      <c r="R131" s="55">
        <v>0</v>
      </c>
      <c r="S131" s="55">
        <v>0.56000000000000005</v>
      </c>
      <c r="T131" s="55">
        <v>0.76</v>
      </c>
      <c r="U131" s="55">
        <v>0.8</v>
      </c>
      <c r="V131" s="55">
        <v>0.78</v>
      </c>
      <c r="W131" s="55">
        <v>0.8</v>
      </c>
      <c r="X131" s="55">
        <v>0.88</v>
      </c>
      <c r="Y131" s="55">
        <v>0.94</v>
      </c>
      <c r="Z131" s="55">
        <v>0.94</v>
      </c>
      <c r="AA131" s="55">
        <v>0.92</v>
      </c>
      <c r="AB131" s="55">
        <v>0.88</v>
      </c>
      <c r="AC131" s="55">
        <v>0.9</v>
      </c>
      <c r="AD131" s="55">
        <v>0.9</v>
      </c>
      <c r="AE131" s="55">
        <v>0.94</v>
      </c>
      <c r="AF131" s="55">
        <v>0.96</v>
      </c>
      <c r="AG131" s="55">
        <v>1</v>
      </c>
      <c r="AH131" s="55">
        <v>0.96</v>
      </c>
      <c r="AI131" s="55">
        <v>0.94</v>
      </c>
      <c r="AJ131" s="55">
        <v>0.92</v>
      </c>
      <c r="AK131" s="55">
        <v>0.94</v>
      </c>
      <c r="AL131" s="55">
        <v>0.9</v>
      </c>
      <c r="AM131" s="55">
        <v>0.82</v>
      </c>
      <c r="AN131" s="55">
        <v>0.8</v>
      </c>
      <c r="AO131" s="55">
        <v>0.62</v>
      </c>
      <c r="AP131" s="55">
        <v>0.54</v>
      </c>
      <c r="AQ131" s="55">
        <v>0</v>
      </c>
    </row>
    <row r="132" spans="1:43" ht="16" x14ac:dyDescent="0.2">
      <c r="A132" s="107"/>
      <c r="B132" s="2" t="s">
        <v>3</v>
      </c>
      <c r="C132" s="6">
        <v>1.1399999999999999</v>
      </c>
      <c r="D132" s="6">
        <v>0.47</v>
      </c>
      <c r="E132" s="6">
        <f t="shared" ref="E132:E199" si="11">C132*D132</f>
        <v>0.53579999999999994</v>
      </c>
      <c r="F132" s="6">
        <v>1.04</v>
      </c>
      <c r="G132" s="6">
        <v>0.53</v>
      </c>
      <c r="H132" s="6">
        <f t="shared" si="8"/>
        <v>0.55120000000000002</v>
      </c>
      <c r="I132" s="6">
        <v>1.06</v>
      </c>
      <c r="J132" s="6">
        <v>0.48</v>
      </c>
      <c r="K132" s="6">
        <f t="shared" si="9"/>
        <v>0.50880000000000003</v>
      </c>
      <c r="L132" s="6">
        <v>1.04</v>
      </c>
      <c r="M132" s="6">
        <v>0.51</v>
      </c>
      <c r="N132" s="6">
        <f t="shared" si="10"/>
        <v>0.53039999999999998</v>
      </c>
      <c r="P132" s="107"/>
      <c r="Q132" s="55" t="s">
        <v>36</v>
      </c>
      <c r="R132" s="55">
        <v>0</v>
      </c>
      <c r="S132" s="55">
        <v>0</v>
      </c>
      <c r="T132" s="55">
        <v>0.03</v>
      </c>
      <c r="U132" s="55">
        <v>0.25</v>
      </c>
      <c r="V132" s="55">
        <v>0.36</v>
      </c>
      <c r="W132" s="55">
        <v>0.32</v>
      </c>
      <c r="X132" s="55">
        <v>0.4</v>
      </c>
      <c r="Y132" s="55">
        <v>0.48</v>
      </c>
      <c r="Z132" s="55">
        <v>0.49</v>
      </c>
      <c r="AA132" s="55">
        <v>0.45</v>
      </c>
      <c r="AB132" s="55">
        <v>0.5</v>
      </c>
      <c r="AC132" s="55">
        <v>0.5</v>
      </c>
      <c r="AD132" s="55">
        <v>0.43</v>
      </c>
      <c r="AE132" s="55">
        <v>0.46</v>
      </c>
      <c r="AF132" s="55">
        <v>0.44</v>
      </c>
      <c r="AG132" s="55">
        <v>0.39</v>
      </c>
      <c r="AH132" s="55">
        <v>0.42</v>
      </c>
      <c r="AI132" s="55">
        <v>0.39</v>
      </c>
      <c r="AJ132" s="55">
        <v>0.22</v>
      </c>
      <c r="AK132" s="55">
        <v>0.26</v>
      </c>
      <c r="AL132" s="55">
        <v>0.34</v>
      </c>
      <c r="AM132" s="55">
        <v>0.38</v>
      </c>
      <c r="AN132" s="55">
        <v>0.33</v>
      </c>
      <c r="AO132" s="55">
        <v>0.22</v>
      </c>
      <c r="AP132" s="55">
        <v>0.22</v>
      </c>
      <c r="AQ132" s="55">
        <v>0</v>
      </c>
    </row>
    <row r="133" spans="1:43" ht="16" x14ac:dyDescent="0.2">
      <c r="A133" s="107"/>
      <c r="B133" s="2" t="s">
        <v>4</v>
      </c>
      <c r="C133" s="6">
        <v>1.1399999999999999</v>
      </c>
      <c r="D133" s="6">
        <v>0.5</v>
      </c>
      <c r="E133" s="6">
        <f t="shared" si="11"/>
        <v>0.56999999999999995</v>
      </c>
      <c r="F133" s="6">
        <v>1.06</v>
      </c>
      <c r="G133" s="6">
        <v>0.44</v>
      </c>
      <c r="H133" s="6">
        <f t="shared" si="8"/>
        <v>0.46640000000000004</v>
      </c>
      <c r="I133" s="6">
        <v>1.1000000000000001</v>
      </c>
      <c r="J133" s="6">
        <v>0.46</v>
      </c>
      <c r="K133" s="6">
        <f t="shared" si="9"/>
        <v>0.50600000000000012</v>
      </c>
      <c r="L133" s="6">
        <v>1.1000000000000001</v>
      </c>
      <c r="M133" s="6">
        <v>0.49</v>
      </c>
      <c r="N133" s="6">
        <f t="shared" si="10"/>
        <v>0.53900000000000003</v>
      </c>
      <c r="P133" s="107"/>
      <c r="Q133" s="56" t="s">
        <v>37</v>
      </c>
      <c r="R133" s="55">
        <v>0</v>
      </c>
      <c r="S133" s="55">
        <v>9.9000000000000008E-3</v>
      </c>
      <c r="T133" s="55">
        <v>0.10920000000000002</v>
      </c>
      <c r="U133" s="55">
        <v>0.24095</v>
      </c>
      <c r="V133" s="55">
        <v>0.26859999999999989</v>
      </c>
      <c r="W133" s="55">
        <v>0.3024</v>
      </c>
      <c r="X133" s="55">
        <v>0.40039999999999998</v>
      </c>
      <c r="Y133" s="55">
        <v>0.45589999999999997</v>
      </c>
      <c r="Z133" s="55">
        <v>0.43709999999999993</v>
      </c>
      <c r="AA133" s="55">
        <v>0.42749999999999999</v>
      </c>
      <c r="AB133" s="55">
        <v>0.44500000000000001</v>
      </c>
      <c r="AC133" s="55">
        <v>0.41849999999999998</v>
      </c>
      <c r="AD133" s="55">
        <v>0.40939999999999999</v>
      </c>
      <c r="AE133" s="55">
        <v>0.42749999999999999</v>
      </c>
      <c r="AF133" s="55">
        <v>0.40670000000000001</v>
      </c>
      <c r="AG133" s="55">
        <v>0.39690000000000003</v>
      </c>
      <c r="AH133" s="55">
        <v>0.3847500000000007</v>
      </c>
      <c r="AI133" s="55">
        <v>0.28364999999999996</v>
      </c>
      <c r="AJ133" s="55">
        <v>0.22319999999999998</v>
      </c>
      <c r="AK133" s="55">
        <v>0.27600000000000002</v>
      </c>
      <c r="AL133" s="55">
        <v>0.30959999999999999</v>
      </c>
      <c r="AM133" s="55">
        <v>0.28755000000000003</v>
      </c>
      <c r="AN133" s="55">
        <v>0.19525000000000001</v>
      </c>
      <c r="AO133" s="55">
        <v>0.12760000000000002</v>
      </c>
      <c r="AP133" s="55">
        <v>1.0691999999999985E-2</v>
      </c>
      <c r="AQ133" s="55">
        <v>0</v>
      </c>
    </row>
    <row r="134" spans="1:43" ht="16" x14ac:dyDescent="0.2">
      <c r="A134" s="107"/>
      <c r="B134" s="2" t="s">
        <v>5</v>
      </c>
      <c r="C134" s="6">
        <v>0.8</v>
      </c>
      <c r="D134" s="6">
        <v>0.23</v>
      </c>
      <c r="E134" s="6">
        <f t="shared" si="11"/>
        <v>0.18400000000000002</v>
      </c>
      <c r="F134" s="6">
        <v>0.94</v>
      </c>
      <c r="G134" s="6">
        <v>0.24</v>
      </c>
      <c r="H134" s="6">
        <f t="shared" si="8"/>
        <v>0.22559999999999997</v>
      </c>
      <c r="I134" s="6">
        <v>0.94</v>
      </c>
      <c r="J134" s="6">
        <v>0.25</v>
      </c>
      <c r="K134" s="6">
        <f t="shared" si="9"/>
        <v>0.23499999999999999</v>
      </c>
      <c r="L134" s="6">
        <v>0.98</v>
      </c>
      <c r="M134" s="6">
        <v>0.34</v>
      </c>
      <c r="N134" s="6">
        <f t="shared" si="10"/>
        <v>0.3332</v>
      </c>
      <c r="P134" s="107"/>
      <c r="Q134" s="58" t="s">
        <v>38</v>
      </c>
      <c r="R134" s="58">
        <v>0.42</v>
      </c>
      <c r="S134" s="55"/>
      <c r="T134" s="55"/>
      <c r="U134" s="59" t="s">
        <v>42</v>
      </c>
      <c r="V134" s="58">
        <v>7.2542419999999987</v>
      </c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</row>
    <row r="135" spans="1:43" ht="16" x14ac:dyDescent="0.2">
      <c r="A135" s="107">
        <v>42538</v>
      </c>
      <c r="B135" s="2" t="s">
        <v>1</v>
      </c>
      <c r="C135" s="6">
        <v>0.98</v>
      </c>
      <c r="D135" s="6">
        <v>0.33</v>
      </c>
      <c r="E135" s="6">
        <f t="shared" si="11"/>
        <v>0.32340000000000002</v>
      </c>
      <c r="F135" s="6">
        <v>1.05</v>
      </c>
      <c r="G135" s="6">
        <v>0.26</v>
      </c>
      <c r="H135" s="6">
        <f t="shared" si="8"/>
        <v>0.27300000000000002</v>
      </c>
      <c r="I135" s="6">
        <v>1.06</v>
      </c>
      <c r="J135" s="6">
        <v>0.35</v>
      </c>
      <c r="K135" s="6">
        <f t="shared" si="9"/>
        <v>0.371</v>
      </c>
      <c r="L135" s="6">
        <v>1.03</v>
      </c>
      <c r="M135" s="6">
        <v>0.33</v>
      </c>
      <c r="N135" s="6">
        <f t="shared" si="10"/>
        <v>0.33990000000000004</v>
      </c>
      <c r="P135" s="107">
        <v>42538</v>
      </c>
      <c r="Q135" s="55" t="s">
        <v>35</v>
      </c>
      <c r="R135" s="55">
        <v>0</v>
      </c>
      <c r="S135" s="55">
        <v>1.2</v>
      </c>
      <c r="T135" s="55">
        <v>2.2000000000000002</v>
      </c>
      <c r="U135" s="55">
        <v>3.2</v>
      </c>
      <c r="V135" s="55">
        <v>4.2</v>
      </c>
      <c r="W135" s="55">
        <v>5.2</v>
      </c>
      <c r="X135" s="55">
        <v>6.2</v>
      </c>
      <c r="Y135" s="55">
        <v>7.2</v>
      </c>
      <c r="Z135" s="55">
        <v>8.1999999999999993</v>
      </c>
      <c r="AA135" s="55">
        <v>9.1999999999999993</v>
      </c>
      <c r="AB135" s="55">
        <v>10.199999999999999</v>
      </c>
      <c r="AC135" s="55">
        <v>11.2</v>
      </c>
      <c r="AD135" s="55">
        <v>12.2</v>
      </c>
      <c r="AE135" s="55">
        <v>13.2</v>
      </c>
      <c r="AF135" s="55">
        <v>14.2</v>
      </c>
      <c r="AG135" s="55">
        <v>15.2</v>
      </c>
      <c r="AH135" s="55">
        <v>16.2</v>
      </c>
      <c r="AI135" s="55">
        <v>17.2</v>
      </c>
      <c r="AJ135" s="55">
        <v>18.2</v>
      </c>
      <c r="AK135" s="55">
        <v>19.2</v>
      </c>
      <c r="AL135" s="55">
        <v>20.2</v>
      </c>
      <c r="AM135" s="55">
        <v>21.2</v>
      </c>
      <c r="AN135" s="55">
        <v>22.2</v>
      </c>
      <c r="AO135" s="55">
        <v>23.2</v>
      </c>
      <c r="AP135" s="55">
        <v>24.2</v>
      </c>
      <c r="AQ135" s="55">
        <v>24.8</v>
      </c>
    </row>
    <row r="136" spans="1:43" ht="16" x14ac:dyDescent="0.2">
      <c r="A136" s="107"/>
      <c r="B136" s="2" t="s">
        <v>2</v>
      </c>
      <c r="C136" s="6">
        <v>1.22</v>
      </c>
      <c r="D136" s="6">
        <v>0.39</v>
      </c>
      <c r="E136" s="6">
        <f t="shared" si="11"/>
        <v>0.4758</v>
      </c>
      <c r="F136" s="6">
        <v>1.19</v>
      </c>
      <c r="G136" s="6">
        <v>0.38</v>
      </c>
      <c r="H136" s="6">
        <f t="shared" si="8"/>
        <v>0.45219999999999999</v>
      </c>
      <c r="I136" s="6">
        <v>1.1599999999999999</v>
      </c>
      <c r="J136" s="6">
        <v>0.39</v>
      </c>
      <c r="K136" s="6">
        <f t="shared" si="9"/>
        <v>0.45239999999999997</v>
      </c>
      <c r="L136" s="6">
        <v>1.17</v>
      </c>
      <c r="M136" s="6">
        <v>0.49</v>
      </c>
      <c r="N136" s="6">
        <f t="shared" si="10"/>
        <v>0.57329999999999992</v>
      </c>
      <c r="P136" s="107"/>
      <c r="Q136" s="55" t="s">
        <v>14</v>
      </c>
      <c r="R136" s="55">
        <v>0</v>
      </c>
      <c r="S136" s="55">
        <v>0.7</v>
      </c>
      <c r="T136" s="55">
        <v>0.88</v>
      </c>
      <c r="U136" s="55">
        <v>0.91</v>
      </c>
      <c r="V136" s="55">
        <v>0.88</v>
      </c>
      <c r="W136" s="55">
        <v>0.92</v>
      </c>
      <c r="X136" s="55">
        <v>1</v>
      </c>
      <c r="Y136" s="55">
        <v>1.05</v>
      </c>
      <c r="Z136" s="55">
        <v>1.04</v>
      </c>
      <c r="AA136" s="55">
        <v>1.01</v>
      </c>
      <c r="AB136" s="55">
        <v>1.01</v>
      </c>
      <c r="AC136" s="55">
        <v>1</v>
      </c>
      <c r="AD136" s="55">
        <v>1.02</v>
      </c>
      <c r="AE136" s="55">
        <v>1.07</v>
      </c>
      <c r="AF136" s="55">
        <v>1.01</v>
      </c>
      <c r="AG136" s="55">
        <v>1.1299999999999999</v>
      </c>
      <c r="AH136" s="55">
        <v>1.01</v>
      </c>
      <c r="AI136" s="55">
        <v>1.04</v>
      </c>
      <c r="AJ136" s="55">
        <v>1.03</v>
      </c>
      <c r="AK136" s="55">
        <v>1.07</v>
      </c>
      <c r="AL136" s="55">
        <v>1.01</v>
      </c>
      <c r="AM136" s="55">
        <v>0.96</v>
      </c>
      <c r="AN136" s="55">
        <v>0.92</v>
      </c>
      <c r="AO136" s="55">
        <v>0.71</v>
      </c>
      <c r="AP136" s="55">
        <v>0.62</v>
      </c>
      <c r="AQ136" s="55">
        <v>0</v>
      </c>
    </row>
    <row r="137" spans="1:43" ht="16" x14ac:dyDescent="0.2">
      <c r="A137" s="107"/>
      <c r="B137" s="2" t="s">
        <v>3</v>
      </c>
      <c r="C137" s="6">
        <v>1.22</v>
      </c>
      <c r="D137" s="6">
        <v>0.46</v>
      </c>
      <c r="E137" s="6">
        <f t="shared" si="11"/>
        <v>0.56120000000000003</v>
      </c>
      <c r="F137" s="6">
        <v>1.1399999999999999</v>
      </c>
      <c r="G137" s="6">
        <v>0.42</v>
      </c>
      <c r="H137" s="6">
        <f t="shared" si="8"/>
        <v>0.47879999999999995</v>
      </c>
      <c r="I137" s="6">
        <v>1.1399999999999999</v>
      </c>
      <c r="J137" s="6">
        <v>0.4</v>
      </c>
      <c r="K137" s="6">
        <f t="shared" si="9"/>
        <v>0.45599999999999996</v>
      </c>
      <c r="L137" s="6">
        <v>1.1599999999999999</v>
      </c>
      <c r="M137" s="6">
        <v>0.45</v>
      </c>
      <c r="N137" s="6">
        <f t="shared" si="10"/>
        <v>0.52200000000000002</v>
      </c>
      <c r="P137" s="107"/>
      <c r="Q137" s="55" t="s">
        <v>36</v>
      </c>
      <c r="R137" s="55">
        <v>0</v>
      </c>
      <c r="S137" s="55">
        <v>0</v>
      </c>
      <c r="T137" s="55">
        <v>0.17</v>
      </c>
      <c r="U137" s="55">
        <v>0.31</v>
      </c>
      <c r="V137" s="55">
        <v>0.42</v>
      </c>
      <c r="W137" s="55">
        <v>0.15</v>
      </c>
      <c r="X137" s="55">
        <v>0.37</v>
      </c>
      <c r="Y137" s="55">
        <v>0.45</v>
      </c>
      <c r="Z137" s="55">
        <v>0.47</v>
      </c>
      <c r="AA137" s="55">
        <v>0.48</v>
      </c>
      <c r="AB137" s="55">
        <v>0.43</v>
      </c>
      <c r="AC137" s="55">
        <v>0.51</v>
      </c>
      <c r="AD137" s="55">
        <v>0.26</v>
      </c>
      <c r="AE137" s="55">
        <v>0.44</v>
      </c>
      <c r="AF137" s="55">
        <v>0.46</v>
      </c>
      <c r="AG137" s="55">
        <v>0.24</v>
      </c>
      <c r="AH137" s="55">
        <v>0.36</v>
      </c>
      <c r="AI137" s="55">
        <v>0.34</v>
      </c>
      <c r="AJ137" s="55">
        <v>0.16</v>
      </c>
      <c r="AK137" s="55">
        <v>0.26</v>
      </c>
      <c r="AL137" s="55">
        <v>0.35</v>
      </c>
      <c r="AM137" s="55">
        <v>0.26</v>
      </c>
      <c r="AN137" s="55">
        <v>0.28999999999999998</v>
      </c>
      <c r="AO137" s="55">
        <v>0.21</v>
      </c>
      <c r="AP137" s="55">
        <v>0.15</v>
      </c>
      <c r="AQ137" s="55">
        <v>0</v>
      </c>
    </row>
    <row r="138" spans="1:43" ht="16" x14ac:dyDescent="0.2">
      <c r="A138" s="107"/>
      <c r="B138" s="2" t="s">
        <v>4</v>
      </c>
      <c r="C138" s="6">
        <v>1.25</v>
      </c>
      <c r="D138" s="6">
        <v>0.46</v>
      </c>
      <c r="E138" s="6">
        <f t="shared" si="11"/>
        <v>0.57500000000000007</v>
      </c>
      <c r="F138" s="6">
        <v>1.2</v>
      </c>
      <c r="G138" s="6">
        <v>0.38</v>
      </c>
      <c r="H138" s="6">
        <f t="shared" si="8"/>
        <v>0.45599999999999996</v>
      </c>
      <c r="I138" s="6">
        <v>1.21</v>
      </c>
      <c r="J138" s="6">
        <v>0.46</v>
      </c>
      <c r="K138" s="6">
        <f t="shared" si="9"/>
        <v>0.55659999999999998</v>
      </c>
      <c r="L138" s="6">
        <v>1.2</v>
      </c>
      <c r="M138" s="6">
        <v>0.47</v>
      </c>
      <c r="N138" s="6">
        <f t="shared" si="10"/>
        <v>0.56399999999999995</v>
      </c>
      <c r="P138" s="107"/>
      <c r="Q138" s="56" t="s">
        <v>37</v>
      </c>
      <c r="R138" s="55">
        <v>0</v>
      </c>
      <c r="S138" s="55">
        <v>6.7150000000000029E-2</v>
      </c>
      <c r="T138" s="55">
        <v>0.21479999999999999</v>
      </c>
      <c r="U138" s="55">
        <v>0.32667499999999999</v>
      </c>
      <c r="V138" s="55">
        <v>0.25650000000000001</v>
      </c>
      <c r="W138" s="55">
        <v>0.24959999999999999</v>
      </c>
      <c r="X138" s="55">
        <v>0.42025000000000001</v>
      </c>
      <c r="Y138" s="55">
        <v>0.48069999999999952</v>
      </c>
      <c r="Z138" s="55">
        <v>0.48687499999999995</v>
      </c>
      <c r="AA138" s="55">
        <v>0.45954999999999996</v>
      </c>
      <c r="AB138" s="55">
        <v>0.47234999999999994</v>
      </c>
      <c r="AC138" s="55">
        <v>0.38885000000000003</v>
      </c>
      <c r="AD138" s="55">
        <v>0.36574999999999996</v>
      </c>
      <c r="AE138" s="55">
        <v>0.46800000000000003</v>
      </c>
      <c r="AF138" s="55">
        <v>0.37449999999999994</v>
      </c>
      <c r="AG138" s="55">
        <v>0.32099999999999995</v>
      </c>
      <c r="AH138" s="55">
        <v>0.35874999999999996</v>
      </c>
      <c r="AI138" s="55">
        <v>0.25875000000000004</v>
      </c>
      <c r="AJ138" s="55">
        <v>0.22050000000000003</v>
      </c>
      <c r="AK138" s="55">
        <v>0.31719999999999998</v>
      </c>
      <c r="AL138" s="55">
        <v>0.300425</v>
      </c>
      <c r="AM138" s="55">
        <v>0.25850000000000001</v>
      </c>
      <c r="AN138" s="55">
        <v>0.20374999999999999</v>
      </c>
      <c r="AO138" s="55">
        <v>0.1197</v>
      </c>
      <c r="AP138" s="55">
        <v>1.3950000000000034E-2</v>
      </c>
      <c r="AQ138" s="55">
        <v>0</v>
      </c>
    </row>
    <row r="139" spans="1:43" ht="16" x14ac:dyDescent="0.2">
      <c r="A139" s="107"/>
      <c r="B139" s="2" t="s">
        <v>5</v>
      </c>
      <c r="C139" s="6">
        <v>0.89</v>
      </c>
      <c r="D139" s="6">
        <v>0.22</v>
      </c>
      <c r="E139" s="6">
        <f t="shared" si="11"/>
        <v>0.1958</v>
      </c>
      <c r="F139" s="6">
        <v>1.03</v>
      </c>
      <c r="G139" s="6">
        <v>0.22</v>
      </c>
      <c r="H139" s="6">
        <f t="shared" si="8"/>
        <v>0.2266</v>
      </c>
      <c r="I139" s="6">
        <v>1.03</v>
      </c>
      <c r="J139" s="6">
        <v>0.24</v>
      </c>
      <c r="K139" s="6">
        <f t="shared" si="9"/>
        <v>0.2472</v>
      </c>
      <c r="L139" s="6">
        <v>1.07</v>
      </c>
      <c r="M139" s="6">
        <v>0.28999999999999998</v>
      </c>
      <c r="N139" s="6">
        <f t="shared" si="10"/>
        <v>0.31030000000000002</v>
      </c>
      <c r="P139" s="107"/>
      <c r="Q139" s="58" t="s">
        <v>38</v>
      </c>
      <c r="R139" s="58">
        <v>0.54</v>
      </c>
      <c r="S139" s="55"/>
      <c r="T139" s="55"/>
      <c r="U139" s="59" t="s">
        <v>42</v>
      </c>
      <c r="V139" s="58">
        <v>7.4040749999999997</v>
      </c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</row>
    <row r="140" spans="1:43" ht="16" x14ac:dyDescent="0.2">
      <c r="A140" s="107">
        <v>42539</v>
      </c>
      <c r="B140" s="2" t="s">
        <v>1</v>
      </c>
      <c r="C140" s="2">
        <v>0.86</v>
      </c>
      <c r="D140" s="2">
        <v>0.47</v>
      </c>
      <c r="E140" s="6">
        <f t="shared" si="11"/>
        <v>0.40419999999999995</v>
      </c>
      <c r="F140" s="2">
        <v>0.96</v>
      </c>
      <c r="G140" s="2">
        <v>0.35</v>
      </c>
      <c r="H140" s="6">
        <f t="shared" si="8"/>
        <v>0.33599999999999997</v>
      </c>
      <c r="I140" s="2">
        <v>0.96</v>
      </c>
      <c r="J140" s="2">
        <v>0.31</v>
      </c>
      <c r="K140" s="6">
        <f t="shared" si="9"/>
        <v>0.29759999999999998</v>
      </c>
      <c r="L140" s="2">
        <v>0.92</v>
      </c>
      <c r="M140" s="2">
        <v>0.41</v>
      </c>
      <c r="N140" s="6">
        <f t="shared" si="10"/>
        <v>0.37719999999999998</v>
      </c>
      <c r="P140" s="107">
        <v>42539</v>
      </c>
      <c r="Q140" s="55" t="s">
        <v>35</v>
      </c>
      <c r="R140" s="55">
        <v>0</v>
      </c>
      <c r="S140" s="55">
        <v>1.2</v>
      </c>
      <c r="T140" s="55">
        <v>2.2000000000000002</v>
      </c>
      <c r="U140" s="55">
        <v>3.2</v>
      </c>
      <c r="V140" s="55">
        <v>4.2</v>
      </c>
      <c r="W140" s="55">
        <v>5.2</v>
      </c>
      <c r="X140" s="55">
        <v>6.2</v>
      </c>
      <c r="Y140" s="55">
        <v>7.2</v>
      </c>
      <c r="Z140" s="55">
        <v>8.1999999999999993</v>
      </c>
      <c r="AA140" s="55">
        <v>9.1999999999999993</v>
      </c>
      <c r="AB140" s="55">
        <v>10.199999999999999</v>
      </c>
      <c r="AC140" s="55">
        <v>11.2</v>
      </c>
      <c r="AD140" s="55">
        <v>12.2</v>
      </c>
      <c r="AE140" s="55">
        <v>13.2</v>
      </c>
      <c r="AF140" s="55">
        <v>14.2</v>
      </c>
      <c r="AG140" s="55">
        <v>15.2</v>
      </c>
      <c r="AH140" s="55">
        <v>16.2</v>
      </c>
      <c r="AI140" s="55">
        <v>17.2</v>
      </c>
      <c r="AJ140" s="55">
        <v>18.2</v>
      </c>
      <c r="AK140" s="55">
        <v>19.2</v>
      </c>
      <c r="AL140" s="55">
        <v>20.2</v>
      </c>
      <c r="AM140" s="55">
        <v>21.2</v>
      </c>
      <c r="AN140" s="55">
        <v>22.2</v>
      </c>
      <c r="AO140" s="55">
        <v>23.2</v>
      </c>
      <c r="AP140" s="55">
        <v>24.2</v>
      </c>
      <c r="AQ140" s="55">
        <v>24.599999999999998</v>
      </c>
    </row>
    <row r="141" spans="1:43" ht="16" x14ac:dyDescent="0.2">
      <c r="A141" s="107"/>
      <c r="B141" s="2" t="s">
        <v>2</v>
      </c>
      <c r="C141" s="2">
        <v>1.1200000000000001</v>
      </c>
      <c r="D141" s="2">
        <v>0.44</v>
      </c>
      <c r="E141" s="6">
        <f t="shared" si="11"/>
        <v>0.49280000000000007</v>
      </c>
      <c r="F141" s="2">
        <v>1.05</v>
      </c>
      <c r="G141" s="2">
        <v>0.44</v>
      </c>
      <c r="H141" s="6">
        <f t="shared" si="8"/>
        <v>0.46200000000000002</v>
      </c>
      <c r="I141" s="2">
        <v>1.07</v>
      </c>
      <c r="J141" s="2">
        <v>0.45</v>
      </c>
      <c r="K141" s="6">
        <f t="shared" si="9"/>
        <v>0.48150000000000004</v>
      </c>
      <c r="L141" s="2">
        <v>1.04</v>
      </c>
      <c r="M141" s="2">
        <v>0.5</v>
      </c>
      <c r="N141" s="6">
        <f t="shared" si="10"/>
        <v>0.52</v>
      </c>
      <c r="P141" s="107"/>
      <c r="Q141" s="55" t="s">
        <v>14</v>
      </c>
      <c r="R141" s="55">
        <v>0</v>
      </c>
      <c r="S141" s="55">
        <v>0.53</v>
      </c>
      <c r="T141" s="55">
        <v>0.7</v>
      </c>
      <c r="U141" s="55">
        <v>0.74</v>
      </c>
      <c r="V141" s="55">
        <v>0.75</v>
      </c>
      <c r="W141" s="55">
        <v>0.78</v>
      </c>
      <c r="X141" s="55">
        <v>0.84</v>
      </c>
      <c r="Y141" s="55">
        <v>0.88</v>
      </c>
      <c r="Z141" s="55">
        <v>0.87</v>
      </c>
      <c r="AA141" s="55">
        <v>0.87</v>
      </c>
      <c r="AB141" s="55">
        <v>0.86</v>
      </c>
      <c r="AC141" s="55">
        <v>0.86</v>
      </c>
      <c r="AD141" s="55">
        <v>0.86</v>
      </c>
      <c r="AE141" s="55">
        <v>0.89</v>
      </c>
      <c r="AF141" s="55">
        <v>0.91</v>
      </c>
      <c r="AG141" s="55">
        <v>0.97</v>
      </c>
      <c r="AH141" s="55">
        <v>0.93</v>
      </c>
      <c r="AI141" s="55">
        <v>0.9</v>
      </c>
      <c r="AJ141" s="55">
        <v>0.86</v>
      </c>
      <c r="AK141" s="55">
        <v>0.9</v>
      </c>
      <c r="AL141" s="55">
        <v>0.87</v>
      </c>
      <c r="AM141" s="55">
        <v>0.78</v>
      </c>
      <c r="AN141" s="55">
        <v>0.79</v>
      </c>
      <c r="AO141" s="55">
        <v>0.56000000000000005</v>
      </c>
      <c r="AP141" s="55">
        <v>0.48</v>
      </c>
      <c r="AQ141" s="55">
        <v>0</v>
      </c>
    </row>
    <row r="142" spans="1:43" ht="16" x14ac:dyDescent="0.2">
      <c r="A142" s="107"/>
      <c r="B142" s="2" t="s">
        <v>3</v>
      </c>
      <c r="C142" s="2">
        <v>1.01</v>
      </c>
      <c r="D142" s="2">
        <v>0.41</v>
      </c>
      <c r="E142" s="6">
        <f t="shared" si="11"/>
        <v>0.41409999999999997</v>
      </c>
      <c r="F142" s="2">
        <v>1.02</v>
      </c>
      <c r="G142" s="2">
        <v>0.44</v>
      </c>
      <c r="H142" s="6">
        <f t="shared" si="8"/>
        <v>0.44880000000000003</v>
      </c>
      <c r="I142" s="2">
        <v>1.02</v>
      </c>
      <c r="J142" s="2">
        <v>0.33</v>
      </c>
      <c r="K142" s="6">
        <f t="shared" si="9"/>
        <v>0.33660000000000001</v>
      </c>
      <c r="L142" s="2">
        <v>1.01</v>
      </c>
      <c r="M142" s="2">
        <v>0.46</v>
      </c>
      <c r="N142" s="6">
        <f t="shared" si="10"/>
        <v>0.46460000000000001</v>
      </c>
      <c r="P142" s="107"/>
      <c r="Q142" s="55" t="s">
        <v>36</v>
      </c>
      <c r="R142" s="55">
        <v>0</v>
      </c>
      <c r="S142" s="55">
        <v>0</v>
      </c>
      <c r="T142" s="55">
        <v>0</v>
      </c>
      <c r="U142" s="55">
        <v>0.28999999999999998</v>
      </c>
      <c r="V142" s="55">
        <v>0.32</v>
      </c>
      <c r="W142" s="55">
        <v>0.31</v>
      </c>
      <c r="X142" s="55">
        <v>0.36</v>
      </c>
      <c r="Y142" s="55">
        <v>0.45</v>
      </c>
      <c r="Z142" s="55">
        <v>0.44</v>
      </c>
      <c r="AA142" s="55">
        <v>0.28999999999999998</v>
      </c>
      <c r="AB142" s="55">
        <v>0.44</v>
      </c>
      <c r="AC142" s="55">
        <v>0.51</v>
      </c>
      <c r="AD142" s="55">
        <v>0.3</v>
      </c>
      <c r="AE142" s="55">
        <v>0.37</v>
      </c>
      <c r="AF142" s="55">
        <v>0.3</v>
      </c>
      <c r="AG142" s="55">
        <v>0.22</v>
      </c>
      <c r="AH142" s="55">
        <v>0.3</v>
      </c>
      <c r="AI142" s="55">
        <v>0.28999999999999998</v>
      </c>
      <c r="AJ142" s="55">
        <v>7.0000000000000007E-2</v>
      </c>
      <c r="AK142" s="55">
        <v>0.2</v>
      </c>
      <c r="AL142" s="55">
        <v>0.26</v>
      </c>
      <c r="AM142" s="55">
        <v>0.26</v>
      </c>
      <c r="AN142" s="55">
        <v>0.24</v>
      </c>
      <c r="AO142" s="55">
        <v>0.14000000000000001</v>
      </c>
      <c r="AP142" s="55">
        <v>0.14000000000000001</v>
      </c>
      <c r="AQ142" s="55">
        <v>0</v>
      </c>
    </row>
    <row r="143" spans="1:43" ht="16" x14ac:dyDescent="0.2">
      <c r="A143" s="107"/>
      <c r="B143" s="2" t="s">
        <v>4</v>
      </c>
      <c r="C143" s="2">
        <v>1.1200000000000001</v>
      </c>
      <c r="D143" s="2">
        <v>0.39</v>
      </c>
      <c r="E143" s="6">
        <f t="shared" si="11"/>
        <v>0.43680000000000008</v>
      </c>
      <c r="F143" s="2">
        <v>1.04</v>
      </c>
      <c r="G143" s="2">
        <v>0.46</v>
      </c>
      <c r="H143" s="6">
        <f t="shared" si="8"/>
        <v>0.47840000000000005</v>
      </c>
      <c r="I143" s="2">
        <v>1.1100000000000001</v>
      </c>
      <c r="J143" s="2">
        <v>0.45</v>
      </c>
      <c r="K143" s="6">
        <f t="shared" si="9"/>
        <v>0.49950000000000006</v>
      </c>
      <c r="L143" s="2">
        <v>1.08</v>
      </c>
      <c r="M143" s="2">
        <v>0.45</v>
      </c>
      <c r="N143" s="6">
        <f t="shared" si="10"/>
        <v>0.48600000000000004</v>
      </c>
      <c r="P143" s="107"/>
      <c r="Q143" s="56" t="s">
        <v>37</v>
      </c>
      <c r="R143" s="55">
        <v>0</v>
      </c>
      <c r="S143" s="55">
        <v>0</v>
      </c>
      <c r="T143" s="55">
        <v>0.10439999999999999</v>
      </c>
      <c r="U143" s="55">
        <v>0.22722499999999998</v>
      </c>
      <c r="V143" s="55">
        <v>0.24097499999999999</v>
      </c>
      <c r="W143" s="55">
        <v>0.27134999999999998</v>
      </c>
      <c r="X143" s="55">
        <v>0.3483</v>
      </c>
      <c r="Y143" s="55">
        <v>0.38937499999999964</v>
      </c>
      <c r="Z143" s="55">
        <v>0.31755</v>
      </c>
      <c r="AA143" s="55">
        <v>0.31572499999999998</v>
      </c>
      <c r="AB143" s="55">
        <v>0.40849999999999997</v>
      </c>
      <c r="AC143" s="55">
        <v>0.3483</v>
      </c>
      <c r="AD143" s="55">
        <v>0.29312499999999997</v>
      </c>
      <c r="AE143" s="55">
        <v>0.30149999999999999</v>
      </c>
      <c r="AF143" s="55">
        <v>0.24440000000000001</v>
      </c>
      <c r="AG143" s="55">
        <v>0.247</v>
      </c>
      <c r="AH143" s="55">
        <v>0.26992499999999997</v>
      </c>
      <c r="AI143" s="55">
        <v>0.15839999999999999</v>
      </c>
      <c r="AJ143" s="55">
        <v>0.1188</v>
      </c>
      <c r="AK143" s="55">
        <v>0.20355000000000001</v>
      </c>
      <c r="AL143" s="55">
        <v>0.2145</v>
      </c>
      <c r="AM143" s="55">
        <v>0.19625000000000001</v>
      </c>
      <c r="AN143" s="55">
        <v>0.12825</v>
      </c>
      <c r="AO143" s="55">
        <v>7.2800000000000004E-2</v>
      </c>
      <c r="AP143" s="55">
        <v>6.7199999999999769E-3</v>
      </c>
      <c r="AQ143" s="55">
        <v>0</v>
      </c>
    </row>
    <row r="144" spans="1:43" ht="16" x14ac:dyDescent="0.2">
      <c r="A144" s="107"/>
      <c r="B144" s="2" t="s">
        <v>5</v>
      </c>
      <c r="C144" s="2">
        <v>0.76</v>
      </c>
      <c r="D144" s="2">
        <v>0.25</v>
      </c>
      <c r="E144" s="6">
        <f t="shared" si="11"/>
        <v>0.19</v>
      </c>
      <c r="F144" s="2">
        <v>0.93</v>
      </c>
      <c r="G144" s="2">
        <v>0.32</v>
      </c>
      <c r="H144" s="6">
        <f t="shared" si="8"/>
        <v>0.29760000000000003</v>
      </c>
      <c r="I144" s="2">
        <v>0.96</v>
      </c>
      <c r="J144" s="2">
        <v>0.32</v>
      </c>
      <c r="K144" s="6">
        <f t="shared" si="9"/>
        <v>0.30719999999999997</v>
      </c>
      <c r="L144" s="2">
        <v>0.98</v>
      </c>
      <c r="M144" s="2">
        <v>0.28000000000000003</v>
      </c>
      <c r="N144" s="6">
        <f t="shared" si="10"/>
        <v>0.27440000000000003</v>
      </c>
      <c r="P144" s="107"/>
      <c r="Q144" s="58" t="s">
        <v>38</v>
      </c>
      <c r="R144" s="58">
        <v>0.4</v>
      </c>
      <c r="S144" s="55"/>
      <c r="T144" s="55"/>
      <c r="U144" s="59" t="s">
        <v>42</v>
      </c>
      <c r="V144" s="58">
        <v>5.42692</v>
      </c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</row>
    <row r="145" spans="1:43" ht="16" x14ac:dyDescent="0.2">
      <c r="A145" s="107">
        <v>42540</v>
      </c>
      <c r="B145" s="2" t="s">
        <v>1</v>
      </c>
      <c r="C145" s="2">
        <v>0.77</v>
      </c>
      <c r="D145" s="2">
        <v>0.49</v>
      </c>
      <c r="E145" s="6">
        <f t="shared" si="11"/>
        <v>0.37730000000000002</v>
      </c>
      <c r="F145" s="2">
        <v>0.85</v>
      </c>
      <c r="G145" s="2">
        <v>0.38</v>
      </c>
      <c r="H145" s="6">
        <f t="shared" si="8"/>
        <v>0.32300000000000001</v>
      </c>
      <c r="I145" s="2">
        <v>0.82</v>
      </c>
      <c r="J145" s="2">
        <v>0.41</v>
      </c>
      <c r="K145" s="6">
        <f t="shared" si="9"/>
        <v>0.33619999999999994</v>
      </c>
      <c r="L145" s="2">
        <v>0.82</v>
      </c>
      <c r="M145" s="2">
        <v>0.39</v>
      </c>
      <c r="N145" s="6">
        <f t="shared" si="10"/>
        <v>0.31979999999999997</v>
      </c>
      <c r="P145" s="107">
        <v>42540</v>
      </c>
      <c r="Q145" s="55" t="s">
        <v>35</v>
      </c>
      <c r="R145" s="55">
        <v>0</v>
      </c>
      <c r="S145" s="55">
        <v>1.08</v>
      </c>
      <c r="T145" s="55">
        <v>2.08</v>
      </c>
      <c r="U145" s="55">
        <v>3.08</v>
      </c>
      <c r="V145" s="55">
        <v>4.08</v>
      </c>
      <c r="W145" s="55">
        <v>5.08</v>
      </c>
      <c r="X145" s="55">
        <v>6.08</v>
      </c>
      <c r="Y145" s="55">
        <v>7.08</v>
      </c>
      <c r="Z145" s="55">
        <v>8.08</v>
      </c>
      <c r="AA145" s="55">
        <v>9.08</v>
      </c>
      <c r="AB145" s="55">
        <v>10.08</v>
      </c>
      <c r="AC145" s="55">
        <v>11.08</v>
      </c>
      <c r="AD145" s="55">
        <v>12.08</v>
      </c>
      <c r="AE145" s="55">
        <v>13.08</v>
      </c>
      <c r="AF145" s="55">
        <v>14.08</v>
      </c>
      <c r="AG145" s="55">
        <v>15.08</v>
      </c>
      <c r="AH145" s="55">
        <v>16.079999999999998</v>
      </c>
      <c r="AI145" s="55">
        <v>17.079999999999998</v>
      </c>
      <c r="AJ145" s="55">
        <v>18.079999999999998</v>
      </c>
      <c r="AK145" s="55">
        <v>19.079999999999998</v>
      </c>
      <c r="AL145" s="55">
        <v>20.079999999999998</v>
      </c>
      <c r="AM145" s="55">
        <v>21.08</v>
      </c>
      <c r="AN145" s="55">
        <v>22.08</v>
      </c>
      <c r="AO145" s="55">
        <v>23.08</v>
      </c>
      <c r="AP145" s="55">
        <v>24.08</v>
      </c>
      <c r="AQ145" s="55">
        <v>24.299999999999997</v>
      </c>
    </row>
    <row r="146" spans="1:43" ht="16" x14ac:dyDescent="0.2">
      <c r="A146" s="107"/>
      <c r="B146" s="2" t="s">
        <v>2</v>
      </c>
      <c r="C146" s="2">
        <v>1.05</v>
      </c>
      <c r="D146" s="2">
        <v>0.41</v>
      </c>
      <c r="E146" s="6">
        <f t="shared" si="11"/>
        <v>0.43049999999999999</v>
      </c>
      <c r="F146" s="2">
        <v>1</v>
      </c>
      <c r="G146" s="2">
        <v>0.46</v>
      </c>
      <c r="H146" s="6">
        <f t="shared" si="8"/>
        <v>0.46</v>
      </c>
      <c r="I146" s="2">
        <v>0.98</v>
      </c>
      <c r="J146" s="2">
        <v>0.42</v>
      </c>
      <c r="K146" s="6">
        <f t="shared" si="9"/>
        <v>0.41159999999999997</v>
      </c>
      <c r="L146" s="2">
        <v>0.94</v>
      </c>
      <c r="M146" s="2">
        <v>0.43</v>
      </c>
      <c r="N146" s="6">
        <f t="shared" si="10"/>
        <v>0.40419999999999995</v>
      </c>
      <c r="P146" s="107"/>
      <c r="Q146" s="55" t="s">
        <v>14</v>
      </c>
      <c r="R146" s="55">
        <v>0</v>
      </c>
      <c r="S146" s="55">
        <v>0.48</v>
      </c>
      <c r="T146" s="55">
        <v>0.56000000000000005</v>
      </c>
      <c r="U146" s="55">
        <v>0.6</v>
      </c>
      <c r="V146" s="55">
        <v>0.71</v>
      </c>
      <c r="W146" s="55">
        <v>0.71</v>
      </c>
      <c r="X146" s="55">
        <v>0.69</v>
      </c>
      <c r="Y146" s="55">
        <v>0.83</v>
      </c>
      <c r="Z146" s="55">
        <v>0.83</v>
      </c>
      <c r="AA146" s="55">
        <v>0.82</v>
      </c>
      <c r="AB146" s="55">
        <v>0.81</v>
      </c>
      <c r="AC146" s="55">
        <v>0.79</v>
      </c>
      <c r="AD146" s="55">
        <v>0.81</v>
      </c>
      <c r="AE146" s="55">
        <v>0.82</v>
      </c>
      <c r="AF146" s="55">
        <v>0.85</v>
      </c>
      <c r="AG146" s="55">
        <v>0.92</v>
      </c>
      <c r="AH146" s="55">
        <v>0.9</v>
      </c>
      <c r="AI146" s="55">
        <v>0.87</v>
      </c>
      <c r="AJ146" s="55">
        <v>0.82</v>
      </c>
      <c r="AK146" s="55">
        <v>0.84</v>
      </c>
      <c r="AL146" s="55">
        <v>0.8</v>
      </c>
      <c r="AM146" s="55">
        <v>0.74</v>
      </c>
      <c r="AN146" s="55">
        <v>0.73</v>
      </c>
      <c r="AO146" s="55">
        <v>0.5</v>
      </c>
      <c r="AP146" s="55">
        <v>0.44</v>
      </c>
      <c r="AQ146" s="55">
        <v>0</v>
      </c>
    </row>
    <row r="147" spans="1:43" ht="16" x14ac:dyDescent="0.2">
      <c r="A147" s="107"/>
      <c r="B147" s="2" t="s">
        <v>3</v>
      </c>
      <c r="C147" s="2">
        <v>1.03</v>
      </c>
      <c r="D147" s="2">
        <v>0.43</v>
      </c>
      <c r="E147" s="6">
        <f t="shared" si="11"/>
        <v>0.44290000000000002</v>
      </c>
      <c r="F147" s="2">
        <v>0.98</v>
      </c>
      <c r="G147" s="2">
        <v>0.44</v>
      </c>
      <c r="H147" s="6">
        <f t="shared" si="8"/>
        <v>0.43119999999999997</v>
      </c>
      <c r="I147" s="2">
        <v>0.97</v>
      </c>
      <c r="J147" s="2">
        <v>0.49</v>
      </c>
      <c r="K147" s="6">
        <f t="shared" si="9"/>
        <v>0.4753</v>
      </c>
      <c r="L147" s="2">
        <v>0.92</v>
      </c>
      <c r="M147" s="2">
        <v>0.56000000000000005</v>
      </c>
      <c r="N147" s="6">
        <f t="shared" si="10"/>
        <v>0.5152000000000001</v>
      </c>
      <c r="P147" s="107"/>
      <c r="Q147" s="55" t="s">
        <v>36</v>
      </c>
      <c r="R147" s="55">
        <v>0</v>
      </c>
      <c r="S147" s="55">
        <v>0</v>
      </c>
      <c r="T147" s="55">
        <v>0.1</v>
      </c>
      <c r="U147" s="55">
        <v>0.28000000000000003</v>
      </c>
      <c r="V147" s="55">
        <v>0.33</v>
      </c>
      <c r="W147" s="55">
        <v>0.32</v>
      </c>
      <c r="X147" s="55">
        <v>0.45</v>
      </c>
      <c r="Y147" s="55">
        <v>0.45</v>
      </c>
      <c r="Z147" s="55">
        <v>0.23</v>
      </c>
      <c r="AA147" s="55">
        <v>0.51</v>
      </c>
      <c r="AB147" s="55">
        <v>0.42</v>
      </c>
      <c r="AC147" s="55">
        <v>0.52</v>
      </c>
      <c r="AD147" s="55">
        <v>0.3</v>
      </c>
      <c r="AE147" s="55">
        <v>0.47</v>
      </c>
      <c r="AF147" s="55">
        <v>0.49</v>
      </c>
      <c r="AG147" s="55">
        <v>0.27</v>
      </c>
      <c r="AH147" s="55">
        <v>0.35</v>
      </c>
      <c r="AI147" s="55">
        <v>0.38</v>
      </c>
      <c r="AJ147" s="55">
        <v>0.2</v>
      </c>
      <c r="AK147" s="55">
        <v>0.31</v>
      </c>
      <c r="AL147" s="55">
        <v>0.32</v>
      </c>
      <c r="AM147" s="55">
        <v>0.28999999999999998</v>
      </c>
      <c r="AN147" s="55">
        <v>0.31</v>
      </c>
      <c r="AO147" s="55">
        <v>0.18</v>
      </c>
      <c r="AP147" s="55">
        <v>0.2</v>
      </c>
      <c r="AQ147" s="55">
        <v>0</v>
      </c>
    </row>
    <row r="148" spans="1:43" ht="16" x14ac:dyDescent="0.2">
      <c r="A148" s="107"/>
      <c r="B148" s="2" t="s">
        <v>4</v>
      </c>
      <c r="C148" s="2">
        <v>1.04</v>
      </c>
      <c r="D148" s="2">
        <v>0.51</v>
      </c>
      <c r="E148" s="6">
        <f t="shared" si="11"/>
        <v>0.53039999999999998</v>
      </c>
      <c r="F148" s="2">
        <v>1.04</v>
      </c>
      <c r="G148" s="2">
        <v>0.46</v>
      </c>
      <c r="H148" s="6">
        <f t="shared" si="8"/>
        <v>0.47840000000000005</v>
      </c>
      <c r="I148" s="2">
        <v>1.04</v>
      </c>
      <c r="J148" s="2">
        <v>0.51</v>
      </c>
      <c r="K148" s="6">
        <f t="shared" si="9"/>
        <v>0.53039999999999998</v>
      </c>
      <c r="L148" s="2">
        <v>1.01</v>
      </c>
      <c r="M148" s="2">
        <v>0.49</v>
      </c>
      <c r="N148" s="6">
        <f t="shared" si="10"/>
        <v>0.49490000000000001</v>
      </c>
      <c r="P148" s="107"/>
      <c r="Q148" s="56" t="s">
        <v>37</v>
      </c>
      <c r="R148" s="55">
        <v>0</v>
      </c>
      <c r="S148" s="55">
        <v>2.6000000000000002E-2</v>
      </c>
      <c r="T148" s="55">
        <v>0.11020000000000002</v>
      </c>
      <c r="U148" s="55">
        <v>0.19977500000000004</v>
      </c>
      <c r="V148" s="55">
        <v>0.23074999999999998</v>
      </c>
      <c r="W148" s="55">
        <v>0.26949999999999996</v>
      </c>
      <c r="X148" s="55">
        <v>0.34200000000000003</v>
      </c>
      <c r="Y148" s="55">
        <v>0.28220000000000001</v>
      </c>
      <c r="Z148" s="55">
        <v>0.30524999999999997</v>
      </c>
      <c r="AA148" s="55">
        <v>0.37897499999999995</v>
      </c>
      <c r="AB148" s="55">
        <v>0.376</v>
      </c>
      <c r="AC148" s="55">
        <v>0.32800000000000007</v>
      </c>
      <c r="AD148" s="55">
        <v>0.31377499999999997</v>
      </c>
      <c r="AE148" s="55">
        <v>0.40079999999999999</v>
      </c>
      <c r="AF148" s="55">
        <v>0.33629999999999999</v>
      </c>
      <c r="AG148" s="55">
        <v>0.28209999999999952</v>
      </c>
      <c r="AH148" s="55">
        <v>0.32302500000000001</v>
      </c>
      <c r="AI148" s="55">
        <v>0.24505000000000002</v>
      </c>
      <c r="AJ148" s="55">
        <v>0.21165</v>
      </c>
      <c r="AK148" s="55">
        <v>0.25830000000000003</v>
      </c>
      <c r="AL148" s="55">
        <v>0.23485</v>
      </c>
      <c r="AM148" s="55">
        <v>0.2205</v>
      </c>
      <c r="AN148" s="55">
        <v>0.150675</v>
      </c>
      <c r="AO148" s="55">
        <v>8.929999999999999E-2</v>
      </c>
      <c r="AP148" s="55">
        <v>4.8399999999999754E-3</v>
      </c>
      <c r="AQ148" s="55">
        <v>0</v>
      </c>
    </row>
    <row r="149" spans="1:43" ht="16" x14ac:dyDescent="0.2">
      <c r="A149" s="107"/>
      <c r="B149" s="2" t="s">
        <v>5</v>
      </c>
      <c r="C149" s="2">
        <v>0.7</v>
      </c>
      <c r="D149" s="2">
        <v>0.25</v>
      </c>
      <c r="E149" s="6">
        <f t="shared" si="11"/>
        <v>0.17499999999999999</v>
      </c>
      <c r="F149" s="2">
        <v>0.85</v>
      </c>
      <c r="G149" s="2">
        <v>0.24</v>
      </c>
      <c r="H149" s="6">
        <f t="shared" si="8"/>
        <v>0.20399999999999999</v>
      </c>
      <c r="I149" s="2">
        <v>0.88</v>
      </c>
      <c r="J149" s="2">
        <v>0.26</v>
      </c>
      <c r="K149" s="6">
        <f t="shared" si="9"/>
        <v>0.2288</v>
      </c>
      <c r="L149" s="2">
        <v>0.89</v>
      </c>
      <c r="M149" s="2">
        <v>0.32</v>
      </c>
      <c r="N149" s="6">
        <f t="shared" si="10"/>
        <v>0.2848</v>
      </c>
      <c r="P149" s="107"/>
      <c r="Q149" s="58" t="s">
        <v>38</v>
      </c>
      <c r="R149" s="58">
        <v>0.33</v>
      </c>
      <c r="S149" s="55"/>
      <c r="T149" s="55"/>
      <c r="U149" s="59" t="s">
        <v>42</v>
      </c>
      <c r="V149" s="58">
        <v>5.9198149999999989</v>
      </c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</row>
    <row r="150" spans="1:43" ht="16" x14ac:dyDescent="0.2">
      <c r="A150" s="107">
        <v>42541</v>
      </c>
      <c r="B150" s="2" t="s">
        <v>1</v>
      </c>
      <c r="C150" s="2">
        <v>0.65</v>
      </c>
      <c r="D150" s="2">
        <v>0.37</v>
      </c>
      <c r="E150" s="6">
        <f t="shared" si="11"/>
        <v>0.24049999999999999</v>
      </c>
      <c r="F150" s="2">
        <v>0.77</v>
      </c>
      <c r="G150" s="2">
        <v>0.36</v>
      </c>
      <c r="H150" s="6">
        <f t="shared" si="8"/>
        <v>0.2772</v>
      </c>
      <c r="I150" s="2">
        <v>0.75</v>
      </c>
      <c r="J150" s="2">
        <v>0.28999999999999998</v>
      </c>
      <c r="K150" s="6">
        <f t="shared" si="9"/>
        <v>0.21749999999999997</v>
      </c>
      <c r="L150" s="2">
        <v>0.74</v>
      </c>
      <c r="M150" s="2">
        <v>0.3</v>
      </c>
      <c r="N150" s="6">
        <f t="shared" si="10"/>
        <v>0.222</v>
      </c>
      <c r="P150" s="107">
        <v>42541</v>
      </c>
      <c r="Q150" s="55" t="s">
        <v>35</v>
      </c>
      <c r="R150" s="55">
        <v>0</v>
      </c>
      <c r="S150" s="55">
        <v>0.18</v>
      </c>
      <c r="T150" s="55">
        <v>1.18</v>
      </c>
      <c r="U150" s="55">
        <v>2.1799999999999997</v>
      </c>
      <c r="V150" s="55">
        <v>3.1799999999999997</v>
      </c>
      <c r="W150" s="55">
        <v>4.18</v>
      </c>
      <c r="X150" s="55">
        <v>5.18</v>
      </c>
      <c r="Y150" s="55">
        <v>6.18</v>
      </c>
      <c r="Z150" s="55">
        <v>7.18</v>
      </c>
      <c r="AA150" s="55">
        <v>8.18</v>
      </c>
      <c r="AB150" s="55">
        <v>9.18</v>
      </c>
      <c r="AC150" s="55">
        <v>10.18</v>
      </c>
      <c r="AD150" s="55">
        <v>11.18</v>
      </c>
      <c r="AE150" s="55">
        <v>12.18</v>
      </c>
      <c r="AF150" s="55">
        <v>13.18</v>
      </c>
      <c r="AG150" s="55">
        <v>14.18</v>
      </c>
      <c r="AH150" s="55">
        <v>15.18</v>
      </c>
      <c r="AI150" s="55">
        <v>16.18</v>
      </c>
      <c r="AJ150" s="55">
        <v>17.18</v>
      </c>
      <c r="AK150" s="55">
        <v>18.18</v>
      </c>
      <c r="AL150" s="55">
        <v>19.18</v>
      </c>
      <c r="AM150" s="55">
        <v>20.18</v>
      </c>
      <c r="AN150" s="55">
        <v>21.18</v>
      </c>
      <c r="AO150" s="55">
        <v>22.18</v>
      </c>
      <c r="AP150" s="55">
        <v>23.18</v>
      </c>
      <c r="AQ150" s="55">
        <v>23.73</v>
      </c>
    </row>
    <row r="151" spans="1:43" ht="16" x14ac:dyDescent="0.2">
      <c r="A151" s="107"/>
      <c r="B151" s="2" t="s">
        <v>2</v>
      </c>
      <c r="C151" s="2">
        <v>0.92</v>
      </c>
      <c r="D151" s="2">
        <v>0.48</v>
      </c>
      <c r="E151" s="6">
        <f t="shared" si="11"/>
        <v>0.44159999999999999</v>
      </c>
      <c r="F151" s="2">
        <v>0.88</v>
      </c>
      <c r="G151" s="2">
        <v>0.32</v>
      </c>
      <c r="H151" s="6">
        <f t="shared" si="8"/>
        <v>0.28160000000000002</v>
      </c>
      <c r="I151" s="2">
        <v>0.88</v>
      </c>
      <c r="J151" s="2">
        <v>0.37</v>
      </c>
      <c r="K151" s="6">
        <f t="shared" si="9"/>
        <v>0.3256</v>
      </c>
      <c r="L151" s="2">
        <v>0.85</v>
      </c>
      <c r="M151" s="2">
        <v>0.47</v>
      </c>
      <c r="N151" s="6">
        <f t="shared" si="10"/>
        <v>0.39949999999999997</v>
      </c>
      <c r="P151" s="107"/>
      <c r="Q151" s="55" t="s">
        <v>14</v>
      </c>
      <c r="R151" s="55">
        <v>0</v>
      </c>
      <c r="S151" s="55">
        <v>0.3</v>
      </c>
      <c r="T151" s="55">
        <v>0.4</v>
      </c>
      <c r="U151" s="55">
        <v>0.62</v>
      </c>
      <c r="V151" s="55">
        <v>0.62</v>
      </c>
      <c r="W151" s="55">
        <v>0.7</v>
      </c>
      <c r="X151" s="55">
        <v>0.74</v>
      </c>
      <c r="Y151" s="55">
        <v>0.72</v>
      </c>
      <c r="Z151" s="55">
        <v>0.77</v>
      </c>
      <c r="AA151" s="55">
        <v>0.8</v>
      </c>
      <c r="AB151" s="55">
        <v>0.8</v>
      </c>
      <c r="AC151" s="55">
        <v>0.75</v>
      </c>
      <c r="AD151" s="55">
        <v>0.74</v>
      </c>
      <c r="AE151" s="55">
        <v>0.68</v>
      </c>
      <c r="AF151" s="55">
        <v>0.67</v>
      </c>
      <c r="AG151" s="55">
        <v>0.72</v>
      </c>
      <c r="AH151" s="55">
        <v>0.72</v>
      </c>
      <c r="AI151" s="55">
        <v>0.73</v>
      </c>
      <c r="AJ151" s="55">
        <v>0.73</v>
      </c>
      <c r="AK151" s="55">
        <v>0.68</v>
      </c>
      <c r="AL151" s="55">
        <v>0.57999999999999996</v>
      </c>
      <c r="AM151" s="55">
        <v>0.57999999999999996</v>
      </c>
      <c r="AN151" s="55">
        <v>0.57999999999999996</v>
      </c>
      <c r="AO151" s="55">
        <v>0.52</v>
      </c>
      <c r="AP151" s="55">
        <v>0.34</v>
      </c>
      <c r="AQ151" s="55">
        <v>0</v>
      </c>
    </row>
    <row r="152" spans="1:43" ht="16" x14ac:dyDescent="0.2">
      <c r="A152" s="107"/>
      <c r="B152" s="2" t="s">
        <v>3</v>
      </c>
      <c r="C152" s="2">
        <v>0.92</v>
      </c>
      <c r="D152" s="2">
        <v>0.48</v>
      </c>
      <c r="E152" s="6">
        <f t="shared" si="11"/>
        <v>0.44159999999999999</v>
      </c>
      <c r="F152" s="2">
        <v>0.84</v>
      </c>
      <c r="G152" s="2">
        <v>0.49</v>
      </c>
      <c r="H152" s="6">
        <f t="shared" si="8"/>
        <v>0.41159999999999997</v>
      </c>
      <c r="I152" s="2">
        <v>0.86</v>
      </c>
      <c r="J152" s="2">
        <v>0.47</v>
      </c>
      <c r="K152" s="6">
        <f t="shared" si="9"/>
        <v>0.40419999999999995</v>
      </c>
      <c r="L152" s="2">
        <v>0.85</v>
      </c>
      <c r="M152" s="2">
        <v>0.49</v>
      </c>
      <c r="N152" s="6">
        <f t="shared" si="10"/>
        <v>0.41649999999999998</v>
      </c>
      <c r="P152" s="107"/>
      <c r="Q152" s="55" t="s">
        <v>36</v>
      </c>
      <c r="R152" s="55">
        <v>0</v>
      </c>
      <c r="S152" s="55">
        <v>0.19</v>
      </c>
      <c r="T152" s="55">
        <v>0.17</v>
      </c>
      <c r="U152" s="55">
        <v>0.32</v>
      </c>
      <c r="V152" s="55">
        <v>0.28000000000000003</v>
      </c>
      <c r="W152" s="55">
        <v>0.28000000000000003</v>
      </c>
      <c r="X152" s="55">
        <v>0.23</v>
      </c>
      <c r="Y152" s="55">
        <v>0.28999999999999998</v>
      </c>
      <c r="Z152" s="55">
        <v>0.42</v>
      </c>
      <c r="AA152" s="55">
        <v>0.47</v>
      </c>
      <c r="AB152" s="55">
        <v>0.46</v>
      </c>
      <c r="AC152" s="55">
        <v>0.8</v>
      </c>
      <c r="AD152" s="55">
        <v>0.47</v>
      </c>
      <c r="AE152" s="55">
        <v>0.32</v>
      </c>
      <c r="AF152" s="55">
        <v>0.54</v>
      </c>
      <c r="AG152" s="55">
        <v>0.51</v>
      </c>
      <c r="AH152" s="55">
        <v>0.54</v>
      </c>
      <c r="AI152" s="55">
        <v>0.5</v>
      </c>
      <c r="AJ152" s="55">
        <v>0.46</v>
      </c>
      <c r="AK152" s="55">
        <v>0.39</v>
      </c>
      <c r="AL152" s="55">
        <v>0.3</v>
      </c>
      <c r="AM152" s="55">
        <v>0.35</v>
      </c>
      <c r="AN152" s="55">
        <v>0.21</v>
      </c>
      <c r="AO152" s="55">
        <v>0.05</v>
      </c>
      <c r="AP152" s="55">
        <v>0</v>
      </c>
      <c r="AQ152" s="55">
        <v>0</v>
      </c>
    </row>
    <row r="153" spans="1:43" ht="16" x14ac:dyDescent="0.2">
      <c r="A153" s="107"/>
      <c r="B153" s="2" t="s">
        <v>4</v>
      </c>
      <c r="C153" s="2">
        <v>0.95</v>
      </c>
      <c r="D153" s="2">
        <v>0.43</v>
      </c>
      <c r="E153" s="6">
        <f t="shared" si="11"/>
        <v>0.40849999999999997</v>
      </c>
      <c r="F153" s="2">
        <v>0.9</v>
      </c>
      <c r="G153" s="2">
        <v>0.38</v>
      </c>
      <c r="H153" s="6">
        <f t="shared" si="8"/>
        <v>0.34200000000000003</v>
      </c>
      <c r="I153" s="2">
        <v>0.94</v>
      </c>
      <c r="J153" s="2">
        <v>0.48</v>
      </c>
      <c r="K153" s="6">
        <f t="shared" si="9"/>
        <v>0.45119999999999993</v>
      </c>
      <c r="L153" s="2">
        <v>0.92</v>
      </c>
      <c r="M153" s="2">
        <v>0.45</v>
      </c>
      <c r="N153" s="6">
        <f t="shared" si="10"/>
        <v>0.41400000000000003</v>
      </c>
      <c r="P153" s="107"/>
      <c r="Q153" s="56" t="s">
        <v>37</v>
      </c>
      <c r="R153" s="55">
        <v>2.565E-3</v>
      </c>
      <c r="S153" s="55">
        <v>6.3E-2</v>
      </c>
      <c r="T153" s="55">
        <v>0.12494999999999998</v>
      </c>
      <c r="U153" s="55">
        <v>0.18600000000000003</v>
      </c>
      <c r="V153" s="55">
        <v>0.18479999999999999</v>
      </c>
      <c r="W153" s="55">
        <v>0.18359999999999999</v>
      </c>
      <c r="X153" s="55">
        <v>0.1898</v>
      </c>
      <c r="Y153" s="55">
        <v>0.26447499999999996</v>
      </c>
      <c r="Z153" s="55">
        <v>0.349325</v>
      </c>
      <c r="AA153" s="55">
        <v>0.372</v>
      </c>
      <c r="AB153" s="55">
        <v>0.48825000000000002</v>
      </c>
      <c r="AC153" s="55">
        <v>0.47307500000000002</v>
      </c>
      <c r="AD153" s="55">
        <v>0.28044999999999998</v>
      </c>
      <c r="AE153" s="55">
        <v>0.29025000000000006</v>
      </c>
      <c r="AF153" s="55">
        <v>0.36487500000000006</v>
      </c>
      <c r="AG153" s="55">
        <v>0.378</v>
      </c>
      <c r="AH153" s="55">
        <v>0.377</v>
      </c>
      <c r="AI153" s="55">
        <v>0.35039999999999999</v>
      </c>
      <c r="AJ153" s="55">
        <v>0.29962500000000009</v>
      </c>
      <c r="AK153" s="55">
        <v>0.21734999999999999</v>
      </c>
      <c r="AL153" s="55">
        <v>0.18849999999999997</v>
      </c>
      <c r="AM153" s="55">
        <v>0.16239999999999996</v>
      </c>
      <c r="AN153" s="55">
        <v>7.1500000000000008E-2</v>
      </c>
      <c r="AO153" s="55">
        <v>1.0750000000000003E-2</v>
      </c>
      <c r="AP153" s="55">
        <v>0</v>
      </c>
      <c r="AQ153" s="55">
        <v>0</v>
      </c>
    </row>
    <row r="154" spans="1:43" ht="16" x14ac:dyDescent="0.2">
      <c r="A154" s="107"/>
      <c r="B154" s="2" t="s">
        <v>5</v>
      </c>
      <c r="C154" s="2">
        <v>0.57999999999999996</v>
      </c>
      <c r="D154" s="2">
        <v>0.28999999999999998</v>
      </c>
      <c r="E154" s="6">
        <f t="shared" si="11"/>
        <v>0.16819999999999999</v>
      </c>
      <c r="F154" s="2">
        <v>0.72</v>
      </c>
      <c r="G154" s="2">
        <v>0.2</v>
      </c>
      <c r="H154" s="6">
        <f t="shared" si="8"/>
        <v>0.14399999999999999</v>
      </c>
      <c r="I154" s="2">
        <v>0.74</v>
      </c>
      <c r="J154" s="2">
        <v>0.25</v>
      </c>
      <c r="K154" s="6">
        <f t="shared" si="9"/>
        <v>0.185</v>
      </c>
      <c r="L154" s="2">
        <v>0.77</v>
      </c>
      <c r="M154" s="2">
        <v>0.19</v>
      </c>
      <c r="N154" s="6">
        <f t="shared" si="10"/>
        <v>0.14630000000000001</v>
      </c>
      <c r="P154" s="107"/>
      <c r="Q154" s="58" t="s">
        <v>38</v>
      </c>
      <c r="R154" s="58">
        <v>0.19</v>
      </c>
      <c r="S154" s="55"/>
      <c r="T154" s="55"/>
      <c r="U154" s="59" t="s">
        <v>42</v>
      </c>
      <c r="V154" s="58">
        <v>5.8729399999999989</v>
      </c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</row>
    <row r="155" spans="1:43" ht="16" x14ac:dyDescent="0.2">
      <c r="A155" s="107">
        <v>42542</v>
      </c>
      <c r="B155" s="2" t="s">
        <v>1</v>
      </c>
      <c r="C155" s="2">
        <v>0.71</v>
      </c>
      <c r="D155" s="2">
        <v>0.3</v>
      </c>
      <c r="E155" s="6">
        <f t="shared" si="11"/>
        <v>0.21299999999999999</v>
      </c>
      <c r="F155" s="2">
        <v>0.82</v>
      </c>
      <c r="G155" s="2">
        <v>0.38</v>
      </c>
      <c r="H155" s="6">
        <f t="shared" si="8"/>
        <v>0.31159999999999999</v>
      </c>
      <c r="I155" s="2">
        <v>0.8</v>
      </c>
      <c r="J155" s="2">
        <v>0.27</v>
      </c>
      <c r="K155" s="6">
        <f t="shared" si="9"/>
        <v>0.21600000000000003</v>
      </c>
      <c r="L155" s="2">
        <v>0.8</v>
      </c>
      <c r="M155" s="2">
        <v>0.2</v>
      </c>
      <c r="N155" s="6">
        <f t="shared" si="10"/>
        <v>0.16000000000000003</v>
      </c>
      <c r="P155" s="107">
        <v>42542</v>
      </c>
      <c r="Q155" s="55" t="s">
        <v>35</v>
      </c>
      <c r="R155" s="55">
        <v>0</v>
      </c>
      <c r="S155" s="55">
        <v>0.72</v>
      </c>
      <c r="T155" s="55">
        <v>1.72</v>
      </c>
      <c r="U155" s="55">
        <v>2.7199999999999998</v>
      </c>
      <c r="V155" s="55">
        <v>3.7199999999999998</v>
      </c>
      <c r="W155" s="55">
        <v>4.72</v>
      </c>
      <c r="X155" s="55">
        <v>5.72</v>
      </c>
      <c r="Y155" s="55">
        <v>6.72</v>
      </c>
      <c r="Z155" s="55">
        <v>7.72</v>
      </c>
      <c r="AA155" s="55">
        <v>8.7199999999999989</v>
      </c>
      <c r="AB155" s="55">
        <v>9.7199999999999989</v>
      </c>
      <c r="AC155" s="55">
        <v>10.719999999999999</v>
      </c>
      <c r="AD155" s="55">
        <v>11.719999999999999</v>
      </c>
      <c r="AE155" s="55">
        <v>12.719999999999999</v>
      </c>
      <c r="AF155" s="55">
        <v>13.719999999999999</v>
      </c>
      <c r="AG155" s="55">
        <v>14.719999999999999</v>
      </c>
      <c r="AH155" s="55">
        <v>15.719999999999999</v>
      </c>
      <c r="AI155" s="55">
        <v>16.72</v>
      </c>
      <c r="AJ155" s="55">
        <v>17.72</v>
      </c>
      <c r="AK155" s="55">
        <v>18.72</v>
      </c>
      <c r="AL155" s="55">
        <v>19.72</v>
      </c>
      <c r="AM155" s="55">
        <v>20.72</v>
      </c>
      <c r="AN155" s="55">
        <v>21.72</v>
      </c>
      <c r="AO155" s="55">
        <v>22.72</v>
      </c>
      <c r="AP155" s="55">
        <v>23.72</v>
      </c>
      <c r="AQ155" s="55">
        <v>24.14</v>
      </c>
    </row>
    <row r="156" spans="1:43" ht="16" x14ac:dyDescent="0.2">
      <c r="A156" s="107"/>
      <c r="B156" s="2" t="s">
        <v>2</v>
      </c>
      <c r="C156" s="2">
        <v>0.96</v>
      </c>
      <c r="D156" s="2">
        <v>0.38</v>
      </c>
      <c r="E156" s="6">
        <f t="shared" si="11"/>
        <v>0.36480000000000001</v>
      </c>
      <c r="F156" s="2">
        <v>0.91</v>
      </c>
      <c r="G156" s="2">
        <v>0.46</v>
      </c>
      <c r="H156" s="6">
        <f t="shared" si="8"/>
        <v>0.41860000000000003</v>
      </c>
      <c r="I156" s="2">
        <v>0.92</v>
      </c>
      <c r="J156" s="2">
        <v>0.44</v>
      </c>
      <c r="K156" s="6">
        <f t="shared" si="9"/>
        <v>0.40479999999999999</v>
      </c>
      <c r="L156" s="2">
        <v>0.91</v>
      </c>
      <c r="M156" s="2">
        <v>0.38</v>
      </c>
      <c r="N156" s="6">
        <f t="shared" si="10"/>
        <v>0.3458</v>
      </c>
      <c r="P156" s="107"/>
      <c r="Q156" s="55" t="s">
        <v>14</v>
      </c>
      <c r="R156" s="55">
        <v>0</v>
      </c>
      <c r="S156" s="55">
        <v>0.4</v>
      </c>
      <c r="T156" s="55">
        <v>0.57999999999999996</v>
      </c>
      <c r="U156" s="55">
        <v>0.63</v>
      </c>
      <c r="V156" s="55">
        <v>0.61</v>
      </c>
      <c r="W156" s="55">
        <v>0.64</v>
      </c>
      <c r="X156" s="55">
        <v>0.76</v>
      </c>
      <c r="Y156" s="55">
        <v>0.77</v>
      </c>
      <c r="Z156" s="55">
        <v>0.77</v>
      </c>
      <c r="AA156" s="55">
        <v>0.77</v>
      </c>
      <c r="AB156" s="55">
        <v>0.74</v>
      </c>
      <c r="AC156" s="55">
        <v>0.71</v>
      </c>
      <c r="AD156" s="55">
        <v>0.76</v>
      </c>
      <c r="AE156" s="55">
        <v>0.78</v>
      </c>
      <c r="AF156" s="55">
        <v>0.78</v>
      </c>
      <c r="AG156" s="55">
        <v>0.84</v>
      </c>
      <c r="AH156" s="55">
        <v>0.84</v>
      </c>
      <c r="AI156" s="55">
        <v>0.78</v>
      </c>
      <c r="AJ156" s="55">
        <v>0.74</v>
      </c>
      <c r="AK156" s="55">
        <v>0.78</v>
      </c>
      <c r="AL156" s="55">
        <v>0.74</v>
      </c>
      <c r="AM156" s="55">
        <v>0.68</v>
      </c>
      <c r="AN156" s="55">
        <v>0.68</v>
      </c>
      <c r="AO156" s="55">
        <v>0.46</v>
      </c>
      <c r="AP156" s="55">
        <v>0.38</v>
      </c>
      <c r="AQ156" s="55">
        <v>0</v>
      </c>
    </row>
    <row r="157" spans="1:43" ht="16" x14ac:dyDescent="0.2">
      <c r="A157" s="107"/>
      <c r="B157" s="2" t="s">
        <v>3</v>
      </c>
      <c r="C157" s="2">
        <v>0.96</v>
      </c>
      <c r="D157" s="2">
        <v>0.37</v>
      </c>
      <c r="E157" s="6">
        <f t="shared" si="11"/>
        <v>0.35519999999999996</v>
      </c>
      <c r="F157" s="2">
        <v>0.9</v>
      </c>
      <c r="G157" s="2">
        <v>0.51</v>
      </c>
      <c r="H157" s="6">
        <f t="shared" si="8"/>
        <v>0.45900000000000002</v>
      </c>
      <c r="I157" s="2">
        <v>0.93</v>
      </c>
      <c r="J157" s="2">
        <v>0.39</v>
      </c>
      <c r="K157" s="6">
        <f t="shared" si="9"/>
        <v>0.36270000000000002</v>
      </c>
      <c r="L157" s="2">
        <v>0.91</v>
      </c>
      <c r="M157" s="2">
        <v>0.39</v>
      </c>
      <c r="N157" s="6">
        <f t="shared" si="10"/>
        <v>0.35490000000000005</v>
      </c>
      <c r="P157" s="107"/>
      <c r="Q157" s="55" t="s">
        <v>36</v>
      </c>
      <c r="R157" s="55">
        <v>0</v>
      </c>
      <c r="S157" s="55">
        <v>0</v>
      </c>
      <c r="T157" s="55">
        <v>0</v>
      </c>
      <c r="U157" s="55">
        <v>0.04</v>
      </c>
      <c r="V157" s="55">
        <v>0.16</v>
      </c>
      <c r="W157" s="55">
        <v>0.12</v>
      </c>
      <c r="X157" s="55">
        <v>0.18</v>
      </c>
      <c r="Y157" s="55">
        <v>0.38</v>
      </c>
      <c r="Z157" s="55">
        <v>0.16</v>
      </c>
      <c r="AA157" s="55">
        <v>0.47</v>
      </c>
      <c r="AB157" s="55">
        <v>0.28000000000000003</v>
      </c>
      <c r="AC157" s="55">
        <v>0.5</v>
      </c>
      <c r="AD157" s="55">
        <v>0.17</v>
      </c>
      <c r="AE157" s="55">
        <v>0.37</v>
      </c>
      <c r="AF157" s="55">
        <v>0.31</v>
      </c>
      <c r="AG157" s="55">
        <v>0.31</v>
      </c>
      <c r="AH157" s="55">
        <v>0.13</v>
      </c>
      <c r="AI157" s="55">
        <v>0.24</v>
      </c>
      <c r="AJ157" s="55">
        <v>0.11</v>
      </c>
      <c r="AK157" s="55">
        <v>0.18</v>
      </c>
      <c r="AL157" s="55">
        <v>0.23</v>
      </c>
      <c r="AM157" s="55">
        <v>0.19</v>
      </c>
      <c r="AN157" s="55">
        <v>0.21</v>
      </c>
      <c r="AO157" s="55">
        <v>0.08</v>
      </c>
      <c r="AP157" s="55">
        <v>0.1</v>
      </c>
      <c r="AQ157" s="55">
        <v>0</v>
      </c>
    </row>
    <row r="158" spans="1:43" ht="16" x14ac:dyDescent="0.2">
      <c r="A158" s="107"/>
      <c r="B158" s="2" t="s">
        <v>4</v>
      </c>
      <c r="C158" s="2">
        <v>1</v>
      </c>
      <c r="D158" s="2">
        <v>0.4</v>
      </c>
      <c r="E158" s="6">
        <f t="shared" si="11"/>
        <v>0.4</v>
      </c>
      <c r="F158" s="2">
        <v>0.92</v>
      </c>
      <c r="G158" s="2">
        <v>0.4</v>
      </c>
      <c r="H158" s="6">
        <f t="shared" si="8"/>
        <v>0.36800000000000005</v>
      </c>
      <c r="I158" s="2">
        <v>0.95</v>
      </c>
      <c r="J158" s="2">
        <v>0.31</v>
      </c>
      <c r="K158" s="6">
        <f t="shared" si="9"/>
        <v>0.29449999999999998</v>
      </c>
      <c r="L158" s="2">
        <v>0.96</v>
      </c>
      <c r="M158" s="2">
        <v>0.51</v>
      </c>
      <c r="N158" s="6">
        <f t="shared" si="10"/>
        <v>0.48959999999999998</v>
      </c>
      <c r="P158" s="107"/>
      <c r="Q158" s="56" t="s">
        <v>37</v>
      </c>
      <c r="R158" s="55">
        <v>0</v>
      </c>
      <c r="S158" s="55">
        <v>0</v>
      </c>
      <c r="T158" s="55">
        <v>1.2099999999999998E-2</v>
      </c>
      <c r="U158" s="55">
        <v>6.2E-2</v>
      </c>
      <c r="V158" s="55">
        <v>8.7500000000000008E-2</v>
      </c>
      <c r="W158" s="55">
        <v>0.105</v>
      </c>
      <c r="X158" s="55">
        <v>0.21420000000000003</v>
      </c>
      <c r="Y158" s="55">
        <v>0.20790000000000003</v>
      </c>
      <c r="Z158" s="55">
        <v>0.24254999999999979</v>
      </c>
      <c r="AA158" s="55">
        <v>0.28312500000000002</v>
      </c>
      <c r="AB158" s="55">
        <v>0.28275</v>
      </c>
      <c r="AC158" s="55">
        <v>0.246225</v>
      </c>
      <c r="AD158" s="55">
        <v>0.20790000000000003</v>
      </c>
      <c r="AE158" s="55">
        <v>0.26519999999999999</v>
      </c>
      <c r="AF158" s="55">
        <v>0.25109999999999999</v>
      </c>
      <c r="AG158" s="55">
        <v>0.18479999999999999</v>
      </c>
      <c r="AH158" s="55">
        <v>0.14985000000000001</v>
      </c>
      <c r="AI158" s="55">
        <v>0.13299999999999998</v>
      </c>
      <c r="AJ158" s="55">
        <v>0.11019999999999999</v>
      </c>
      <c r="AK158" s="55">
        <v>0.15580000000000002</v>
      </c>
      <c r="AL158" s="55">
        <v>0.14910000000000001</v>
      </c>
      <c r="AM158" s="55">
        <v>0.13600000000000001</v>
      </c>
      <c r="AN158" s="55">
        <v>8.2650000000000001E-2</v>
      </c>
      <c r="AO158" s="55">
        <v>3.78E-2</v>
      </c>
      <c r="AP158" s="55">
        <v>3.990000000000017E-3</v>
      </c>
      <c r="AQ158" s="55">
        <v>0</v>
      </c>
    </row>
    <row r="159" spans="1:43" ht="16" x14ac:dyDescent="0.2">
      <c r="A159" s="107"/>
      <c r="B159" s="2" t="s">
        <v>5</v>
      </c>
      <c r="C159" s="2">
        <v>0.62</v>
      </c>
      <c r="D159" s="2">
        <v>0.16</v>
      </c>
      <c r="E159" s="6">
        <f t="shared" si="11"/>
        <v>9.9199999999999997E-2</v>
      </c>
      <c r="F159" s="2">
        <v>0.76</v>
      </c>
      <c r="G159" s="2">
        <v>0.16</v>
      </c>
      <c r="H159" s="6">
        <f t="shared" si="8"/>
        <v>0.1216</v>
      </c>
      <c r="I159" s="2">
        <v>0.8</v>
      </c>
      <c r="J159" s="2">
        <v>0.24</v>
      </c>
      <c r="K159" s="6">
        <f t="shared" si="9"/>
        <v>0.192</v>
      </c>
      <c r="L159" s="2">
        <v>0.8</v>
      </c>
      <c r="M159" s="2">
        <v>0.32</v>
      </c>
      <c r="N159" s="6">
        <f t="shared" si="10"/>
        <v>0.25600000000000001</v>
      </c>
      <c r="P159" s="107"/>
      <c r="Q159" s="58" t="s">
        <v>38</v>
      </c>
      <c r="R159" s="58">
        <v>0.25</v>
      </c>
      <c r="S159" s="55"/>
      <c r="T159" s="55"/>
      <c r="U159" s="59" t="s">
        <v>42</v>
      </c>
      <c r="V159" s="58">
        <v>3.6107399999999998</v>
      </c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</row>
    <row r="160" spans="1:43" ht="16" x14ac:dyDescent="0.2">
      <c r="A160" s="107">
        <v>42543</v>
      </c>
      <c r="B160" s="2" t="s">
        <v>1</v>
      </c>
      <c r="C160" s="2">
        <v>0.73</v>
      </c>
      <c r="D160" s="2">
        <v>0.34</v>
      </c>
      <c r="E160" s="6">
        <f t="shared" si="11"/>
        <v>0.2482</v>
      </c>
      <c r="F160" s="2">
        <v>0.84</v>
      </c>
      <c r="G160" s="2">
        <v>0.33</v>
      </c>
      <c r="H160" s="6">
        <f t="shared" si="8"/>
        <v>0.2772</v>
      </c>
      <c r="I160" s="2">
        <v>0.86</v>
      </c>
      <c r="J160" s="2">
        <v>0.32</v>
      </c>
      <c r="K160" s="6">
        <f t="shared" si="9"/>
        <v>0.2752</v>
      </c>
      <c r="L160" s="2">
        <v>0.84</v>
      </c>
      <c r="M160" s="2">
        <v>0.21</v>
      </c>
      <c r="N160" s="6">
        <f t="shared" si="10"/>
        <v>0.17639999999999997</v>
      </c>
      <c r="P160" s="107">
        <v>42543</v>
      </c>
      <c r="Q160" s="55" t="s">
        <v>35</v>
      </c>
      <c r="R160" s="55">
        <v>0</v>
      </c>
      <c r="S160" s="55">
        <v>1.04</v>
      </c>
      <c r="T160" s="55">
        <v>2.04</v>
      </c>
      <c r="U160" s="55">
        <v>3.04</v>
      </c>
      <c r="V160" s="55">
        <v>4.04</v>
      </c>
      <c r="W160" s="55">
        <v>5.04</v>
      </c>
      <c r="X160" s="55">
        <v>6.04</v>
      </c>
      <c r="Y160" s="55">
        <v>7.04</v>
      </c>
      <c r="Z160" s="55">
        <v>8.0399999999999991</v>
      </c>
      <c r="AA160" s="55">
        <v>9.0399999999999991</v>
      </c>
      <c r="AB160" s="55">
        <v>10.039999999999999</v>
      </c>
      <c r="AC160" s="55">
        <v>11.04</v>
      </c>
      <c r="AD160" s="55">
        <v>12.04</v>
      </c>
      <c r="AE160" s="55">
        <v>13.04</v>
      </c>
      <c r="AF160" s="55">
        <v>14.04</v>
      </c>
      <c r="AG160" s="55">
        <v>15.04</v>
      </c>
      <c r="AH160" s="55">
        <v>16.04</v>
      </c>
      <c r="AI160" s="55">
        <v>17.04</v>
      </c>
      <c r="AJ160" s="55">
        <v>18.04</v>
      </c>
      <c r="AK160" s="55">
        <v>19.04</v>
      </c>
      <c r="AL160" s="55">
        <v>20.04</v>
      </c>
      <c r="AM160" s="55">
        <v>21.04</v>
      </c>
      <c r="AN160" s="55">
        <v>22.04</v>
      </c>
      <c r="AO160" s="55">
        <v>23.04</v>
      </c>
      <c r="AP160" s="55">
        <v>24.04</v>
      </c>
      <c r="AQ160" s="55">
        <v>24.3</v>
      </c>
    </row>
    <row r="161" spans="1:43" ht="16" x14ac:dyDescent="0.2">
      <c r="A161" s="107"/>
      <c r="B161" s="2" t="s">
        <v>2</v>
      </c>
      <c r="C161" s="2">
        <v>0.99</v>
      </c>
      <c r="D161" s="2">
        <v>0.41</v>
      </c>
      <c r="E161" s="6">
        <f t="shared" si="11"/>
        <v>0.40589999999999998</v>
      </c>
      <c r="F161" s="2">
        <v>0.96</v>
      </c>
      <c r="G161" s="2">
        <v>0.42</v>
      </c>
      <c r="H161" s="6">
        <f t="shared" si="8"/>
        <v>0.40319999999999995</v>
      </c>
      <c r="I161" s="2">
        <v>0.95</v>
      </c>
      <c r="J161" s="2">
        <v>0.44</v>
      </c>
      <c r="K161" s="6">
        <f t="shared" si="9"/>
        <v>0.41799999999999998</v>
      </c>
      <c r="L161" s="2">
        <v>0.93</v>
      </c>
      <c r="M161" s="2">
        <v>0.42</v>
      </c>
      <c r="N161" s="6">
        <f t="shared" si="10"/>
        <v>0.3906</v>
      </c>
      <c r="P161" s="107"/>
      <c r="Q161" s="55" t="s">
        <v>14</v>
      </c>
      <c r="R161" s="55">
        <v>0</v>
      </c>
      <c r="S161" s="55">
        <v>0.42</v>
      </c>
      <c r="T161" s="55">
        <v>0.59</v>
      </c>
      <c r="U161" s="55">
        <v>0.64</v>
      </c>
      <c r="V161" s="55">
        <v>0.64</v>
      </c>
      <c r="W161" s="55">
        <v>0.65</v>
      </c>
      <c r="X161" s="55">
        <v>0.75</v>
      </c>
      <c r="Y161" s="55">
        <v>0.8</v>
      </c>
      <c r="Z161" s="55">
        <v>0.8</v>
      </c>
      <c r="AA161" s="55">
        <v>0.78</v>
      </c>
      <c r="AB161" s="55">
        <v>0.74</v>
      </c>
      <c r="AC161" s="55">
        <v>0.72</v>
      </c>
      <c r="AD161" s="55">
        <v>0.75</v>
      </c>
      <c r="AE161" s="55">
        <v>0.77</v>
      </c>
      <c r="AF161" s="55">
        <v>0.8</v>
      </c>
      <c r="AG161" s="55">
        <v>0.86</v>
      </c>
      <c r="AH161" s="55">
        <v>0.84</v>
      </c>
      <c r="AI161" s="55">
        <v>0.8</v>
      </c>
      <c r="AJ161" s="55">
        <v>0.75</v>
      </c>
      <c r="AK161" s="55">
        <v>0.8</v>
      </c>
      <c r="AL161" s="55">
        <v>0.74</v>
      </c>
      <c r="AM161" s="55">
        <v>0.71</v>
      </c>
      <c r="AN161" s="55">
        <v>0.66</v>
      </c>
      <c r="AO161" s="55">
        <v>0.44</v>
      </c>
      <c r="AP161" s="55">
        <v>0.38</v>
      </c>
      <c r="AQ161" s="55">
        <v>0</v>
      </c>
    </row>
    <row r="162" spans="1:43" ht="16" x14ac:dyDescent="0.2">
      <c r="A162" s="107"/>
      <c r="B162" s="2" t="s">
        <v>3</v>
      </c>
      <c r="C162" s="2">
        <v>0.98</v>
      </c>
      <c r="D162" s="2">
        <v>0.42</v>
      </c>
      <c r="E162" s="6">
        <f t="shared" si="11"/>
        <v>0.41159999999999997</v>
      </c>
      <c r="F162" s="2">
        <v>0.92</v>
      </c>
      <c r="G162" s="2">
        <v>0.39</v>
      </c>
      <c r="H162" s="6">
        <f t="shared" si="8"/>
        <v>0.35880000000000001</v>
      </c>
      <c r="I162" s="2">
        <v>0.92</v>
      </c>
      <c r="J162" s="2">
        <v>0.39</v>
      </c>
      <c r="K162" s="6">
        <f t="shared" si="9"/>
        <v>0.35880000000000001</v>
      </c>
      <c r="L162" s="2">
        <v>0.9</v>
      </c>
      <c r="M162" s="2">
        <v>0.48</v>
      </c>
      <c r="N162" s="6">
        <f t="shared" si="10"/>
        <v>0.432</v>
      </c>
      <c r="P162" s="107"/>
      <c r="Q162" s="55" t="s">
        <v>36</v>
      </c>
      <c r="R162" s="55">
        <v>0</v>
      </c>
      <c r="S162" s="55">
        <v>0</v>
      </c>
      <c r="T162" s="55">
        <v>0</v>
      </c>
      <c r="U162" s="55">
        <v>0.14000000000000001</v>
      </c>
      <c r="V162" s="55">
        <v>0.26</v>
      </c>
      <c r="W162" s="55">
        <v>0.25</v>
      </c>
      <c r="X162" s="55">
        <v>0.13</v>
      </c>
      <c r="Y162" s="55">
        <v>0.35</v>
      </c>
      <c r="Z162" s="55">
        <v>0.3</v>
      </c>
      <c r="AA162" s="55">
        <v>0.41</v>
      </c>
      <c r="AB162" s="55">
        <v>0.4</v>
      </c>
      <c r="AC162" s="55">
        <v>0.46</v>
      </c>
      <c r="AD162" s="55">
        <v>0.34</v>
      </c>
      <c r="AE162" s="55">
        <v>0.45</v>
      </c>
      <c r="AF162" s="55">
        <v>0.37</v>
      </c>
      <c r="AG162" s="55">
        <v>0.34</v>
      </c>
      <c r="AH162" s="55">
        <v>0.19</v>
      </c>
      <c r="AI162" s="55">
        <v>0.26</v>
      </c>
      <c r="AJ162" s="55">
        <v>0.28000000000000003</v>
      </c>
      <c r="AK162" s="55">
        <v>0.24</v>
      </c>
      <c r="AL162" s="55">
        <v>0.25</v>
      </c>
      <c r="AM162" s="55">
        <v>0.22</v>
      </c>
      <c r="AN162" s="55">
        <v>0.2</v>
      </c>
      <c r="AO162" s="55">
        <v>0.13</v>
      </c>
      <c r="AP162" s="55">
        <v>0.12</v>
      </c>
      <c r="AQ162" s="55">
        <v>0</v>
      </c>
    </row>
    <row r="163" spans="1:43" ht="16" x14ac:dyDescent="0.2">
      <c r="A163" s="107"/>
      <c r="B163" s="2" t="s">
        <v>4</v>
      </c>
      <c r="C163" s="2">
        <v>0.98</v>
      </c>
      <c r="D163" s="2">
        <v>0.4</v>
      </c>
      <c r="E163" s="6">
        <f t="shared" si="11"/>
        <v>0.39200000000000002</v>
      </c>
      <c r="F163" s="2">
        <v>0.93</v>
      </c>
      <c r="G163" s="2">
        <v>0.38</v>
      </c>
      <c r="H163" s="6">
        <f t="shared" si="8"/>
        <v>0.35340000000000005</v>
      </c>
      <c r="I163" s="2">
        <v>0.97</v>
      </c>
      <c r="J163" s="2">
        <v>0.34</v>
      </c>
      <c r="K163" s="6">
        <f t="shared" si="9"/>
        <v>0.32980000000000004</v>
      </c>
      <c r="L163" s="2">
        <v>1</v>
      </c>
      <c r="M163" s="2">
        <v>0.4</v>
      </c>
      <c r="N163" s="6">
        <f t="shared" si="10"/>
        <v>0.4</v>
      </c>
      <c r="P163" s="107"/>
      <c r="Q163" s="56" t="s">
        <v>37</v>
      </c>
      <c r="R163" s="55">
        <v>0</v>
      </c>
      <c r="S163" s="55">
        <v>0</v>
      </c>
      <c r="T163" s="55">
        <v>4.3050000000000005E-2</v>
      </c>
      <c r="U163" s="55">
        <v>0.128</v>
      </c>
      <c r="V163" s="55">
        <v>0.16447500000000001</v>
      </c>
      <c r="W163" s="55">
        <v>0.13299999999999998</v>
      </c>
      <c r="X163" s="55">
        <v>0.186</v>
      </c>
      <c r="Y163" s="55">
        <v>0.25999999999999979</v>
      </c>
      <c r="Z163" s="55">
        <v>0.28044999999999998</v>
      </c>
      <c r="AA163" s="55">
        <v>0.30780000000000002</v>
      </c>
      <c r="AB163" s="55">
        <v>0.31390000000000001</v>
      </c>
      <c r="AC163" s="55">
        <v>0.29399999999999998</v>
      </c>
      <c r="AD163" s="55">
        <v>0.30020000000000002</v>
      </c>
      <c r="AE163" s="55">
        <v>0.32185000000000002</v>
      </c>
      <c r="AF163" s="55">
        <v>0.29465000000000002</v>
      </c>
      <c r="AG163" s="55">
        <v>0.22525000000000001</v>
      </c>
      <c r="AH163" s="55">
        <v>0.18450000000000003</v>
      </c>
      <c r="AI163" s="55">
        <v>0.20925000000000002</v>
      </c>
      <c r="AJ163" s="55">
        <v>0.20150000000000001</v>
      </c>
      <c r="AK163" s="55">
        <v>0.18865000000000001</v>
      </c>
      <c r="AL163" s="55">
        <v>0.170375</v>
      </c>
      <c r="AM163" s="55">
        <v>0.14385000000000003</v>
      </c>
      <c r="AN163" s="55">
        <v>9.0750000000000011E-2</v>
      </c>
      <c r="AO163" s="55">
        <v>5.1250000000000004E-2</v>
      </c>
      <c r="AP163" s="55">
        <v>2.9640000000000178E-3</v>
      </c>
      <c r="AQ163" s="55">
        <v>0</v>
      </c>
    </row>
    <row r="164" spans="1:43" ht="16" x14ac:dyDescent="0.2">
      <c r="A164" s="107"/>
      <c r="B164" s="2" t="s">
        <v>5</v>
      </c>
      <c r="C164" s="2">
        <v>0.74</v>
      </c>
      <c r="D164" s="2">
        <v>0.18</v>
      </c>
      <c r="E164" s="6">
        <f t="shared" si="11"/>
        <v>0.13319999999999999</v>
      </c>
      <c r="F164" s="2">
        <v>0.78</v>
      </c>
      <c r="G164" s="2">
        <v>0.15</v>
      </c>
      <c r="H164" s="6">
        <f t="shared" si="8"/>
        <v>0.11699999999999999</v>
      </c>
      <c r="I164" s="2">
        <v>0.8</v>
      </c>
      <c r="J164" s="2">
        <v>0.14000000000000001</v>
      </c>
      <c r="K164" s="6">
        <f t="shared" si="9"/>
        <v>0.11200000000000002</v>
      </c>
      <c r="L164" s="2">
        <v>0.8</v>
      </c>
      <c r="M164" s="2">
        <v>0.24</v>
      </c>
      <c r="N164" s="6">
        <f t="shared" si="10"/>
        <v>0.192</v>
      </c>
      <c r="P164" s="107"/>
      <c r="Q164" s="58" t="s">
        <v>38</v>
      </c>
      <c r="R164" s="58">
        <v>0.27</v>
      </c>
      <c r="S164" s="55"/>
      <c r="T164" s="55"/>
      <c r="U164" s="59" t="s">
        <v>42</v>
      </c>
      <c r="V164" s="58">
        <v>4.4957139999999995</v>
      </c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</row>
    <row r="165" spans="1:43" ht="16" x14ac:dyDescent="0.2">
      <c r="A165" s="107">
        <v>42544</v>
      </c>
      <c r="B165" s="2" t="s">
        <v>1</v>
      </c>
      <c r="C165" s="2">
        <v>0.76</v>
      </c>
      <c r="D165" s="2">
        <v>0.32</v>
      </c>
      <c r="E165" s="6">
        <f t="shared" si="11"/>
        <v>0.2432</v>
      </c>
      <c r="F165" s="2">
        <v>0.83</v>
      </c>
      <c r="G165" s="2">
        <v>0.43</v>
      </c>
      <c r="H165" s="6">
        <f t="shared" si="8"/>
        <v>0.3569</v>
      </c>
      <c r="I165" s="2">
        <v>0.86</v>
      </c>
      <c r="J165" s="2">
        <v>0.27</v>
      </c>
      <c r="K165" s="6">
        <f t="shared" si="9"/>
        <v>0.23220000000000002</v>
      </c>
      <c r="L165" s="2">
        <v>0.85</v>
      </c>
      <c r="M165" s="2">
        <v>0.34</v>
      </c>
      <c r="N165" s="6">
        <f t="shared" si="10"/>
        <v>0.28900000000000003</v>
      </c>
      <c r="P165" s="107">
        <v>42544</v>
      </c>
      <c r="Q165" s="55" t="s">
        <v>35</v>
      </c>
      <c r="R165" s="55">
        <v>0</v>
      </c>
      <c r="S165" s="55">
        <v>0.2</v>
      </c>
      <c r="T165" s="55">
        <v>1.2</v>
      </c>
      <c r="U165" s="55">
        <v>2.2000000000000002</v>
      </c>
      <c r="V165" s="55">
        <v>3.2</v>
      </c>
      <c r="W165" s="55">
        <v>4.2</v>
      </c>
      <c r="X165" s="55">
        <v>5.2</v>
      </c>
      <c r="Y165" s="55">
        <v>6.2</v>
      </c>
      <c r="Z165" s="55">
        <v>7.2</v>
      </c>
      <c r="AA165" s="55">
        <v>8.1999999999999993</v>
      </c>
      <c r="AB165" s="55">
        <v>9.1999999999999993</v>
      </c>
      <c r="AC165" s="55">
        <v>10.199999999999999</v>
      </c>
      <c r="AD165" s="55">
        <v>11.2</v>
      </c>
      <c r="AE165" s="55">
        <v>12.2</v>
      </c>
      <c r="AF165" s="55">
        <v>13.2</v>
      </c>
      <c r="AG165" s="55">
        <v>14.2</v>
      </c>
      <c r="AH165" s="55">
        <v>15.2</v>
      </c>
      <c r="AI165" s="55">
        <v>16.2</v>
      </c>
      <c r="AJ165" s="55">
        <v>17.2</v>
      </c>
      <c r="AK165" s="55">
        <v>18.2</v>
      </c>
      <c r="AL165" s="55">
        <v>19.2</v>
      </c>
      <c r="AM165" s="55">
        <v>20.2</v>
      </c>
      <c r="AN165" s="55">
        <v>21.2</v>
      </c>
      <c r="AO165" s="55">
        <v>22.2</v>
      </c>
      <c r="AP165" s="55">
        <v>23.2</v>
      </c>
      <c r="AQ165" s="55">
        <v>24.22</v>
      </c>
    </row>
    <row r="166" spans="1:43" ht="16" x14ac:dyDescent="0.2">
      <c r="A166" s="107"/>
      <c r="B166" s="2" t="s">
        <v>2</v>
      </c>
      <c r="C166" s="2">
        <v>1.02</v>
      </c>
      <c r="D166" s="2">
        <v>0.4</v>
      </c>
      <c r="E166" s="6">
        <f t="shared" si="11"/>
        <v>0.40800000000000003</v>
      </c>
      <c r="F166" s="2">
        <v>0.97</v>
      </c>
      <c r="G166" s="2">
        <v>0.38</v>
      </c>
      <c r="H166" s="6">
        <f t="shared" si="8"/>
        <v>0.36859999999999998</v>
      </c>
      <c r="I166" s="2">
        <v>0.96</v>
      </c>
      <c r="J166" s="2">
        <v>0.38</v>
      </c>
      <c r="K166" s="6">
        <f t="shared" si="9"/>
        <v>0.36480000000000001</v>
      </c>
      <c r="L166" s="2">
        <v>0.92</v>
      </c>
      <c r="M166" s="2">
        <v>0.42</v>
      </c>
      <c r="N166" s="6">
        <f t="shared" si="10"/>
        <v>0.38640000000000002</v>
      </c>
      <c r="P166" s="107"/>
      <c r="Q166" s="55" t="s">
        <v>14</v>
      </c>
      <c r="R166" s="55">
        <v>0</v>
      </c>
      <c r="S166" s="55">
        <v>0.42</v>
      </c>
      <c r="T166" s="55">
        <v>0.48</v>
      </c>
      <c r="U166" s="55">
        <v>0.72</v>
      </c>
      <c r="V166" s="55">
        <v>0.74</v>
      </c>
      <c r="W166" s="55">
        <v>0.78</v>
      </c>
      <c r="X166" s="55">
        <v>0.83</v>
      </c>
      <c r="Y166" s="55">
        <v>0.77</v>
      </c>
      <c r="Z166" s="55">
        <v>0.85</v>
      </c>
      <c r="AA166" s="55">
        <v>0.86</v>
      </c>
      <c r="AB166" s="55">
        <v>0.88</v>
      </c>
      <c r="AC166" s="55">
        <v>0.82</v>
      </c>
      <c r="AD166" s="55">
        <v>0.82</v>
      </c>
      <c r="AE166" s="55">
        <v>0.78</v>
      </c>
      <c r="AF166" s="55">
        <v>0.77</v>
      </c>
      <c r="AG166" s="55">
        <v>0.79</v>
      </c>
      <c r="AH166" s="55">
        <v>0.8</v>
      </c>
      <c r="AI166" s="55">
        <v>0.8</v>
      </c>
      <c r="AJ166" s="55">
        <v>0.82</v>
      </c>
      <c r="AK166" s="55">
        <v>0.78</v>
      </c>
      <c r="AL166" s="55">
        <v>0.57999999999999996</v>
      </c>
      <c r="AM166" s="55">
        <v>0.67</v>
      </c>
      <c r="AN166" s="55">
        <v>0.68</v>
      </c>
      <c r="AO166" s="55">
        <v>0.62</v>
      </c>
      <c r="AP166" s="55">
        <v>0.44</v>
      </c>
      <c r="AQ166" s="55">
        <v>0</v>
      </c>
    </row>
    <row r="167" spans="1:43" ht="16" x14ac:dyDescent="0.2">
      <c r="A167" s="107"/>
      <c r="B167" s="2" t="s">
        <v>3</v>
      </c>
      <c r="C167" s="2">
        <v>1</v>
      </c>
      <c r="D167" s="2">
        <v>0.45</v>
      </c>
      <c r="E167" s="6">
        <f t="shared" si="11"/>
        <v>0.45</v>
      </c>
      <c r="F167" s="2">
        <v>0.94</v>
      </c>
      <c r="G167" s="2">
        <v>0.49</v>
      </c>
      <c r="H167" s="6">
        <f t="shared" si="8"/>
        <v>0.46059999999999995</v>
      </c>
      <c r="I167" s="2">
        <v>0.95</v>
      </c>
      <c r="J167" s="2">
        <v>0.41</v>
      </c>
      <c r="K167" s="6">
        <f t="shared" si="9"/>
        <v>0.38949999999999996</v>
      </c>
      <c r="L167" s="2">
        <v>0.96</v>
      </c>
      <c r="M167" s="2">
        <v>0.42</v>
      </c>
      <c r="N167" s="6">
        <f t="shared" si="10"/>
        <v>0.40319999999999995</v>
      </c>
      <c r="P167" s="107"/>
      <c r="Q167" s="55" t="s">
        <v>36</v>
      </c>
      <c r="R167" s="55">
        <v>0</v>
      </c>
      <c r="S167" s="55">
        <v>0.12</v>
      </c>
      <c r="T167" s="55">
        <v>0.13</v>
      </c>
      <c r="U167" s="55">
        <v>0.23</v>
      </c>
      <c r="V167" s="55">
        <v>0.23</v>
      </c>
      <c r="W167" s="55">
        <v>0.28999999999999998</v>
      </c>
      <c r="X167" s="55">
        <v>0.24</v>
      </c>
      <c r="Y167" s="55">
        <v>0.17</v>
      </c>
      <c r="Z167" s="55">
        <v>0.33</v>
      </c>
      <c r="AA167" s="55">
        <v>0.34</v>
      </c>
      <c r="AB167" s="55">
        <v>0.18</v>
      </c>
      <c r="AC167" s="55">
        <v>0.45</v>
      </c>
      <c r="AD167" s="55">
        <v>0.53</v>
      </c>
      <c r="AE167" s="55">
        <v>0.37</v>
      </c>
      <c r="AF167" s="55">
        <v>0.47</v>
      </c>
      <c r="AG167" s="55">
        <v>0.53</v>
      </c>
      <c r="AH167" s="55">
        <v>0.53</v>
      </c>
      <c r="AI167" s="55">
        <v>0.23</v>
      </c>
      <c r="AJ167" s="55">
        <v>0.45</v>
      </c>
      <c r="AK167" s="55">
        <v>0.36</v>
      </c>
      <c r="AL167" s="55">
        <v>0.7</v>
      </c>
      <c r="AM167" s="55">
        <v>0.35</v>
      </c>
      <c r="AN167" s="55">
        <v>0.23</v>
      </c>
      <c r="AO167" s="55">
        <v>0</v>
      </c>
      <c r="AP167" s="55">
        <v>0</v>
      </c>
      <c r="AQ167" s="55">
        <v>0</v>
      </c>
    </row>
    <row r="168" spans="1:43" ht="16" x14ac:dyDescent="0.2">
      <c r="A168" s="107"/>
      <c r="B168" s="2" t="s">
        <v>4</v>
      </c>
      <c r="C168" s="2">
        <v>1.02</v>
      </c>
      <c r="D168" s="2">
        <v>0.38</v>
      </c>
      <c r="E168" s="6">
        <f t="shared" si="11"/>
        <v>0.3876</v>
      </c>
      <c r="F168" s="2">
        <v>1.02</v>
      </c>
      <c r="G168" s="2">
        <v>0.49</v>
      </c>
      <c r="H168" s="6">
        <f t="shared" si="8"/>
        <v>0.49980000000000002</v>
      </c>
      <c r="I168" s="2">
        <v>1</v>
      </c>
      <c r="J168" s="2">
        <v>0.44</v>
      </c>
      <c r="K168" s="6">
        <f t="shared" si="9"/>
        <v>0.44</v>
      </c>
      <c r="L168" s="2">
        <v>0.99</v>
      </c>
      <c r="M168" s="2">
        <v>0.45</v>
      </c>
      <c r="N168" s="6">
        <f t="shared" si="10"/>
        <v>0.44550000000000001</v>
      </c>
      <c r="P168" s="107"/>
      <c r="Q168" s="56" t="s">
        <v>37</v>
      </c>
      <c r="R168" s="55">
        <v>2.5200000000000001E-3</v>
      </c>
      <c r="S168" s="55">
        <v>5.6249999999999994E-2</v>
      </c>
      <c r="T168" s="55">
        <v>0.10800000000000001</v>
      </c>
      <c r="U168" s="55">
        <v>0.16789999999999999</v>
      </c>
      <c r="V168" s="55">
        <v>0.1976</v>
      </c>
      <c r="W168" s="55">
        <v>0.21332499999999999</v>
      </c>
      <c r="X168" s="55">
        <v>0.16400000000000003</v>
      </c>
      <c r="Y168" s="55">
        <v>0.20250000000000001</v>
      </c>
      <c r="Z168" s="55">
        <v>0.28642499999999976</v>
      </c>
      <c r="AA168" s="55">
        <v>0.22620000000000001</v>
      </c>
      <c r="AB168" s="55">
        <v>0.26774999999999999</v>
      </c>
      <c r="AC168" s="55">
        <v>0.40179999999999999</v>
      </c>
      <c r="AD168" s="55">
        <v>0.36000000000000004</v>
      </c>
      <c r="AE168" s="55">
        <v>0.32550000000000001</v>
      </c>
      <c r="AF168" s="55">
        <v>0.39</v>
      </c>
      <c r="AG168" s="55">
        <v>0.42135000000000006</v>
      </c>
      <c r="AH168" s="55">
        <v>0.30400000000000005</v>
      </c>
      <c r="AI168" s="55">
        <v>0.27540000000000003</v>
      </c>
      <c r="AJ168" s="55">
        <v>0.32400000000000007</v>
      </c>
      <c r="AK168" s="55">
        <v>0.3604</v>
      </c>
      <c r="AL168" s="55">
        <v>0.32812499999999994</v>
      </c>
      <c r="AM168" s="55">
        <v>0.19575000000000001</v>
      </c>
      <c r="AN168" s="55">
        <v>7.4750000000000011E-2</v>
      </c>
      <c r="AO168" s="55">
        <v>0</v>
      </c>
      <c r="AP168" s="55">
        <v>0</v>
      </c>
      <c r="AQ168" s="55">
        <v>0</v>
      </c>
    </row>
    <row r="169" spans="1:43" ht="16" x14ac:dyDescent="0.2">
      <c r="A169" s="107"/>
      <c r="B169" s="2" t="s">
        <v>5</v>
      </c>
      <c r="C169" s="2">
        <v>0.68</v>
      </c>
      <c r="D169" s="2">
        <v>0.25</v>
      </c>
      <c r="E169" s="6">
        <f t="shared" si="11"/>
        <v>0.17</v>
      </c>
      <c r="F169" s="2">
        <v>0.82</v>
      </c>
      <c r="G169" s="2">
        <v>0.27</v>
      </c>
      <c r="H169" s="6">
        <f t="shared" ref="H169:H184" si="12">F169*G169</f>
        <v>0.22140000000000001</v>
      </c>
      <c r="I169" s="2">
        <v>0.86</v>
      </c>
      <c r="J169" s="2">
        <v>0.28999999999999998</v>
      </c>
      <c r="K169" s="6">
        <f t="shared" ref="K169:K184" si="13">I169*J169</f>
        <v>0.24939999999999998</v>
      </c>
      <c r="L169" s="2">
        <v>0.86</v>
      </c>
      <c r="M169" s="2">
        <v>0.33</v>
      </c>
      <c r="N169" s="6">
        <f t="shared" ref="N169:N184" si="14">L169*M169</f>
        <v>0.2838</v>
      </c>
      <c r="P169" s="107"/>
      <c r="Q169" s="58" t="s">
        <v>38</v>
      </c>
      <c r="R169" s="58">
        <v>0.3</v>
      </c>
      <c r="S169" s="55"/>
      <c r="T169" s="55"/>
      <c r="U169" s="59" t="s">
        <v>42</v>
      </c>
      <c r="V169" s="58">
        <v>5.6535450000000003</v>
      </c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</row>
    <row r="170" spans="1:43" ht="16" x14ac:dyDescent="0.2">
      <c r="A170" s="107">
        <v>42545</v>
      </c>
      <c r="B170" s="2" t="s">
        <v>1</v>
      </c>
      <c r="C170" s="2">
        <v>0.77</v>
      </c>
      <c r="D170" s="2">
        <v>0.26</v>
      </c>
      <c r="E170" s="6">
        <f t="shared" si="11"/>
        <v>0.20020000000000002</v>
      </c>
      <c r="F170" s="2">
        <v>0.84</v>
      </c>
      <c r="G170" s="2">
        <v>0.34</v>
      </c>
      <c r="H170" s="6">
        <f t="shared" si="12"/>
        <v>0.28560000000000002</v>
      </c>
      <c r="I170" s="2">
        <v>0.84</v>
      </c>
      <c r="J170" s="2">
        <v>0.24</v>
      </c>
      <c r="K170" s="6">
        <f t="shared" si="13"/>
        <v>0.20159999999999997</v>
      </c>
      <c r="L170" s="2">
        <v>0.82</v>
      </c>
      <c r="M170" s="2">
        <v>0.23</v>
      </c>
      <c r="N170" s="6">
        <f t="shared" si="14"/>
        <v>0.18859999999999999</v>
      </c>
      <c r="P170" s="107">
        <v>42545</v>
      </c>
      <c r="Q170" s="55" t="s">
        <v>35</v>
      </c>
      <c r="R170" s="55">
        <v>0</v>
      </c>
      <c r="S170" s="55">
        <v>0.22</v>
      </c>
      <c r="T170" s="55">
        <v>1.22</v>
      </c>
      <c r="U170" s="55">
        <v>2.2199999999999998</v>
      </c>
      <c r="V170" s="55">
        <v>3.2199999999999998</v>
      </c>
      <c r="W170" s="55">
        <v>4.22</v>
      </c>
      <c r="X170" s="55">
        <v>5.22</v>
      </c>
      <c r="Y170" s="55">
        <v>6.22</v>
      </c>
      <c r="Z170" s="55">
        <v>7.22</v>
      </c>
      <c r="AA170" s="55">
        <v>8.2199999999999989</v>
      </c>
      <c r="AB170" s="55">
        <v>9.2199999999999989</v>
      </c>
      <c r="AC170" s="55">
        <v>10.219999999999999</v>
      </c>
      <c r="AD170" s="55">
        <v>11.219999999999999</v>
      </c>
      <c r="AE170" s="55">
        <v>12.219999999999999</v>
      </c>
      <c r="AF170" s="55">
        <v>13.219999999999999</v>
      </c>
      <c r="AG170" s="55">
        <v>14.219999999999999</v>
      </c>
      <c r="AH170" s="55">
        <v>15.219999999999999</v>
      </c>
      <c r="AI170" s="55">
        <v>16.22</v>
      </c>
      <c r="AJ170" s="55">
        <v>17.22</v>
      </c>
      <c r="AK170" s="55">
        <v>18.22</v>
      </c>
      <c r="AL170" s="55">
        <v>19.22</v>
      </c>
      <c r="AM170" s="55">
        <v>20.22</v>
      </c>
      <c r="AN170" s="55">
        <v>21.22</v>
      </c>
      <c r="AO170" s="55">
        <v>22.22</v>
      </c>
      <c r="AP170" s="55">
        <v>23.22</v>
      </c>
      <c r="AQ170" s="55">
        <v>24.24</v>
      </c>
    </row>
    <row r="171" spans="1:43" ht="16" x14ac:dyDescent="0.2">
      <c r="A171" s="107"/>
      <c r="B171" s="2" t="s">
        <v>2</v>
      </c>
      <c r="C171" s="2">
        <v>1.01</v>
      </c>
      <c r="D171" s="2">
        <v>0.24</v>
      </c>
      <c r="E171" s="6">
        <f t="shared" si="11"/>
        <v>0.2424</v>
      </c>
      <c r="F171" s="2">
        <v>0.97</v>
      </c>
      <c r="G171" s="2">
        <v>0.28000000000000003</v>
      </c>
      <c r="H171" s="6">
        <f t="shared" si="12"/>
        <v>0.27160000000000001</v>
      </c>
      <c r="I171" s="2">
        <v>0.95</v>
      </c>
      <c r="J171" s="2">
        <v>0.27</v>
      </c>
      <c r="K171" s="6">
        <f t="shared" si="13"/>
        <v>0.25650000000000001</v>
      </c>
      <c r="L171" s="2">
        <v>0.92</v>
      </c>
      <c r="M171" s="2">
        <v>0.4</v>
      </c>
      <c r="N171" s="6">
        <f t="shared" si="14"/>
        <v>0.36800000000000005</v>
      </c>
      <c r="P171" s="107"/>
      <c r="Q171" s="55" t="s">
        <v>14</v>
      </c>
      <c r="R171" s="55">
        <v>0</v>
      </c>
      <c r="S171" s="55">
        <v>0.42</v>
      </c>
      <c r="T171" s="55">
        <v>0.52</v>
      </c>
      <c r="U171" s="55">
        <v>0.73</v>
      </c>
      <c r="V171" s="55">
        <v>0.71</v>
      </c>
      <c r="W171" s="55">
        <v>0.79</v>
      </c>
      <c r="X171" s="55">
        <v>0.83</v>
      </c>
      <c r="Y171" s="55">
        <v>0.76</v>
      </c>
      <c r="Z171" s="55">
        <v>0.84</v>
      </c>
      <c r="AA171" s="55">
        <v>0.87</v>
      </c>
      <c r="AB171" s="55">
        <v>0.89</v>
      </c>
      <c r="AC171" s="55">
        <v>0.82</v>
      </c>
      <c r="AD171" s="55">
        <v>0.81</v>
      </c>
      <c r="AE171" s="55">
        <v>0.79</v>
      </c>
      <c r="AF171" s="55">
        <v>0.76</v>
      </c>
      <c r="AG171" s="55">
        <v>0.79</v>
      </c>
      <c r="AH171" s="55">
        <v>0.8</v>
      </c>
      <c r="AI171" s="55">
        <v>0.8</v>
      </c>
      <c r="AJ171" s="55">
        <v>0.8</v>
      </c>
      <c r="AK171" s="55">
        <v>0.77</v>
      </c>
      <c r="AL171" s="55">
        <v>0.69</v>
      </c>
      <c r="AM171" s="55">
        <v>0.64</v>
      </c>
      <c r="AN171" s="55">
        <v>0.68</v>
      </c>
      <c r="AO171" s="55">
        <v>0.62</v>
      </c>
      <c r="AP171" s="55">
        <v>0.44</v>
      </c>
      <c r="AQ171" s="55">
        <v>0</v>
      </c>
    </row>
    <row r="172" spans="1:43" ht="16" x14ac:dyDescent="0.2">
      <c r="A172" s="107"/>
      <c r="B172" s="2" t="s">
        <v>3</v>
      </c>
      <c r="C172" s="2">
        <v>1</v>
      </c>
      <c r="D172" s="2">
        <v>0.38</v>
      </c>
      <c r="E172" s="6">
        <f t="shared" si="11"/>
        <v>0.38</v>
      </c>
      <c r="F172" s="2">
        <v>0.91</v>
      </c>
      <c r="G172" s="2">
        <v>0.42</v>
      </c>
      <c r="H172" s="6">
        <f t="shared" si="12"/>
        <v>0.38219999999999998</v>
      </c>
      <c r="I172" s="2">
        <v>0.91</v>
      </c>
      <c r="J172" s="2">
        <v>0.45</v>
      </c>
      <c r="K172" s="6">
        <f t="shared" si="13"/>
        <v>0.40950000000000003</v>
      </c>
      <c r="L172" s="2">
        <v>0.92</v>
      </c>
      <c r="M172" s="2">
        <v>0.42</v>
      </c>
      <c r="N172" s="6">
        <f t="shared" si="14"/>
        <v>0.38640000000000002</v>
      </c>
      <c r="P172" s="107"/>
      <c r="Q172" s="55" t="s">
        <v>36</v>
      </c>
      <c r="R172" s="55">
        <v>0</v>
      </c>
      <c r="S172" s="55">
        <v>0.16</v>
      </c>
      <c r="T172" s="55">
        <v>0.12</v>
      </c>
      <c r="U172" s="55">
        <v>0.16</v>
      </c>
      <c r="V172" s="55">
        <v>0.18</v>
      </c>
      <c r="W172" s="55">
        <v>0.15</v>
      </c>
      <c r="X172" s="55">
        <v>0.19</v>
      </c>
      <c r="Y172" s="55">
        <v>0.18</v>
      </c>
      <c r="Z172" s="55">
        <v>0.27</v>
      </c>
      <c r="AA172" s="55">
        <v>0.21</v>
      </c>
      <c r="AB172" s="55">
        <v>0.16</v>
      </c>
      <c r="AC172" s="55">
        <v>0.38</v>
      </c>
      <c r="AD172" s="55">
        <v>0.38</v>
      </c>
      <c r="AE172" s="55">
        <v>0.26</v>
      </c>
      <c r="AF172" s="55">
        <v>0.36</v>
      </c>
      <c r="AG172" s="55">
        <v>0.38</v>
      </c>
      <c r="AH172" s="55">
        <v>0.43</v>
      </c>
      <c r="AI172" s="55">
        <v>0.32</v>
      </c>
      <c r="AJ172" s="55">
        <v>0.41</v>
      </c>
      <c r="AK172" s="55">
        <v>0.31</v>
      </c>
      <c r="AL172" s="55">
        <v>0.15</v>
      </c>
      <c r="AM172" s="55">
        <v>0.23</v>
      </c>
      <c r="AN172" s="55">
        <v>0.11</v>
      </c>
      <c r="AO172" s="55">
        <v>0</v>
      </c>
      <c r="AP172" s="55">
        <v>0</v>
      </c>
      <c r="AQ172" s="55">
        <v>0</v>
      </c>
    </row>
    <row r="173" spans="1:43" ht="16" x14ac:dyDescent="0.2">
      <c r="A173" s="107"/>
      <c r="B173" s="2" t="s">
        <v>4</v>
      </c>
      <c r="C173" s="2">
        <v>1</v>
      </c>
      <c r="D173" s="2">
        <v>0.34</v>
      </c>
      <c r="E173" s="6">
        <f t="shared" si="11"/>
        <v>0.34</v>
      </c>
      <c r="F173" s="2">
        <v>0.96</v>
      </c>
      <c r="G173" s="2">
        <v>0.37</v>
      </c>
      <c r="H173" s="6">
        <f t="shared" si="12"/>
        <v>0.35519999999999996</v>
      </c>
      <c r="I173" s="2">
        <v>1</v>
      </c>
      <c r="J173" s="2">
        <v>0.34</v>
      </c>
      <c r="K173" s="6">
        <f t="shared" si="13"/>
        <v>0.34</v>
      </c>
      <c r="L173" s="2">
        <v>0.99</v>
      </c>
      <c r="M173" s="2">
        <v>0.42</v>
      </c>
      <c r="N173" s="6">
        <f t="shared" si="14"/>
        <v>0.4158</v>
      </c>
      <c r="P173" s="107"/>
      <c r="Q173" s="56" t="s">
        <v>37</v>
      </c>
      <c r="R173" s="55">
        <v>3.6960000000000001E-3</v>
      </c>
      <c r="S173" s="55">
        <v>6.5799999999999997E-2</v>
      </c>
      <c r="T173" s="55">
        <v>8.7499999999999994E-2</v>
      </c>
      <c r="U173" s="55">
        <v>0.12239999999999998</v>
      </c>
      <c r="V173" s="55">
        <v>0.12374999999999999</v>
      </c>
      <c r="W173" s="55">
        <v>0.13769999999999999</v>
      </c>
      <c r="X173" s="55">
        <v>0.14707499999999998</v>
      </c>
      <c r="Y173" s="55">
        <v>0.18000000000000002</v>
      </c>
      <c r="Z173" s="55">
        <v>0.2051999999999998</v>
      </c>
      <c r="AA173" s="55">
        <v>0.1628</v>
      </c>
      <c r="AB173" s="55">
        <v>0.23085</v>
      </c>
      <c r="AC173" s="55">
        <v>0.30969999999999998</v>
      </c>
      <c r="AD173" s="55">
        <v>0.25600000000000001</v>
      </c>
      <c r="AE173" s="55">
        <v>0.24024999999999999</v>
      </c>
      <c r="AF173" s="55">
        <v>0.28675</v>
      </c>
      <c r="AG173" s="55">
        <v>0.32197500000000001</v>
      </c>
      <c r="AH173" s="55">
        <v>0.30000000000000004</v>
      </c>
      <c r="AI173" s="55">
        <v>0.29199999999999998</v>
      </c>
      <c r="AJ173" s="55">
        <v>0.28260000000000002</v>
      </c>
      <c r="AK173" s="55">
        <v>0.16789999999999999</v>
      </c>
      <c r="AL173" s="55">
        <v>0.12635000000000002</v>
      </c>
      <c r="AM173" s="55">
        <v>0.11220000000000001</v>
      </c>
      <c r="AN173" s="55">
        <v>3.5750000000000004E-2</v>
      </c>
      <c r="AO173" s="55">
        <v>0</v>
      </c>
      <c r="AP173" s="55">
        <v>0</v>
      </c>
      <c r="AQ173" s="55">
        <v>0</v>
      </c>
    </row>
    <row r="174" spans="1:43" ht="16" x14ac:dyDescent="0.2">
      <c r="A174" s="107"/>
      <c r="B174" s="2" t="s">
        <v>5</v>
      </c>
      <c r="C174" s="2">
        <v>0.67</v>
      </c>
      <c r="D174" s="2">
        <v>0.26</v>
      </c>
      <c r="E174" s="6">
        <f t="shared" si="11"/>
        <v>0.17420000000000002</v>
      </c>
      <c r="F174" s="2">
        <v>0.82</v>
      </c>
      <c r="G174" s="2">
        <v>0.18</v>
      </c>
      <c r="H174" s="6">
        <f t="shared" si="12"/>
        <v>0.14759999999999998</v>
      </c>
      <c r="I174" s="2">
        <v>0.84</v>
      </c>
      <c r="J174" s="2">
        <v>0.25</v>
      </c>
      <c r="K174" s="6">
        <f t="shared" si="13"/>
        <v>0.21</v>
      </c>
      <c r="L174" s="2">
        <v>0.84</v>
      </c>
      <c r="M174" s="2">
        <v>0.32</v>
      </c>
      <c r="N174" s="6">
        <f t="shared" si="14"/>
        <v>0.26879999999999998</v>
      </c>
      <c r="P174" s="107"/>
      <c r="Q174" s="58" t="s">
        <v>38</v>
      </c>
      <c r="R174" s="58">
        <v>0.3</v>
      </c>
      <c r="S174" s="55"/>
      <c r="T174" s="55"/>
      <c r="U174" s="59" t="s">
        <v>42</v>
      </c>
      <c r="V174" s="58">
        <v>4.1982460000000001</v>
      </c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</row>
    <row r="175" spans="1:43" ht="16" x14ac:dyDescent="0.2">
      <c r="A175" s="107">
        <v>42546</v>
      </c>
      <c r="B175" s="2" t="s">
        <v>1</v>
      </c>
      <c r="C175" s="2">
        <v>0.8</v>
      </c>
      <c r="D175" s="2">
        <v>0.4</v>
      </c>
      <c r="E175" s="6">
        <f t="shared" si="11"/>
        <v>0.32000000000000006</v>
      </c>
      <c r="F175" s="2">
        <v>0.9</v>
      </c>
      <c r="G175" s="2">
        <v>0.4</v>
      </c>
      <c r="H175" s="6">
        <f t="shared" si="12"/>
        <v>0.36000000000000004</v>
      </c>
      <c r="I175" s="2">
        <v>0.89</v>
      </c>
      <c r="J175" s="2">
        <v>0.28999999999999998</v>
      </c>
      <c r="K175" s="6">
        <f t="shared" si="13"/>
        <v>0.2581</v>
      </c>
      <c r="L175" s="2">
        <v>0.86</v>
      </c>
      <c r="M175" s="2">
        <v>0.38</v>
      </c>
      <c r="N175" s="6">
        <f t="shared" si="14"/>
        <v>0.32679999999999998</v>
      </c>
      <c r="P175" s="107">
        <v>42546</v>
      </c>
      <c r="Q175" s="55" t="s">
        <v>35</v>
      </c>
      <c r="R175" s="55">
        <v>0</v>
      </c>
      <c r="S175" s="55">
        <v>0.16</v>
      </c>
      <c r="T175" s="55">
        <v>1.1599999999999999</v>
      </c>
      <c r="U175" s="55">
        <v>2.16</v>
      </c>
      <c r="V175" s="55">
        <v>3.16</v>
      </c>
      <c r="W175" s="55">
        <v>4.16</v>
      </c>
      <c r="X175" s="55">
        <v>5.16</v>
      </c>
      <c r="Y175" s="55">
        <v>6.16</v>
      </c>
      <c r="Z175" s="55">
        <v>7.16</v>
      </c>
      <c r="AA175" s="55">
        <v>8.16</v>
      </c>
      <c r="AB175" s="55">
        <v>9.16</v>
      </c>
      <c r="AC175" s="55">
        <v>10.16</v>
      </c>
      <c r="AD175" s="55">
        <v>11.16</v>
      </c>
      <c r="AE175" s="55">
        <v>12.16</v>
      </c>
      <c r="AF175" s="55">
        <v>13.16</v>
      </c>
      <c r="AG175" s="55">
        <v>14.16</v>
      </c>
      <c r="AH175" s="55">
        <v>15.16</v>
      </c>
      <c r="AI175" s="55">
        <v>16.16</v>
      </c>
      <c r="AJ175" s="55">
        <v>17.16</v>
      </c>
      <c r="AK175" s="55">
        <v>18.16</v>
      </c>
      <c r="AL175" s="55">
        <v>19.16</v>
      </c>
      <c r="AM175" s="55">
        <v>20.16</v>
      </c>
      <c r="AN175" s="55">
        <v>21.16</v>
      </c>
      <c r="AO175" s="55">
        <v>22.16</v>
      </c>
      <c r="AP175" s="55">
        <v>23.16</v>
      </c>
      <c r="AQ175" s="55">
        <v>23.56</v>
      </c>
    </row>
    <row r="176" spans="1:43" ht="16" x14ac:dyDescent="0.2">
      <c r="A176" s="107"/>
      <c r="B176" s="2" t="s">
        <v>2</v>
      </c>
      <c r="C176" s="2">
        <v>1.03</v>
      </c>
      <c r="D176" s="2">
        <v>0.32</v>
      </c>
      <c r="E176" s="6">
        <f t="shared" si="11"/>
        <v>0.3296</v>
      </c>
      <c r="F176" s="2">
        <v>1</v>
      </c>
      <c r="G176" s="2">
        <v>0.37</v>
      </c>
      <c r="H176" s="6">
        <f t="shared" si="12"/>
        <v>0.37</v>
      </c>
      <c r="I176" s="2">
        <v>0.99</v>
      </c>
      <c r="J176" s="2">
        <v>0.44</v>
      </c>
      <c r="K176" s="6">
        <f t="shared" si="13"/>
        <v>0.43559999999999999</v>
      </c>
      <c r="L176" s="2">
        <v>0.98</v>
      </c>
      <c r="M176" s="2">
        <v>0.52</v>
      </c>
      <c r="N176" s="6">
        <f t="shared" si="14"/>
        <v>0.50960000000000005</v>
      </c>
      <c r="P176" s="107"/>
      <c r="Q176" s="55" t="s">
        <v>14</v>
      </c>
      <c r="R176" s="55">
        <v>0</v>
      </c>
      <c r="S176" s="55">
        <v>0.37</v>
      </c>
      <c r="T176" s="55">
        <v>0.48</v>
      </c>
      <c r="U176" s="55">
        <v>0.68</v>
      </c>
      <c r="V176" s="55">
        <v>0.7</v>
      </c>
      <c r="W176" s="55">
        <v>0.75</v>
      </c>
      <c r="X176" s="55">
        <v>0.78</v>
      </c>
      <c r="Y176" s="55">
        <v>0.72</v>
      </c>
      <c r="Z176" s="55">
        <v>0.79</v>
      </c>
      <c r="AA176" s="55">
        <v>0.82</v>
      </c>
      <c r="AB176" s="55">
        <v>0.85</v>
      </c>
      <c r="AC176" s="55">
        <v>0.8</v>
      </c>
      <c r="AD176" s="55">
        <v>0.78</v>
      </c>
      <c r="AE176" s="55">
        <v>0.75</v>
      </c>
      <c r="AF176" s="55">
        <v>0.72</v>
      </c>
      <c r="AG176" s="55">
        <v>0.74</v>
      </c>
      <c r="AH176" s="55">
        <v>0.72</v>
      </c>
      <c r="AI176" s="55">
        <v>0.75</v>
      </c>
      <c r="AJ176" s="55">
        <v>0.75</v>
      </c>
      <c r="AK176" s="55">
        <v>0.74</v>
      </c>
      <c r="AL176" s="55">
        <v>0.64</v>
      </c>
      <c r="AM176" s="55">
        <v>0.62</v>
      </c>
      <c r="AN176" s="55">
        <v>0.62</v>
      </c>
      <c r="AO176" s="55">
        <v>0.57999999999999996</v>
      </c>
      <c r="AP176" s="55">
        <v>0.42</v>
      </c>
      <c r="AQ176" s="55">
        <v>0</v>
      </c>
    </row>
    <row r="177" spans="1:43" ht="16" x14ac:dyDescent="0.2">
      <c r="A177" s="107"/>
      <c r="B177" s="2" t="s">
        <v>3</v>
      </c>
      <c r="C177" s="2">
        <v>1.04</v>
      </c>
      <c r="D177" s="2">
        <v>0.38</v>
      </c>
      <c r="E177" s="6">
        <f t="shared" si="11"/>
        <v>0.3952</v>
      </c>
      <c r="F177" s="2">
        <v>0.96</v>
      </c>
      <c r="G177" s="2">
        <v>0.43</v>
      </c>
      <c r="H177" s="6">
        <f t="shared" si="12"/>
        <v>0.4128</v>
      </c>
      <c r="I177" s="2">
        <v>1.01</v>
      </c>
      <c r="J177" s="2">
        <v>0.41</v>
      </c>
      <c r="K177" s="6">
        <f t="shared" si="13"/>
        <v>0.41409999999999997</v>
      </c>
      <c r="L177" s="2">
        <v>0.98</v>
      </c>
      <c r="M177" s="2">
        <v>0.48</v>
      </c>
      <c r="N177" s="6">
        <f t="shared" si="14"/>
        <v>0.47039999999999998</v>
      </c>
      <c r="P177" s="107"/>
      <c r="Q177" s="55" t="s">
        <v>36</v>
      </c>
      <c r="R177" s="55">
        <v>0</v>
      </c>
      <c r="S177" s="55">
        <v>0.17</v>
      </c>
      <c r="T177" s="55">
        <v>0.17</v>
      </c>
      <c r="U177" s="55">
        <v>0.27</v>
      </c>
      <c r="V177" s="55">
        <v>0.27</v>
      </c>
      <c r="W177" s="55">
        <v>0.34</v>
      </c>
      <c r="X177" s="55">
        <v>0.26</v>
      </c>
      <c r="Y177" s="55">
        <v>0.17</v>
      </c>
      <c r="Z177" s="55">
        <v>0.39</v>
      </c>
      <c r="AA177" s="55">
        <v>0.43</v>
      </c>
      <c r="AB177" s="55">
        <v>0.3</v>
      </c>
      <c r="AC177" s="55">
        <v>0.49</v>
      </c>
      <c r="AD177" s="55">
        <v>0.46</v>
      </c>
      <c r="AE177" s="55">
        <v>0.27</v>
      </c>
      <c r="AF177" s="55">
        <v>0.55000000000000004</v>
      </c>
      <c r="AG177" s="55">
        <v>0.56000000000000005</v>
      </c>
      <c r="AH177" s="55">
        <v>0.56999999999999995</v>
      </c>
      <c r="AI177" s="55">
        <v>0.36</v>
      </c>
      <c r="AJ177" s="55">
        <v>0.51</v>
      </c>
      <c r="AK177" s="55">
        <v>0.49</v>
      </c>
      <c r="AL177" s="55">
        <v>0.3</v>
      </c>
      <c r="AM177" s="55">
        <v>0.37</v>
      </c>
      <c r="AN177" s="55">
        <v>0.27</v>
      </c>
      <c r="AO177" s="55">
        <v>0.09</v>
      </c>
      <c r="AP177" s="55">
        <v>0</v>
      </c>
      <c r="AQ177" s="55">
        <v>0</v>
      </c>
    </row>
    <row r="178" spans="1:43" ht="16" x14ac:dyDescent="0.2">
      <c r="A178" s="107"/>
      <c r="B178" s="2" t="s">
        <v>4</v>
      </c>
      <c r="C178" s="2">
        <v>1.05</v>
      </c>
      <c r="D178" s="2">
        <v>0.34</v>
      </c>
      <c r="E178" s="6">
        <f t="shared" si="11"/>
        <v>0.35700000000000004</v>
      </c>
      <c r="F178" s="2">
        <v>1.01</v>
      </c>
      <c r="G178" s="2">
        <v>0.38</v>
      </c>
      <c r="H178" s="6">
        <f t="shared" si="12"/>
        <v>0.38380000000000003</v>
      </c>
      <c r="I178" s="2">
        <v>10.3</v>
      </c>
      <c r="J178" s="2">
        <v>0.38</v>
      </c>
      <c r="K178" s="6">
        <f t="shared" si="13"/>
        <v>3.9140000000000001</v>
      </c>
      <c r="L178" s="2">
        <v>1</v>
      </c>
      <c r="M178" s="2">
        <v>0.5</v>
      </c>
      <c r="N178" s="6">
        <f t="shared" si="14"/>
        <v>0.5</v>
      </c>
      <c r="P178" s="107"/>
      <c r="Q178" s="56" t="s">
        <v>37</v>
      </c>
      <c r="R178" s="55">
        <v>2.5160000000000004E-3</v>
      </c>
      <c r="S178" s="55">
        <v>7.2249999999999995E-2</v>
      </c>
      <c r="T178" s="55">
        <v>0.12760000000000005</v>
      </c>
      <c r="U178" s="55">
        <v>0.18629999999999999</v>
      </c>
      <c r="V178" s="55">
        <v>0.22112500000000002</v>
      </c>
      <c r="W178" s="55">
        <v>0.22950000000000004</v>
      </c>
      <c r="X178" s="55">
        <v>0.16125</v>
      </c>
      <c r="Y178" s="55">
        <v>0.21140000000000003</v>
      </c>
      <c r="Z178" s="55">
        <v>0.33005000000000001</v>
      </c>
      <c r="AA178" s="55">
        <v>0.30477499999999996</v>
      </c>
      <c r="AB178" s="55">
        <v>0.32587499999999997</v>
      </c>
      <c r="AC178" s="55">
        <v>0.37524999999999997</v>
      </c>
      <c r="AD178" s="55">
        <v>0.279225</v>
      </c>
      <c r="AE178" s="55">
        <v>0.30135000000000001</v>
      </c>
      <c r="AF178" s="55">
        <v>0.40515000000000001</v>
      </c>
      <c r="AG178" s="55">
        <v>0.41244999999999993</v>
      </c>
      <c r="AH178" s="55">
        <v>0.341775</v>
      </c>
      <c r="AI178" s="55">
        <v>0.32624999999999998</v>
      </c>
      <c r="AJ178" s="55">
        <v>0.3725</v>
      </c>
      <c r="AK178" s="55">
        <v>0.27255000000000001</v>
      </c>
      <c r="AL178" s="55">
        <v>0.21104999999999999</v>
      </c>
      <c r="AM178" s="55">
        <v>0.19839999999999999</v>
      </c>
      <c r="AN178" s="55">
        <v>0.108</v>
      </c>
      <c r="AO178" s="55">
        <v>2.2499999999999999E-2</v>
      </c>
      <c r="AP178" s="55">
        <v>0</v>
      </c>
      <c r="AQ178" s="55">
        <v>0</v>
      </c>
    </row>
    <row r="179" spans="1:43" ht="16" x14ac:dyDescent="0.2">
      <c r="A179" s="107"/>
      <c r="B179" s="2" t="s">
        <v>5</v>
      </c>
      <c r="C179" s="2">
        <v>0.7</v>
      </c>
      <c r="D179" s="2">
        <v>0.22</v>
      </c>
      <c r="E179" s="6">
        <f t="shared" si="11"/>
        <v>0.154</v>
      </c>
      <c r="F179" s="2">
        <v>0.84</v>
      </c>
      <c r="G179" s="2">
        <v>0.25</v>
      </c>
      <c r="H179" s="6">
        <f t="shared" si="12"/>
        <v>0.21</v>
      </c>
      <c r="I179" s="2">
        <v>0.87</v>
      </c>
      <c r="J179" s="2">
        <v>0.32</v>
      </c>
      <c r="K179" s="6">
        <f t="shared" si="13"/>
        <v>0.27839999999999998</v>
      </c>
      <c r="L179" s="2">
        <v>0.88</v>
      </c>
      <c r="M179" s="2">
        <v>0.38</v>
      </c>
      <c r="N179" s="6">
        <f t="shared" si="14"/>
        <v>0.33440000000000003</v>
      </c>
      <c r="P179" s="107"/>
      <c r="Q179" s="58" t="s">
        <v>38</v>
      </c>
      <c r="R179" s="58">
        <v>0.26</v>
      </c>
      <c r="S179" s="55"/>
      <c r="T179" s="55"/>
      <c r="U179" s="59" t="s">
        <v>42</v>
      </c>
      <c r="V179" s="58">
        <v>5.7990909999999989</v>
      </c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</row>
    <row r="180" spans="1:43" s="35" customFormat="1" ht="19" customHeight="1" x14ac:dyDescent="0.2">
      <c r="A180" s="107">
        <v>42547</v>
      </c>
      <c r="B180" s="35" t="s">
        <v>1</v>
      </c>
      <c r="C180" s="35">
        <v>0.8</v>
      </c>
      <c r="D180" s="35">
        <v>0.4</v>
      </c>
      <c r="E180" s="38">
        <f t="shared" si="11"/>
        <v>0.32000000000000006</v>
      </c>
      <c r="F180" s="35">
        <v>0.96</v>
      </c>
      <c r="G180" s="35">
        <v>0.38</v>
      </c>
      <c r="H180" s="38">
        <f t="shared" si="12"/>
        <v>0.36480000000000001</v>
      </c>
      <c r="I180" s="35">
        <v>0.89</v>
      </c>
      <c r="J180" s="35">
        <v>0.28999999999999998</v>
      </c>
      <c r="K180" s="38">
        <f t="shared" si="13"/>
        <v>0.2581</v>
      </c>
      <c r="L180" s="35">
        <v>0.9</v>
      </c>
      <c r="M180" s="35">
        <v>0.4</v>
      </c>
      <c r="N180" s="38">
        <f t="shared" si="14"/>
        <v>0.36000000000000004</v>
      </c>
      <c r="P180" s="107">
        <v>42547</v>
      </c>
      <c r="Q180" s="55" t="s">
        <v>35</v>
      </c>
      <c r="R180" s="55">
        <v>0</v>
      </c>
      <c r="S180" s="55">
        <v>0.16</v>
      </c>
      <c r="T180" s="55">
        <v>1.1599999999999999</v>
      </c>
      <c r="U180" s="55">
        <v>2.16</v>
      </c>
      <c r="V180" s="55">
        <v>3.16</v>
      </c>
      <c r="W180" s="55">
        <v>4.16</v>
      </c>
      <c r="X180" s="55">
        <v>5.16</v>
      </c>
      <c r="Y180" s="55">
        <v>6.16</v>
      </c>
      <c r="Z180" s="55">
        <v>7.16</v>
      </c>
      <c r="AA180" s="55">
        <v>8.16</v>
      </c>
      <c r="AB180" s="55">
        <v>9.16</v>
      </c>
      <c r="AC180" s="55">
        <v>10.16</v>
      </c>
      <c r="AD180" s="55">
        <v>11.16</v>
      </c>
      <c r="AE180" s="55">
        <v>12.16</v>
      </c>
      <c r="AF180" s="55">
        <v>13.16</v>
      </c>
      <c r="AG180" s="55">
        <v>14.16</v>
      </c>
      <c r="AH180" s="55">
        <v>15.16</v>
      </c>
      <c r="AI180" s="55">
        <v>16.16</v>
      </c>
      <c r="AJ180" s="55">
        <v>17.16</v>
      </c>
      <c r="AK180" s="55">
        <v>18.16</v>
      </c>
      <c r="AL180" s="55">
        <v>19.16</v>
      </c>
      <c r="AM180" s="55">
        <v>20.16</v>
      </c>
      <c r="AN180" s="55">
        <v>21.16</v>
      </c>
      <c r="AO180" s="55">
        <v>22.16</v>
      </c>
      <c r="AP180" s="55">
        <v>23.16</v>
      </c>
      <c r="AQ180" s="55">
        <v>24.26</v>
      </c>
    </row>
    <row r="181" spans="1:43" s="35" customFormat="1" ht="16" x14ac:dyDescent="0.2">
      <c r="A181" s="107"/>
      <c r="B181" s="35" t="s">
        <v>2</v>
      </c>
      <c r="C181" s="35">
        <v>1.03</v>
      </c>
      <c r="D181" s="35">
        <v>0.32</v>
      </c>
      <c r="E181" s="38">
        <f t="shared" si="11"/>
        <v>0.3296</v>
      </c>
      <c r="F181" s="35">
        <v>0.98</v>
      </c>
      <c r="G181" s="35">
        <v>0.52</v>
      </c>
      <c r="H181" s="38">
        <f t="shared" si="12"/>
        <v>0.50960000000000005</v>
      </c>
      <c r="I181" s="35">
        <v>0.99</v>
      </c>
      <c r="J181" s="35">
        <v>0.44</v>
      </c>
      <c r="K181" s="38">
        <f t="shared" si="13"/>
        <v>0.43559999999999999</v>
      </c>
      <c r="L181" s="35">
        <v>1</v>
      </c>
      <c r="M181" s="35">
        <v>0.37</v>
      </c>
      <c r="N181" s="38">
        <f t="shared" si="14"/>
        <v>0.37</v>
      </c>
      <c r="P181" s="107"/>
      <c r="Q181" s="55" t="s">
        <v>14</v>
      </c>
      <c r="R181" s="55">
        <v>0</v>
      </c>
      <c r="S181" s="55">
        <v>0.45</v>
      </c>
      <c r="T181" s="55">
        <v>0.56000000000000005</v>
      </c>
      <c r="U181" s="55">
        <v>0.72</v>
      </c>
      <c r="V181" s="55">
        <v>0.76</v>
      </c>
      <c r="W181" s="55">
        <v>0.82</v>
      </c>
      <c r="X181" s="55">
        <v>0.86</v>
      </c>
      <c r="Y181" s="55">
        <v>0.8</v>
      </c>
      <c r="Z181" s="55">
        <v>0.83</v>
      </c>
      <c r="AA181" s="55">
        <v>0.9</v>
      </c>
      <c r="AB181" s="55">
        <v>0.93</v>
      </c>
      <c r="AC181" s="55">
        <v>0.87</v>
      </c>
      <c r="AD181" s="55">
        <v>0.84</v>
      </c>
      <c r="AE181" s="55">
        <v>0.82</v>
      </c>
      <c r="AF181" s="55">
        <v>0.8</v>
      </c>
      <c r="AG181" s="55">
        <v>0.82</v>
      </c>
      <c r="AH181" s="55">
        <v>0.83</v>
      </c>
      <c r="AI181" s="55">
        <v>0.85</v>
      </c>
      <c r="AJ181" s="55">
        <v>0.85</v>
      </c>
      <c r="AK181" s="55">
        <v>0.81</v>
      </c>
      <c r="AL181" s="55">
        <v>0.71</v>
      </c>
      <c r="AM181" s="55">
        <v>0.67</v>
      </c>
      <c r="AN181" s="55">
        <v>0.7</v>
      </c>
      <c r="AO181" s="55">
        <v>0.66</v>
      </c>
      <c r="AP181" s="55">
        <v>0.49</v>
      </c>
      <c r="AQ181" s="55">
        <v>0</v>
      </c>
    </row>
    <row r="182" spans="1:43" s="35" customFormat="1" ht="16" x14ac:dyDescent="0.2">
      <c r="A182" s="107"/>
      <c r="B182" s="35" t="s">
        <v>3</v>
      </c>
      <c r="C182" s="35">
        <v>0.04</v>
      </c>
      <c r="D182" s="35">
        <v>0.38</v>
      </c>
      <c r="E182" s="38">
        <f t="shared" si="11"/>
        <v>1.52E-2</v>
      </c>
      <c r="F182" s="35">
        <v>0.98</v>
      </c>
      <c r="G182" s="35">
        <v>0.48</v>
      </c>
      <c r="H182" s="38">
        <f t="shared" si="12"/>
        <v>0.47039999999999998</v>
      </c>
      <c r="I182" s="35">
        <v>1.01</v>
      </c>
      <c r="J182" s="35">
        <v>0.41</v>
      </c>
      <c r="K182" s="38">
        <f t="shared" si="13"/>
        <v>0.41409999999999997</v>
      </c>
      <c r="L182" s="35">
        <v>0.96</v>
      </c>
      <c r="M182" s="35">
        <v>0.43</v>
      </c>
      <c r="N182" s="38">
        <f t="shared" si="14"/>
        <v>0.4128</v>
      </c>
      <c r="P182" s="107"/>
      <c r="Q182" s="55" t="s">
        <v>36</v>
      </c>
      <c r="R182" s="55">
        <v>0</v>
      </c>
      <c r="S182" s="55">
        <v>0.18</v>
      </c>
      <c r="T182" s="55">
        <v>0.19</v>
      </c>
      <c r="U182" s="55">
        <v>0.26</v>
      </c>
      <c r="V182" s="55">
        <v>0.21</v>
      </c>
      <c r="W182" s="55">
        <v>0.18</v>
      </c>
      <c r="X182" s="55">
        <v>0.25</v>
      </c>
      <c r="Y182" s="55">
        <v>0.17</v>
      </c>
      <c r="Z182" s="55">
        <v>0.38</v>
      </c>
      <c r="AA182" s="55">
        <v>0.36</v>
      </c>
      <c r="AB182" s="55">
        <v>0.14000000000000001</v>
      </c>
      <c r="AC182" s="55">
        <v>0.52</v>
      </c>
      <c r="AD182" s="55">
        <v>0.46</v>
      </c>
      <c r="AE182" s="55">
        <v>0.22</v>
      </c>
      <c r="AF182" s="55">
        <v>0.43</v>
      </c>
      <c r="AG182" s="55">
        <v>0.37</v>
      </c>
      <c r="AH182" s="55">
        <v>0.45</v>
      </c>
      <c r="AI182" s="55">
        <v>0.18</v>
      </c>
      <c r="AJ182" s="55">
        <v>0.48</v>
      </c>
      <c r="AK182" s="55">
        <v>0.33</v>
      </c>
      <c r="AL182" s="55">
        <v>0.3</v>
      </c>
      <c r="AM182" s="55">
        <v>0.32</v>
      </c>
      <c r="AN182" s="55">
        <v>0.22</v>
      </c>
      <c r="AO182" s="55">
        <v>0</v>
      </c>
      <c r="AP182" s="55">
        <v>0</v>
      </c>
      <c r="AQ182" s="55">
        <v>0</v>
      </c>
    </row>
    <row r="183" spans="1:43" s="35" customFormat="1" ht="16" x14ac:dyDescent="0.2">
      <c r="A183" s="107"/>
      <c r="B183" s="35" t="s">
        <v>4</v>
      </c>
      <c r="C183" s="35">
        <v>1.05</v>
      </c>
      <c r="D183" s="35">
        <v>0.34</v>
      </c>
      <c r="E183" s="38">
        <f t="shared" si="11"/>
        <v>0.35700000000000004</v>
      </c>
      <c r="F183" s="35">
        <v>1</v>
      </c>
      <c r="G183" s="35">
        <v>0.5</v>
      </c>
      <c r="H183" s="38">
        <f t="shared" si="12"/>
        <v>0.5</v>
      </c>
      <c r="I183" s="35">
        <v>1.03</v>
      </c>
      <c r="J183" s="35">
        <v>0.38</v>
      </c>
      <c r="K183" s="38">
        <f t="shared" si="13"/>
        <v>0.39140000000000003</v>
      </c>
      <c r="L183" s="35">
        <v>1.01</v>
      </c>
      <c r="M183" s="35">
        <v>0.38</v>
      </c>
      <c r="N183" s="38">
        <f t="shared" si="14"/>
        <v>0.38380000000000003</v>
      </c>
      <c r="P183" s="107"/>
      <c r="Q183" s="56" t="s">
        <v>37</v>
      </c>
      <c r="R183" s="55">
        <v>3.2400000000000003E-3</v>
      </c>
      <c r="S183" s="55">
        <v>9.342499999999998E-2</v>
      </c>
      <c r="T183" s="55">
        <v>0.14400000000000004</v>
      </c>
      <c r="U183" s="55">
        <v>0.1739</v>
      </c>
      <c r="V183" s="55">
        <v>0.15405000000000002</v>
      </c>
      <c r="W183" s="55">
        <v>0.18059999999999998</v>
      </c>
      <c r="X183" s="55">
        <v>0.17430000000000004</v>
      </c>
      <c r="Y183" s="55">
        <v>0.22412499999999999</v>
      </c>
      <c r="Z183" s="55">
        <v>0.32005</v>
      </c>
      <c r="AA183" s="55">
        <v>0.22875000000000001</v>
      </c>
      <c r="AB183" s="55">
        <v>0.29700000000000004</v>
      </c>
      <c r="AC183" s="55">
        <v>0.41894999999999999</v>
      </c>
      <c r="AD183" s="55">
        <v>0.28220000000000001</v>
      </c>
      <c r="AE183" s="55">
        <v>0.26325000000000004</v>
      </c>
      <c r="AF183" s="55">
        <v>0.32400000000000007</v>
      </c>
      <c r="AG183" s="55">
        <v>0.33825</v>
      </c>
      <c r="AH183" s="55">
        <v>0.2646</v>
      </c>
      <c r="AI183" s="55">
        <v>0.28049999999999997</v>
      </c>
      <c r="AJ183" s="55">
        <v>0.33615000000000006</v>
      </c>
      <c r="AK183" s="55">
        <v>0.2394</v>
      </c>
      <c r="AL183" s="55">
        <v>0.21389999999999998</v>
      </c>
      <c r="AM183" s="55">
        <v>0.18495000000000003</v>
      </c>
      <c r="AN183" s="55">
        <v>7.4799999999999991E-2</v>
      </c>
      <c r="AO183" s="55">
        <v>0</v>
      </c>
      <c r="AP183" s="55">
        <v>0</v>
      </c>
      <c r="AQ183" s="55">
        <v>0</v>
      </c>
    </row>
    <row r="184" spans="1:43" s="35" customFormat="1" ht="16" x14ac:dyDescent="0.2">
      <c r="A184" s="107"/>
      <c r="B184" s="35" t="s">
        <v>5</v>
      </c>
      <c r="C184" s="35">
        <v>0.7</v>
      </c>
      <c r="D184" s="35">
        <v>0.22</v>
      </c>
      <c r="E184" s="38">
        <f t="shared" si="11"/>
        <v>0.154</v>
      </c>
      <c r="F184" s="35">
        <v>0.88</v>
      </c>
      <c r="G184" s="35">
        <v>0.38</v>
      </c>
      <c r="H184" s="38">
        <f t="shared" si="12"/>
        <v>0.33440000000000003</v>
      </c>
      <c r="I184" s="35">
        <v>0.87</v>
      </c>
      <c r="J184" s="35">
        <v>0.32</v>
      </c>
      <c r="K184" s="38">
        <f t="shared" si="13"/>
        <v>0.27839999999999998</v>
      </c>
      <c r="L184" s="35">
        <v>0.84</v>
      </c>
      <c r="M184" s="35">
        <v>0.25</v>
      </c>
      <c r="N184" s="38">
        <f t="shared" si="14"/>
        <v>0.21</v>
      </c>
      <c r="P184" s="107"/>
      <c r="Q184" s="58" t="s">
        <v>38</v>
      </c>
      <c r="R184" s="58">
        <v>0.33</v>
      </c>
      <c r="S184" s="55"/>
      <c r="T184" s="55"/>
      <c r="U184" s="59" t="s">
        <v>42</v>
      </c>
      <c r="V184" s="58">
        <v>5.2143899999999999</v>
      </c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</row>
    <row r="185" spans="1:43" ht="16" x14ac:dyDescent="0.2">
      <c r="A185" s="107">
        <v>42548</v>
      </c>
      <c r="B185" s="2" t="s">
        <v>1</v>
      </c>
      <c r="C185" s="2">
        <v>0.69</v>
      </c>
      <c r="D185" s="2">
        <v>0.41</v>
      </c>
      <c r="E185" s="6">
        <f t="shared" si="11"/>
        <v>0.28289999999999998</v>
      </c>
      <c r="F185" s="2">
        <v>0.79</v>
      </c>
      <c r="G185" s="2">
        <v>0.42</v>
      </c>
      <c r="H185" s="6">
        <f>F185*G185</f>
        <v>0.33179999999999998</v>
      </c>
      <c r="I185" s="2">
        <v>0.82</v>
      </c>
      <c r="J185" s="2">
        <v>0.45</v>
      </c>
      <c r="K185" s="6">
        <f>I185*J185</f>
        <v>0.36899999999999999</v>
      </c>
      <c r="L185" s="2">
        <v>0.77</v>
      </c>
      <c r="M185" s="2">
        <v>0.39</v>
      </c>
      <c r="N185" s="6">
        <f>L185*M185</f>
        <v>0.30030000000000001</v>
      </c>
      <c r="P185" s="107">
        <v>42548</v>
      </c>
      <c r="Q185" s="55" t="s">
        <v>35</v>
      </c>
      <c r="R185" s="55">
        <v>0</v>
      </c>
      <c r="S185" s="55">
        <v>0.16</v>
      </c>
      <c r="T185" s="55">
        <v>1.1599999999999999</v>
      </c>
      <c r="U185" s="55">
        <v>2.16</v>
      </c>
      <c r="V185" s="55">
        <v>3.16</v>
      </c>
      <c r="W185" s="55">
        <v>4.16</v>
      </c>
      <c r="X185" s="55">
        <v>5.16</v>
      </c>
      <c r="Y185" s="55">
        <v>6.16</v>
      </c>
      <c r="Z185" s="55">
        <v>7.16</v>
      </c>
      <c r="AA185" s="55">
        <v>8.16</v>
      </c>
      <c r="AB185" s="55">
        <v>9.16</v>
      </c>
      <c r="AC185" s="55">
        <v>10.16</v>
      </c>
      <c r="AD185" s="55">
        <v>11.16</v>
      </c>
      <c r="AE185" s="55">
        <v>12.16</v>
      </c>
      <c r="AF185" s="55">
        <v>13.16</v>
      </c>
      <c r="AG185" s="55">
        <v>14.16</v>
      </c>
      <c r="AH185" s="55">
        <v>15.16</v>
      </c>
      <c r="AI185" s="55">
        <v>16.16</v>
      </c>
      <c r="AJ185" s="55">
        <v>17.16</v>
      </c>
      <c r="AK185" s="55">
        <v>18.16</v>
      </c>
      <c r="AL185" s="55">
        <v>19.16</v>
      </c>
      <c r="AM185" s="55">
        <v>20.16</v>
      </c>
      <c r="AN185" s="55">
        <v>21.16</v>
      </c>
      <c r="AO185" s="55">
        <v>22.16</v>
      </c>
      <c r="AP185" s="55">
        <v>23.16</v>
      </c>
      <c r="AQ185" s="55">
        <v>24.04</v>
      </c>
    </row>
    <row r="186" spans="1:43" ht="16" x14ac:dyDescent="0.2">
      <c r="A186" s="107"/>
      <c r="B186" s="2" t="s">
        <v>2</v>
      </c>
      <c r="C186" s="2">
        <v>0.95</v>
      </c>
      <c r="D186" s="2">
        <v>0.52</v>
      </c>
      <c r="E186" s="6">
        <f t="shared" si="11"/>
        <v>0.49399999999999999</v>
      </c>
      <c r="F186" s="2">
        <v>0.88</v>
      </c>
      <c r="G186" s="2">
        <v>0.49</v>
      </c>
      <c r="H186" s="6">
        <f>F186*G186</f>
        <v>0.43119999999999997</v>
      </c>
      <c r="I186" s="2">
        <v>0.9</v>
      </c>
      <c r="J186" s="2">
        <v>0.48</v>
      </c>
      <c r="K186" s="6">
        <f>I186*J186</f>
        <v>0.432</v>
      </c>
      <c r="L186" s="2">
        <v>0.87</v>
      </c>
      <c r="M186" s="2">
        <v>0.51</v>
      </c>
      <c r="N186" s="6">
        <f>L186*M186</f>
        <v>0.44369999999999998</v>
      </c>
      <c r="P186" s="107"/>
      <c r="Q186" s="55" t="s">
        <v>14</v>
      </c>
      <c r="R186" s="55">
        <v>0</v>
      </c>
      <c r="S186" s="55">
        <v>0.34</v>
      </c>
      <c r="T186" s="55">
        <v>0.44</v>
      </c>
      <c r="U186" s="55">
        <v>0.74</v>
      </c>
      <c r="V186" s="55">
        <v>0.67</v>
      </c>
      <c r="W186" s="55">
        <v>0.7</v>
      </c>
      <c r="X186" s="55">
        <v>0.76</v>
      </c>
      <c r="Y186" s="55">
        <v>0.78</v>
      </c>
      <c r="Z186" s="55">
        <v>0.77</v>
      </c>
      <c r="AA186" s="55">
        <v>0.79</v>
      </c>
      <c r="AB186" s="55">
        <v>0.83</v>
      </c>
      <c r="AC186" s="55">
        <v>0.79</v>
      </c>
      <c r="AD186" s="55">
        <v>0.75</v>
      </c>
      <c r="AE186" s="55">
        <v>0.72</v>
      </c>
      <c r="AF186" s="55">
        <v>0.69</v>
      </c>
      <c r="AG186" s="55">
        <v>0.7</v>
      </c>
      <c r="AH186" s="55">
        <v>0.7</v>
      </c>
      <c r="AI186" s="55">
        <v>0.74</v>
      </c>
      <c r="AJ186" s="55">
        <v>0.74</v>
      </c>
      <c r="AK186" s="55">
        <v>0.71</v>
      </c>
      <c r="AL186" s="55">
        <v>0.6</v>
      </c>
      <c r="AM186" s="55">
        <v>0.59</v>
      </c>
      <c r="AN186" s="55">
        <v>0.6</v>
      </c>
      <c r="AO186" s="55">
        <v>0.55000000000000004</v>
      </c>
      <c r="AP186" s="55">
        <v>0.39</v>
      </c>
      <c r="AQ186" s="55">
        <v>0</v>
      </c>
    </row>
    <row r="187" spans="1:43" ht="16" x14ac:dyDescent="0.2">
      <c r="A187" s="107"/>
      <c r="B187" s="2" t="s">
        <v>3</v>
      </c>
      <c r="C187" s="2">
        <v>0.95</v>
      </c>
      <c r="D187" s="2">
        <v>0.49</v>
      </c>
      <c r="E187" s="6">
        <f t="shared" si="11"/>
        <v>0.46549999999999997</v>
      </c>
      <c r="F187" s="2">
        <v>0.83</v>
      </c>
      <c r="G187" s="2">
        <v>0.48</v>
      </c>
      <c r="H187" s="6">
        <f>F187*G187</f>
        <v>0.39839999999999998</v>
      </c>
      <c r="I187" s="2">
        <v>0.85</v>
      </c>
      <c r="J187" s="2">
        <v>0.49</v>
      </c>
      <c r="K187" s="6">
        <f>I187*J187</f>
        <v>0.41649999999999998</v>
      </c>
      <c r="L187" s="2">
        <v>0.85</v>
      </c>
      <c r="M187" s="2">
        <v>0.56000000000000005</v>
      </c>
      <c r="N187" s="6">
        <f>L187*M187</f>
        <v>0.47600000000000003</v>
      </c>
      <c r="P187" s="107"/>
      <c r="Q187" s="55" t="s">
        <v>36</v>
      </c>
      <c r="R187" s="55">
        <v>0</v>
      </c>
      <c r="S187" s="55">
        <v>0.14000000000000001</v>
      </c>
      <c r="T187" s="55">
        <v>0.14000000000000001</v>
      </c>
      <c r="U187" s="55">
        <v>0.31</v>
      </c>
      <c r="V187" s="55">
        <v>0.28999999999999998</v>
      </c>
      <c r="W187" s="55">
        <v>0.33</v>
      </c>
      <c r="X187" s="55">
        <v>0.27</v>
      </c>
      <c r="Y187" s="55">
        <v>0.2</v>
      </c>
      <c r="Z187" s="55">
        <v>0.37</v>
      </c>
      <c r="AA187" s="55">
        <v>0.35</v>
      </c>
      <c r="AB187" s="55">
        <v>0.47</v>
      </c>
      <c r="AC187" s="55">
        <v>0.45</v>
      </c>
      <c r="AD187" s="55">
        <v>0.48</v>
      </c>
      <c r="AE187" s="55">
        <v>0.33</v>
      </c>
      <c r="AF187" s="55">
        <v>0.5</v>
      </c>
      <c r="AG187" s="55">
        <v>0.43</v>
      </c>
      <c r="AH187" s="55">
        <v>0.48</v>
      </c>
      <c r="AI187" s="55">
        <v>0.3</v>
      </c>
      <c r="AJ187" s="55">
        <v>0.5</v>
      </c>
      <c r="AK187" s="55">
        <v>0.42</v>
      </c>
      <c r="AL187" s="55">
        <v>0.32</v>
      </c>
      <c r="AM187" s="55">
        <v>0.35</v>
      </c>
      <c r="AN187" s="55">
        <v>0.26</v>
      </c>
      <c r="AO187" s="55">
        <v>0.03</v>
      </c>
      <c r="AP187" s="55">
        <v>0</v>
      </c>
      <c r="AQ187" s="55">
        <v>0</v>
      </c>
    </row>
    <row r="188" spans="1:43" ht="16" x14ac:dyDescent="0.2">
      <c r="A188" s="107"/>
      <c r="B188" s="2" t="s">
        <v>4</v>
      </c>
      <c r="C188" s="2">
        <v>0.94</v>
      </c>
      <c r="D188" s="2">
        <v>0.43</v>
      </c>
      <c r="E188" s="6">
        <f t="shared" si="11"/>
        <v>0.40419999999999995</v>
      </c>
      <c r="F188" s="2">
        <v>0.87</v>
      </c>
      <c r="G188" s="2">
        <v>0.43</v>
      </c>
      <c r="H188" s="6">
        <f>F188*G188</f>
        <v>0.37409999999999999</v>
      </c>
      <c r="I188" s="2">
        <v>0.91</v>
      </c>
      <c r="J188" s="2">
        <v>0.43</v>
      </c>
      <c r="K188" s="6">
        <f>I188*J188</f>
        <v>0.39129999999999998</v>
      </c>
      <c r="L188" s="2">
        <v>0.95</v>
      </c>
      <c r="M188" s="2">
        <v>0.46</v>
      </c>
      <c r="N188" s="6">
        <f>L188*M188</f>
        <v>0.437</v>
      </c>
      <c r="P188" s="107"/>
      <c r="Q188" s="56" t="s">
        <v>37</v>
      </c>
      <c r="R188" s="55">
        <v>1.9040000000000003E-3</v>
      </c>
      <c r="S188" s="55">
        <v>5.4600000000000003E-2</v>
      </c>
      <c r="T188" s="55">
        <v>0.13275000000000003</v>
      </c>
      <c r="U188" s="55">
        <v>0.21150000000000002</v>
      </c>
      <c r="V188" s="55">
        <v>0.21235000000000001</v>
      </c>
      <c r="W188" s="55">
        <v>0.21900000000000003</v>
      </c>
      <c r="X188" s="55">
        <v>0.18095000000000003</v>
      </c>
      <c r="Y188" s="55">
        <v>0.22087500000000004</v>
      </c>
      <c r="Z188" s="55">
        <v>0.28079999999999999</v>
      </c>
      <c r="AA188" s="55">
        <v>0.33210000000000001</v>
      </c>
      <c r="AB188" s="55">
        <v>0.37259999999999999</v>
      </c>
      <c r="AC188" s="55">
        <v>0.35804999999999998</v>
      </c>
      <c r="AD188" s="55">
        <v>0.29767500000000002</v>
      </c>
      <c r="AE188" s="55">
        <v>0.29257500000000003</v>
      </c>
      <c r="AF188" s="55">
        <v>0.32317499999999993</v>
      </c>
      <c r="AG188" s="55">
        <v>0.31849999999999995</v>
      </c>
      <c r="AH188" s="55">
        <v>0.28079999999999999</v>
      </c>
      <c r="AI188" s="55">
        <v>0.29599999999999999</v>
      </c>
      <c r="AJ188" s="55">
        <v>0.33349999999999996</v>
      </c>
      <c r="AK188" s="55">
        <v>0.24235000000000001</v>
      </c>
      <c r="AL188" s="55">
        <v>0.19932499999999997</v>
      </c>
      <c r="AM188" s="55">
        <v>0.181475</v>
      </c>
      <c r="AN188" s="55">
        <v>8.3375000000000005E-2</v>
      </c>
      <c r="AO188" s="55">
        <v>7.0499999999999998E-3</v>
      </c>
      <c r="AP188" s="55">
        <v>0</v>
      </c>
      <c r="AQ188" s="55">
        <v>0</v>
      </c>
    </row>
    <row r="189" spans="1:43" ht="16" x14ac:dyDescent="0.2">
      <c r="A189" s="107"/>
      <c r="B189" s="2" t="s">
        <v>5</v>
      </c>
      <c r="C189" s="2">
        <v>0.57999999999999996</v>
      </c>
      <c r="D189" s="2">
        <v>0.26</v>
      </c>
      <c r="E189" s="6">
        <f t="shared" si="11"/>
        <v>0.15079999999999999</v>
      </c>
      <c r="F189" s="2">
        <v>0.74</v>
      </c>
      <c r="G189" s="2">
        <v>0.27</v>
      </c>
      <c r="H189" s="6">
        <f>F189*G189</f>
        <v>0.19980000000000001</v>
      </c>
      <c r="I189" s="2">
        <v>0.74</v>
      </c>
      <c r="J189" s="2">
        <v>0.28000000000000003</v>
      </c>
      <c r="K189" s="6">
        <f>I189*J189</f>
        <v>0.20720000000000002</v>
      </c>
      <c r="L189" s="2">
        <v>0.77</v>
      </c>
      <c r="M189" s="2">
        <v>0.37</v>
      </c>
      <c r="N189" s="6">
        <f>L189*M189</f>
        <v>0.28489999999999999</v>
      </c>
      <c r="P189" s="107"/>
      <c r="Q189" s="58" t="s">
        <v>38</v>
      </c>
      <c r="R189" s="58">
        <v>0.22</v>
      </c>
      <c r="S189" s="55"/>
      <c r="T189" s="55"/>
      <c r="U189" s="59" t="s">
        <v>42</v>
      </c>
      <c r="V189" s="58">
        <v>5.4332789999999997</v>
      </c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</row>
    <row r="190" spans="1:43" x14ac:dyDescent="0.2">
      <c r="A190" s="5">
        <v>42549</v>
      </c>
      <c r="B190" s="91" t="s">
        <v>22</v>
      </c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60"/>
      <c r="P190" s="5">
        <v>42549</v>
      </c>
      <c r="Q190" s="91" t="s">
        <v>22</v>
      </c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</row>
    <row r="191" spans="1:43" ht="16" x14ac:dyDescent="0.2">
      <c r="A191" s="107">
        <v>42550</v>
      </c>
      <c r="B191" s="2" t="s">
        <v>1</v>
      </c>
      <c r="C191" s="2">
        <v>0.68</v>
      </c>
      <c r="D191" s="2">
        <v>0.41</v>
      </c>
      <c r="E191" s="6">
        <f t="shared" si="11"/>
        <v>0.27879999999999999</v>
      </c>
      <c r="F191" s="2">
        <v>0.8</v>
      </c>
      <c r="G191" s="2">
        <v>0.33</v>
      </c>
      <c r="H191" s="6">
        <f>F191*G191</f>
        <v>0.26400000000000001</v>
      </c>
      <c r="I191" s="2">
        <v>0.78</v>
      </c>
      <c r="J191" s="2">
        <v>0.35</v>
      </c>
      <c r="K191" s="6">
        <f>I191*J191</f>
        <v>0.27299999999999996</v>
      </c>
      <c r="L191" s="2">
        <v>0.75</v>
      </c>
      <c r="M191" s="2">
        <v>0.39</v>
      </c>
      <c r="N191" s="6">
        <f>L191*M191</f>
        <v>0.29249999999999998</v>
      </c>
      <c r="P191" s="107">
        <v>42550</v>
      </c>
      <c r="Q191" s="55" t="s">
        <v>35</v>
      </c>
      <c r="R191" s="55">
        <v>0</v>
      </c>
      <c r="S191" s="55">
        <v>0.26</v>
      </c>
      <c r="T191" s="55">
        <v>1.26</v>
      </c>
      <c r="U191" s="55">
        <v>2.2599999999999998</v>
      </c>
      <c r="V191" s="55">
        <v>3.26</v>
      </c>
      <c r="W191" s="55">
        <v>4.26</v>
      </c>
      <c r="X191" s="55">
        <v>5.26</v>
      </c>
      <c r="Y191" s="55">
        <v>6.26</v>
      </c>
      <c r="Z191" s="55">
        <v>7.26</v>
      </c>
      <c r="AA191" s="55">
        <v>8.26</v>
      </c>
      <c r="AB191" s="55">
        <v>9.26</v>
      </c>
      <c r="AC191" s="55">
        <v>10.26</v>
      </c>
      <c r="AD191" s="55">
        <v>11.26</v>
      </c>
      <c r="AE191" s="55">
        <v>12.26</v>
      </c>
      <c r="AF191" s="55">
        <v>13.26</v>
      </c>
      <c r="AG191" s="55">
        <v>14.26</v>
      </c>
      <c r="AH191" s="55">
        <v>15.26</v>
      </c>
      <c r="AI191" s="55">
        <v>16.259999999999998</v>
      </c>
      <c r="AJ191" s="55">
        <v>17.259999999999998</v>
      </c>
      <c r="AK191" s="55">
        <v>18.259999999999998</v>
      </c>
      <c r="AL191" s="55">
        <v>19.259999999999998</v>
      </c>
      <c r="AM191" s="55">
        <v>20.259999999999998</v>
      </c>
      <c r="AN191" s="55">
        <v>21.259999999999998</v>
      </c>
      <c r="AO191" s="55">
        <v>22.259999999999998</v>
      </c>
      <c r="AP191" s="55">
        <v>23.259999999999998</v>
      </c>
      <c r="AQ191" s="55">
        <v>24.08</v>
      </c>
    </row>
    <row r="192" spans="1:43" ht="16" x14ac:dyDescent="0.2">
      <c r="A192" s="107"/>
      <c r="B192" s="2" t="s">
        <v>2</v>
      </c>
      <c r="C192" s="2">
        <v>0.96</v>
      </c>
      <c r="D192" s="2">
        <v>0.37</v>
      </c>
      <c r="E192" s="6">
        <f t="shared" si="11"/>
        <v>0.35519999999999996</v>
      </c>
      <c r="F192" s="2">
        <v>0.89</v>
      </c>
      <c r="G192" s="2">
        <v>0.47</v>
      </c>
      <c r="H192" s="6">
        <f>F192*G192</f>
        <v>0.41830000000000001</v>
      </c>
      <c r="I192" s="2">
        <v>0.9</v>
      </c>
      <c r="J192" s="2">
        <v>0.37</v>
      </c>
      <c r="K192" s="6">
        <f>I192*J192</f>
        <v>0.33300000000000002</v>
      </c>
      <c r="L192" s="2">
        <v>0.87</v>
      </c>
      <c r="M192" s="2">
        <v>0.48</v>
      </c>
      <c r="N192" s="6">
        <f>L192*M192</f>
        <v>0.41759999999999997</v>
      </c>
      <c r="P192" s="107"/>
      <c r="Q192" s="55" t="s">
        <v>14</v>
      </c>
      <c r="R192" s="55">
        <v>0</v>
      </c>
      <c r="S192" s="55">
        <v>0.35</v>
      </c>
      <c r="T192" s="55">
        <v>0.45</v>
      </c>
      <c r="U192" s="55">
        <v>0.64</v>
      </c>
      <c r="V192" s="55">
        <v>0.66</v>
      </c>
      <c r="W192" s="55">
        <v>0.72</v>
      </c>
      <c r="X192" s="55">
        <v>0.76</v>
      </c>
      <c r="Y192" s="55">
        <v>0.71</v>
      </c>
      <c r="Z192" s="55">
        <v>0.75</v>
      </c>
      <c r="AA192" s="55">
        <v>0.8</v>
      </c>
      <c r="AB192" s="55">
        <v>0.83</v>
      </c>
      <c r="AC192" s="55">
        <v>0.78</v>
      </c>
      <c r="AD192" s="55">
        <v>0.77</v>
      </c>
      <c r="AE192" s="55">
        <v>0.72</v>
      </c>
      <c r="AF192" s="55">
        <v>0.68</v>
      </c>
      <c r="AG192" s="55">
        <v>0.73</v>
      </c>
      <c r="AH192" s="55">
        <v>0.7</v>
      </c>
      <c r="AI192" s="55">
        <v>0.74</v>
      </c>
      <c r="AJ192" s="55">
        <v>0.75</v>
      </c>
      <c r="AK192" s="55">
        <v>0.72</v>
      </c>
      <c r="AL192" s="55">
        <v>0.59</v>
      </c>
      <c r="AM192" s="55">
        <v>0.57999999999999996</v>
      </c>
      <c r="AN192" s="55">
        <v>0.6</v>
      </c>
      <c r="AO192" s="55">
        <v>0.56000000000000005</v>
      </c>
      <c r="AP192" s="55">
        <v>0.38</v>
      </c>
      <c r="AQ192" s="55">
        <v>0</v>
      </c>
    </row>
    <row r="193" spans="1:43" ht="16" x14ac:dyDescent="0.2">
      <c r="A193" s="107"/>
      <c r="B193" s="2" t="s">
        <v>3</v>
      </c>
      <c r="C193" s="2">
        <v>0.94</v>
      </c>
      <c r="D193" s="2">
        <v>0.48</v>
      </c>
      <c r="E193" s="6">
        <f t="shared" si="11"/>
        <v>0.45119999999999993</v>
      </c>
      <c r="F193" s="2">
        <v>0.86</v>
      </c>
      <c r="G193" s="2">
        <v>0.39</v>
      </c>
      <c r="H193" s="6">
        <f>F193*G193</f>
        <v>0.33540000000000003</v>
      </c>
      <c r="I193" s="2">
        <v>0.86</v>
      </c>
      <c r="J193" s="2">
        <v>0.43</v>
      </c>
      <c r="K193" s="6">
        <f>I193*J193</f>
        <v>0.36979999999999996</v>
      </c>
      <c r="L193" s="2">
        <v>0.82</v>
      </c>
      <c r="M193" s="2">
        <v>0.48</v>
      </c>
      <c r="N193" s="6">
        <f>L193*M193</f>
        <v>0.39359999999999995</v>
      </c>
      <c r="P193" s="107"/>
      <c r="Q193" s="55" t="s">
        <v>36</v>
      </c>
      <c r="R193" s="55">
        <v>0</v>
      </c>
      <c r="S193" s="55">
        <v>0.17</v>
      </c>
      <c r="T193" s="55">
        <v>0.15</v>
      </c>
      <c r="U193" s="55">
        <v>0.35</v>
      </c>
      <c r="V193" s="55">
        <v>0.3</v>
      </c>
      <c r="W193" s="55">
        <v>0.32</v>
      </c>
      <c r="X193" s="55">
        <v>0.27</v>
      </c>
      <c r="Y193" s="55">
        <v>0.23</v>
      </c>
      <c r="Z193" s="55">
        <v>0.44</v>
      </c>
      <c r="AA193" s="55">
        <v>0.39</v>
      </c>
      <c r="AB193" s="55">
        <v>0.44</v>
      </c>
      <c r="AC193" s="55">
        <v>0.49</v>
      </c>
      <c r="AD193" s="55">
        <v>0.53</v>
      </c>
      <c r="AE193" s="55">
        <v>0.33</v>
      </c>
      <c r="AF193" s="55">
        <v>0.54</v>
      </c>
      <c r="AG193" s="55">
        <v>0.52</v>
      </c>
      <c r="AH193" s="55">
        <v>0.54</v>
      </c>
      <c r="AI193" s="55">
        <v>0.5</v>
      </c>
      <c r="AJ193" s="55">
        <v>0.52</v>
      </c>
      <c r="AK193" s="55">
        <v>0.47</v>
      </c>
      <c r="AL193" s="55">
        <v>0.3</v>
      </c>
      <c r="AM193" s="55">
        <v>0.34</v>
      </c>
      <c r="AN193" s="55">
        <v>0.24</v>
      </c>
      <c r="AO193" s="55">
        <v>0.05</v>
      </c>
      <c r="AP193" s="55">
        <v>0</v>
      </c>
      <c r="AQ193" s="55">
        <v>0</v>
      </c>
    </row>
    <row r="194" spans="1:43" ht="16" x14ac:dyDescent="0.2">
      <c r="A194" s="107"/>
      <c r="B194" s="2" t="s">
        <v>4</v>
      </c>
      <c r="C194" s="2">
        <v>0.98</v>
      </c>
      <c r="D194" s="2">
        <v>0.47</v>
      </c>
      <c r="E194" s="6">
        <f t="shared" si="11"/>
        <v>0.46059999999999995</v>
      </c>
      <c r="F194" s="2">
        <v>0.92</v>
      </c>
      <c r="G194" s="2">
        <v>0.45</v>
      </c>
      <c r="H194" s="6">
        <f>F194*G194</f>
        <v>0.41400000000000003</v>
      </c>
      <c r="I194" s="2">
        <v>0.94</v>
      </c>
      <c r="J194" s="2">
        <v>0.48</v>
      </c>
      <c r="K194" s="6">
        <f>I194*J194</f>
        <v>0.45119999999999993</v>
      </c>
      <c r="L194" s="2">
        <v>0.92</v>
      </c>
      <c r="M194" s="2">
        <v>0.45</v>
      </c>
      <c r="N194" s="6">
        <f>L194*M194</f>
        <v>0.41400000000000003</v>
      </c>
      <c r="P194" s="107"/>
      <c r="Q194" s="56" t="s">
        <v>37</v>
      </c>
      <c r="R194" s="55">
        <v>3.8675000000000003E-3</v>
      </c>
      <c r="S194" s="55">
        <v>6.4000000000000001E-2</v>
      </c>
      <c r="T194" s="55">
        <v>0.13624999999999998</v>
      </c>
      <c r="U194" s="55">
        <v>0.21124999999999997</v>
      </c>
      <c r="V194" s="55">
        <v>0.21389999999999998</v>
      </c>
      <c r="W194" s="55">
        <v>0.21830000000000002</v>
      </c>
      <c r="X194" s="55">
        <v>0.18375</v>
      </c>
      <c r="Y194" s="55">
        <v>0.24455000000000002</v>
      </c>
      <c r="Z194" s="55">
        <v>0.32162500000000005</v>
      </c>
      <c r="AA194" s="55">
        <v>0.338225</v>
      </c>
      <c r="AB194" s="55">
        <v>0.37432499999999996</v>
      </c>
      <c r="AC194" s="55">
        <v>0.39525000000000005</v>
      </c>
      <c r="AD194" s="55">
        <v>0.32035000000000002</v>
      </c>
      <c r="AE194" s="55">
        <v>0.30449999999999999</v>
      </c>
      <c r="AF194" s="55">
        <v>0.37365000000000004</v>
      </c>
      <c r="AG194" s="55">
        <v>0.37895000000000001</v>
      </c>
      <c r="AH194" s="55">
        <v>0.37439999999999929</v>
      </c>
      <c r="AI194" s="55">
        <v>0.37995000000000001</v>
      </c>
      <c r="AJ194" s="55">
        <v>0.36382500000000001</v>
      </c>
      <c r="AK194" s="55">
        <v>0.25217500000000004</v>
      </c>
      <c r="AL194" s="55">
        <v>0.18720000000000001</v>
      </c>
      <c r="AM194" s="55">
        <v>0.1711</v>
      </c>
      <c r="AN194" s="55">
        <v>8.4100000000000008E-2</v>
      </c>
      <c r="AO194" s="55">
        <v>1.1750000000000002E-2</v>
      </c>
      <c r="AP194" s="55">
        <v>0</v>
      </c>
      <c r="AQ194" s="55">
        <v>0</v>
      </c>
    </row>
    <row r="195" spans="1:43" ht="16" x14ac:dyDescent="0.2">
      <c r="A195" s="107"/>
      <c r="B195" s="2" t="s">
        <v>5</v>
      </c>
      <c r="C195" s="2">
        <v>0.6</v>
      </c>
      <c r="D195" s="2">
        <v>0.26</v>
      </c>
      <c r="E195" s="6">
        <f t="shared" si="11"/>
        <v>0.156</v>
      </c>
      <c r="F195" s="2">
        <v>0.75</v>
      </c>
      <c r="G195" s="2">
        <v>0.18</v>
      </c>
      <c r="H195" s="6">
        <f>F195*G195</f>
        <v>0.13500000000000001</v>
      </c>
      <c r="I195" s="2">
        <v>0.74</v>
      </c>
      <c r="J195" s="2">
        <v>0.32</v>
      </c>
      <c r="K195" s="6">
        <f>I195*J195</f>
        <v>0.23680000000000001</v>
      </c>
      <c r="L195" s="2">
        <v>0.77</v>
      </c>
      <c r="M195" s="2">
        <v>0.3</v>
      </c>
      <c r="N195" s="6">
        <f>L195*M195</f>
        <v>0.23099999999999998</v>
      </c>
      <c r="P195" s="107"/>
      <c r="Q195" s="58" t="s">
        <v>38</v>
      </c>
      <c r="R195" s="58">
        <v>0.23</v>
      </c>
      <c r="S195" s="55"/>
      <c r="T195" s="55"/>
      <c r="U195" s="59" t="s">
        <v>42</v>
      </c>
      <c r="V195" s="58">
        <v>5.9072424999999997</v>
      </c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</row>
    <row r="196" spans="1:43" x14ac:dyDescent="0.2">
      <c r="A196" s="5">
        <v>42551</v>
      </c>
      <c r="B196" s="91" t="s">
        <v>22</v>
      </c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60"/>
      <c r="P196" s="5">
        <v>42551</v>
      </c>
      <c r="Q196" s="91" t="s">
        <v>22</v>
      </c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</row>
    <row r="197" spans="1:43" ht="16" x14ac:dyDescent="0.2">
      <c r="A197" s="107">
        <v>42552</v>
      </c>
      <c r="B197" s="2" t="s">
        <v>1</v>
      </c>
      <c r="C197" s="2">
        <v>0.7</v>
      </c>
      <c r="D197" s="2">
        <v>0.41</v>
      </c>
      <c r="E197" s="6">
        <f t="shared" si="11"/>
        <v>0.28699999999999998</v>
      </c>
      <c r="F197" s="2">
        <v>0.83</v>
      </c>
      <c r="G197" s="2">
        <v>0.4</v>
      </c>
      <c r="H197" s="6">
        <f>F197*G197</f>
        <v>0.33200000000000002</v>
      </c>
      <c r="I197" s="2">
        <v>0.8</v>
      </c>
      <c r="J197" s="2">
        <v>0.28000000000000003</v>
      </c>
      <c r="K197" s="6">
        <f>I197*J197</f>
        <v>0.22400000000000003</v>
      </c>
      <c r="L197" s="2">
        <v>0.77</v>
      </c>
      <c r="M197" s="2">
        <v>0.34</v>
      </c>
      <c r="N197" s="6">
        <f>L197*M197</f>
        <v>0.26180000000000003</v>
      </c>
      <c r="P197" s="107">
        <v>42552</v>
      </c>
      <c r="Q197" s="55" t="s">
        <v>35</v>
      </c>
      <c r="R197" s="55">
        <v>0</v>
      </c>
      <c r="S197" s="55">
        <v>0.92</v>
      </c>
      <c r="T197" s="55">
        <v>1.92</v>
      </c>
      <c r="U197" s="55">
        <v>2.92</v>
      </c>
      <c r="V197" s="55">
        <v>3.92</v>
      </c>
      <c r="W197" s="55">
        <v>4.92</v>
      </c>
      <c r="X197" s="55">
        <v>5.92</v>
      </c>
      <c r="Y197" s="55">
        <v>6.92</v>
      </c>
      <c r="Z197" s="55">
        <v>7.92</v>
      </c>
      <c r="AA197" s="55">
        <v>8.92</v>
      </c>
      <c r="AB197" s="55">
        <v>9.92</v>
      </c>
      <c r="AC197" s="55">
        <v>10.92</v>
      </c>
      <c r="AD197" s="55">
        <v>11.92</v>
      </c>
      <c r="AE197" s="55">
        <v>12.92</v>
      </c>
      <c r="AF197" s="55">
        <v>13.92</v>
      </c>
      <c r="AG197" s="55">
        <v>14.92</v>
      </c>
      <c r="AH197" s="55">
        <v>15.92</v>
      </c>
      <c r="AI197" s="55">
        <v>16.920000000000002</v>
      </c>
      <c r="AJ197" s="55">
        <v>17.920000000000002</v>
      </c>
      <c r="AK197" s="55">
        <v>18.920000000000002</v>
      </c>
      <c r="AL197" s="55">
        <v>19.920000000000002</v>
      </c>
      <c r="AM197" s="55">
        <v>20.92</v>
      </c>
      <c r="AN197" s="55">
        <v>21.92</v>
      </c>
      <c r="AO197" s="55">
        <v>22.92</v>
      </c>
      <c r="AP197" s="55">
        <v>23.92</v>
      </c>
      <c r="AQ197" s="55">
        <v>24.200000000000003</v>
      </c>
    </row>
    <row r="198" spans="1:43" ht="16" x14ac:dyDescent="0.2">
      <c r="A198" s="107"/>
      <c r="B198" s="2" t="s">
        <v>2</v>
      </c>
      <c r="C198" s="2">
        <v>0.97</v>
      </c>
      <c r="D198" s="2">
        <v>0.47</v>
      </c>
      <c r="E198" s="6">
        <f t="shared" si="11"/>
        <v>0.45589999999999997</v>
      </c>
      <c r="F198" s="2">
        <v>0.9</v>
      </c>
      <c r="G198" s="2">
        <v>0.51</v>
      </c>
      <c r="H198" s="6">
        <f>F198*G198</f>
        <v>0.45900000000000002</v>
      </c>
      <c r="I198" s="2">
        <v>0.9</v>
      </c>
      <c r="J198" s="2">
        <v>0.51</v>
      </c>
      <c r="K198" s="6">
        <f>I198*J198</f>
        <v>0.45900000000000002</v>
      </c>
      <c r="L198" s="2">
        <v>0.89</v>
      </c>
      <c r="M198" s="2">
        <v>0.49</v>
      </c>
      <c r="N198" s="6">
        <f>L198*M198</f>
        <v>0.43609999999999999</v>
      </c>
      <c r="P198" s="107"/>
      <c r="Q198" s="55" t="s">
        <v>14</v>
      </c>
      <c r="R198" s="55">
        <v>0</v>
      </c>
      <c r="S198" s="55">
        <v>0.42</v>
      </c>
      <c r="T198" s="55">
        <v>0.56999999999999995</v>
      </c>
      <c r="U198" s="55">
        <v>0.62</v>
      </c>
      <c r="V198" s="55">
        <v>0.6</v>
      </c>
      <c r="W198" s="55">
        <v>0.62</v>
      </c>
      <c r="X198" s="55">
        <v>0.72</v>
      </c>
      <c r="Y198" s="55">
        <v>0.76</v>
      </c>
      <c r="Z198" s="55">
        <v>0.76</v>
      </c>
      <c r="AA198" s="55">
        <v>0.75</v>
      </c>
      <c r="AB198" s="55">
        <v>0.74</v>
      </c>
      <c r="AC198" s="55">
        <v>0.71</v>
      </c>
      <c r="AD198" s="55">
        <v>0.72</v>
      </c>
      <c r="AE198" s="55">
        <v>0.78</v>
      </c>
      <c r="AF198" s="55">
        <v>0.79</v>
      </c>
      <c r="AG198" s="55">
        <v>0.84</v>
      </c>
      <c r="AH198" s="55">
        <v>0.81</v>
      </c>
      <c r="AI198" s="55">
        <v>0.77</v>
      </c>
      <c r="AJ198" s="55">
        <v>0.72</v>
      </c>
      <c r="AK198" s="55">
        <v>0.77</v>
      </c>
      <c r="AL198" s="55">
        <v>0.72</v>
      </c>
      <c r="AM198" s="55">
        <v>0.67</v>
      </c>
      <c r="AN198" s="55">
        <v>0.65</v>
      </c>
      <c r="AO198" s="55">
        <v>0.45</v>
      </c>
      <c r="AP198" s="55">
        <v>0.35</v>
      </c>
      <c r="AQ198" s="55">
        <v>0</v>
      </c>
    </row>
    <row r="199" spans="1:43" ht="16" x14ac:dyDescent="0.2">
      <c r="A199" s="107"/>
      <c r="B199" s="2" t="s">
        <v>3</v>
      </c>
      <c r="C199" s="2">
        <v>0.85</v>
      </c>
      <c r="D199" s="2">
        <v>0.46</v>
      </c>
      <c r="E199" s="6">
        <f t="shared" si="11"/>
        <v>0.39100000000000001</v>
      </c>
      <c r="F199" s="2">
        <v>0.9</v>
      </c>
      <c r="G199" s="2">
        <v>0.51</v>
      </c>
      <c r="H199" s="6">
        <f>F199*G199</f>
        <v>0.45900000000000002</v>
      </c>
      <c r="I199" s="2">
        <v>0.89</v>
      </c>
      <c r="J199" s="2">
        <v>0.5</v>
      </c>
      <c r="K199" s="6">
        <f>I199*J199</f>
        <v>0.44500000000000001</v>
      </c>
      <c r="L199" s="2">
        <v>0.88</v>
      </c>
      <c r="M199" s="2">
        <v>0.47</v>
      </c>
      <c r="N199" s="6">
        <f>L199*M199</f>
        <v>0.41359999999999997</v>
      </c>
      <c r="P199" s="107"/>
      <c r="Q199" s="55" t="s">
        <v>36</v>
      </c>
      <c r="R199" s="55">
        <v>0</v>
      </c>
      <c r="S199" s="55">
        <v>0</v>
      </c>
      <c r="T199" s="55">
        <v>0.4</v>
      </c>
      <c r="U199" s="55">
        <v>0.3</v>
      </c>
      <c r="V199" s="55">
        <v>0.39</v>
      </c>
      <c r="W199" s="55">
        <v>0.27</v>
      </c>
      <c r="X199" s="55">
        <v>0.41</v>
      </c>
      <c r="Y199" s="55">
        <v>0.45</v>
      </c>
      <c r="Z199" s="55">
        <v>0.31</v>
      </c>
      <c r="AA199" s="55">
        <v>0.51</v>
      </c>
      <c r="AB199" s="55">
        <v>0.48</v>
      </c>
      <c r="AC199" s="55">
        <v>0.48</v>
      </c>
      <c r="AD199" s="55">
        <v>0.28000000000000003</v>
      </c>
      <c r="AE199" s="55">
        <v>0.48</v>
      </c>
      <c r="AF199" s="55">
        <v>0.47</v>
      </c>
      <c r="AG199" s="55">
        <v>0.35</v>
      </c>
      <c r="AH199" s="55">
        <v>0.44</v>
      </c>
      <c r="AI199" s="55">
        <v>0.34</v>
      </c>
      <c r="AJ199" s="55">
        <v>0.18</v>
      </c>
      <c r="AK199" s="55">
        <v>0.19</v>
      </c>
      <c r="AL199" s="55">
        <v>0.26</v>
      </c>
      <c r="AM199" s="55">
        <v>0.28999999999999998</v>
      </c>
      <c r="AN199" s="55">
        <v>0.28999999999999998</v>
      </c>
      <c r="AO199" s="55">
        <v>0.15</v>
      </c>
      <c r="AP199" s="55">
        <v>0.16</v>
      </c>
      <c r="AQ199" s="55">
        <v>0</v>
      </c>
    </row>
    <row r="200" spans="1:43" ht="16" x14ac:dyDescent="0.2">
      <c r="A200" s="107"/>
      <c r="B200" s="2" t="s">
        <v>4</v>
      </c>
      <c r="C200" s="2">
        <v>0.98</v>
      </c>
      <c r="D200" s="2">
        <v>0.47</v>
      </c>
      <c r="E200" s="6">
        <f>C200*D200</f>
        <v>0.46059999999999995</v>
      </c>
      <c r="F200" s="2">
        <v>0.94</v>
      </c>
      <c r="G200" s="2">
        <v>0.49</v>
      </c>
      <c r="H200" s="6">
        <f>F200*G200</f>
        <v>0.46059999999999995</v>
      </c>
      <c r="I200" s="2">
        <v>0.94</v>
      </c>
      <c r="J200" s="2">
        <v>0.5</v>
      </c>
      <c r="K200" s="6">
        <f>I200*J200</f>
        <v>0.47</v>
      </c>
      <c r="L200" s="2">
        <v>0.93</v>
      </c>
      <c r="M200" s="2">
        <v>0.55000000000000004</v>
      </c>
      <c r="N200" s="6">
        <f>L200*M200</f>
        <v>0.51150000000000007</v>
      </c>
      <c r="P200" s="107"/>
      <c r="Q200" s="56" t="s">
        <v>37</v>
      </c>
      <c r="R200" s="55">
        <v>0</v>
      </c>
      <c r="S200" s="55">
        <v>9.8999999999999991E-2</v>
      </c>
      <c r="T200" s="55">
        <v>0.20824999999999999</v>
      </c>
      <c r="U200" s="55">
        <v>0.21044999999999997</v>
      </c>
      <c r="V200" s="55">
        <v>0.20130000000000001</v>
      </c>
      <c r="W200" s="55">
        <v>0.22779999999999995</v>
      </c>
      <c r="X200" s="55">
        <v>0.31819999999999998</v>
      </c>
      <c r="Y200" s="55">
        <v>0.2888</v>
      </c>
      <c r="Z200" s="55">
        <v>0.30955000000000005</v>
      </c>
      <c r="AA200" s="55">
        <v>0.36877500000000002</v>
      </c>
      <c r="AB200" s="55">
        <v>0.34799999999999998</v>
      </c>
      <c r="AC200" s="55">
        <v>0.2717</v>
      </c>
      <c r="AD200" s="55">
        <v>0.28500000000000003</v>
      </c>
      <c r="AE200" s="55">
        <v>0.37287500000000001</v>
      </c>
      <c r="AF200" s="55">
        <v>0.33414999999999995</v>
      </c>
      <c r="AG200" s="55">
        <v>0.32587499999999997</v>
      </c>
      <c r="AH200" s="55">
        <v>0.3081000000000006</v>
      </c>
      <c r="AI200" s="55">
        <v>0.19370000000000001</v>
      </c>
      <c r="AJ200" s="55">
        <v>0.137825</v>
      </c>
      <c r="AK200" s="55">
        <v>0.167625</v>
      </c>
      <c r="AL200" s="55">
        <v>0.19112500000000004</v>
      </c>
      <c r="AM200" s="55">
        <v>0.19139999999999999</v>
      </c>
      <c r="AN200" s="55">
        <v>0.121</v>
      </c>
      <c r="AO200" s="55">
        <v>6.2E-2</v>
      </c>
      <c r="AP200" s="55">
        <v>3.9200000000000155E-3</v>
      </c>
      <c r="AQ200" s="55">
        <v>0</v>
      </c>
    </row>
    <row r="201" spans="1:43" ht="16" x14ac:dyDescent="0.2">
      <c r="A201" s="107"/>
      <c r="B201" s="2" t="s">
        <v>5</v>
      </c>
      <c r="C201" s="2">
        <v>0.62</v>
      </c>
      <c r="D201" s="2">
        <v>0.21</v>
      </c>
      <c r="E201" s="6">
        <f>C201*D201</f>
        <v>0.13019999999999998</v>
      </c>
      <c r="F201" s="2">
        <v>0.75</v>
      </c>
      <c r="G201" s="2">
        <v>0.21</v>
      </c>
      <c r="H201" s="6">
        <f>F201*G201</f>
        <v>0.1575</v>
      </c>
      <c r="I201" s="2">
        <v>0.74</v>
      </c>
      <c r="J201" s="2">
        <v>0.31</v>
      </c>
      <c r="K201" s="6">
        <f>I201*J201</f>
        <v>0.22939999999999999</v>
      </c>
      <c r="L201" s="2">
        <v>0.76</v>
      </c>
      <c r="M201" s="2">
        <v>0.33</v>
      </c>
      <c r="N201" s="6">
        <f>L201*M201</f>
        <v>0.25080000000000002</v>
      </c>
      <c r="P201" s="107"/>
      <c r="Q201" s="58" t="s">
        <v>38</v>
      </c>
      <c r="R201" s="58">
        <v>0.24</v>
      </c>
      <c r="S201" s="55"/>
      <c r="T201" s="55"/>
      <c r="U201" s="59" t="s">
        <v>42</v>
      </c>
      <c r="V201" s="58">
        <v>5.5464200000000012</v>
      </c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</row>
  </sheetData>
  <mergeCells count="90">
    <mergeCell ref="P185:P189"/>
    <mergeCell ref="P191:P195"/>
    <mergeCell ref="P197:P201"/>
    <mergeCell ref="A180:A184"/>
    <mergeCell ref="P180:P184"/>
    <mergeCell ref="A197:A201"/>
    <mergeCell ref="A191:A195"/>
    <mergeCell ref="A185:A189"/>
    <mergeCell ref="P155:P159"/>
    <mergeCell ref="P160:P164"/>
    <mergeCell ref="P165:P169"/>
    <mergeCell ref="P170:P174"/>
    <mergeCell ref="P175:P179"/>
    <mergeCell ref="P130:P134"/>
    <mergeCell ref="P135:P139"/>
    <mergeCell ref="P140:P144"/>
    <mergeCell ref="P145:P149"/>
    <mergeCell ref="P150:P154"/>
    <mergeCell ref="P105:P109"/>
    <mergeCell ref="P110:P114"/>
    <mergeCell ref="P115:P119"/>
    <mergeCell ref="P120:P124"/>
    <mergeCell ref="P125:P129"/>
    <mergeCell ref="P79:P83"/>
    <mergeCell ref="P84:P88"/>
    <mergeCell ref="P89:P93"/>
    <mergeCell ref="P94:P98"/>
    <mergeCell ref="P99:P103"/>
    <mergeCell ref="P54:P58"/>
    <mergeCell ref="P59:P63"/>
    <mergeCell ref="P64:P68"/>
    <mergeCell ref="P69:P73"/>
    <mergeCell ref="P74:P78"/>
    <mergeCell ref="P29:P33"/>
    <mergeCell ref="P34:P38"/>
    <mergeCell ref="P39:P43"/>
    <mergeCell ref="P44:P48"/>
    <mergeCell ref="P49:P53"/>
    <mergeCell ref="A3:A7"/>
    <mergeCell ref="Q8:AC8"/>
    <mergeCell ref="Q104:AC104"/>
    <mergeCell ref="Q190:AC190"/>
    <mergeCell ref="Q196:AC196"/>
    <mergeCell ref="P3:P7"/>
    <mergeCell ref="P9:P13"/>
    <mergeCell ref="P14:P18"/>
    <mergeCell ref="P19:P23"/>
    <mergeCell ref="P24:P28"/>
    <mergeCell ref="A29:A33"/>
    <mergeCell ref="A24:A28"/>
    <mergeCell ref="A19:A23"/>
    <mergeCell ref="A14:A18"/>
    <mergeCell ref="A9:A13"/>
    <mergeCell ref="A54:A58"/>
    <mergeCell ref="A44:A48"/>
    <mergeCell ref="A39:A43"/>
    <mergeCell ref="A34:A38"/>
    <mergeCell ref="A79:A83"/>
    <mergeCell ref="A74:A78"/>
    <mergeCell ref="A69:A73"/>
    <mergeCell ref="A64:A68"/>
    <mergeCell ref="A59:A63"/>
    <mergeCell ref="A99:A103"/>
    <mergeCell ref="A94:A98"/>
    <mergeCell ref="A89:A93"/>
    <mergeCell ref="A84:A88"/>
    <mergeCell ref="A49:A53"/>
    <mergeCell ref="A160:A164"/>
    <mergeCell ref="A165:A169"/>
    <mergeCell ref="A170:A174"/>
    <mergeCell ref="A175:A179"/>
    <mergeCell ref="C1:D1"/>
    <mergeCell ref="A155:A159"/>
    <mergeCell ref="A150:A154"/>
    <mergeCell ref="A145:A149"/>
    <mergeCell ref="A140:A144"/>
    <mergeCell ref="A135:A139"/>
    <mergeCell ref="A130:A134"/>
    <mergeCell ref="A125:A129"/>
    <mergeCell ref="A120:A124"/>
    <mergeCell ref="A115:A119"/>
    <mergeCell ref="A110:A114"/>
    <mergeCell ref="A105:A109"/>
    <mergeCell ref="F1:G1"/>
    <mergeCell ref="I1:J1"/>
    <mergeCell ref="L1:M1"/>
    <mergeCell ref="B196:N196"/>
    <mergeCell ref="B8:N8"/>
    <mergeCell ref="B104:N104"/>
    <mergeCell ref="B190:N190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168"/>
  <sheetViews>
    <sheetView zoomScaleNormal="100" workbookViewId="0">
      <pane ySplit="2" topLeftCell="A3" activePane="bottomLeft" state="frozen"/>
      <selection pane="bottomLeft" activeCell="A164" sqref="A3:N168"/>
    </sheetView>
  </sheetViews>
  <sheetFormatPr baseColWidth="10" defaultColWidth="8.6640625" defaultRowHeight="15" x14ac:dyDescent="0.2"/>
  <cols>
    <col min="1" max="1" width="9.5" style="5" bestFit="1" customWidth="1"/>
    <col min="2" max="2" width="3.6640625" style="6" bestFit="1" customWidth="1"/>
    <col min="3" max="3" width="9.33203125" style="6" bestFit="1" customWidth="1"/>
    <col min="4" max="4" width="9.6640625" style="6" bestFit="1" customWidth="1"/>
    <col min="5" max="5" width="16.5" style="6" bestFit="1" customWidth="1"/>
    <col min="6" max="6" width="9.33203125" style="6" bestFit="1" customWidth="1"/>
    <col min="7" max="7" width="9.6640625" style="6" bestFit="1" customWidth="1"/>
    <col min="8" max="8" width="16.5" style="6" bestFit="1" customWidth="1"/>
    <col min="9" max="9" width="9.33203125" style="6" bestFit="1" customWidth="1"/>
    <col min="10" max="10" width="9.6640625" style="6" bestFit="1" customWidth="1"/>
    <col min="11" max="11" width="16.5" style="6" bestFit="1" customWidth="1"/>
    <col min="12" max="12" width="9.33203125" style="6" bestFit="1" customWidth="1"/>
    <col min="13" max="13" width="9.6640625" style="6" bestFit="1" customWidth="1"/>
    <col min="14" max="14" width="16.5" style="6" bestFit="1" customWidth="1"/>
    <col min="15" max="16" width="8.6640625" style="6"/>
    <col min="17" max="17" width="16.33203125" style="6" bestFit="1" customWidth="1"/>
    <col min="18" max="18" width="9.5" style="6" bestFit="1" customWidth="1"/>
    <col min="19" max="19" width="8.6640625" style="6"/>
    <col min="20" max="20" width="19" style="6" bestFit="1" customWidth="1"/>
    <col min="21" max="16384" width="8.6640625" style="6"/>
  </cols>
  <sheetData>
    <row r="1" spans="1:44" s="15" customFormat="1" x14ac:dyDescent="0.2">
      <c r="A1" s="18"/>
      <c r="C1" s="109" t="s">
        <v>7</v>
      </c>
      <c r="D1" s="109"/>
      <c r="E1" s="16"/>
      <c r="F1" s="109" t="s">
        <v>10</v>
      </c>
      <c r="G1" s="109"/>
      <c r="H1" s="16"/>
      <c r="I1" s="109" t="s">
        <v>9</v>
      </c>
      <c r="J1" s="109"/>
      <c r="K1" s="16"/>
      <c r="L1" s="109" t="s">
        <v>8</v>
      </c>
      <c r="M1" s="109"/>
    </row>
    <row r="2" spans="1:44" s="17" customFormat="1" ht="18" thickBot="1" x14ac:dyDescent="0.25">
      <c r="A2" s="19" t="s">
        <v>0</v>
      </c>
      <c r="B2" s="17" t="s">
        <v>6</v>
      </c>
      <c r="C2" s="17" t="s">
        <v>14</v>
      </c>
      <c r="D2" s="17" t="s">
        <v>15</v>
      </c>
      <c r="E2" s="17" t="s">
        <v>16</v>
      </c>
      <c r="F2" s="17" t="s">
        <v>14</v>
      </c>
      <c r="G2" s="17" t="s">
        <v>15</v>
      </c>
      <c r="H2" s="17" t="s">
        <v>16</v>
      </c>
      <c r="I2" s="17" t="s">
        <v>14</v>
      </c>
      <c r="J2" s="17" t="s">
        <v>15</v>
      </c>
      <c r="K2" s="17" t="s">
        <v>16</v>
      </c>
      <c r="L2" s="17" t="s">
        <v>14</v>
      </c>
      <c r="M2" s="17" t="s">
        <v>15</v>
      </c>
      <c r="N2" s="17" t="s">
        <v>16</v>
      </c>
    </row>
    <row r="3" spans="1:44" ht="17" thickTop="1" x14ac:dyDescent="0.2">
      <c r="A3" s="94">
        <v>42870</v>
      </c>
      <c r="B3" s="6" t="s">
        <v>1</v>
      </c>
      <c r="C3" s="6">
        <v>0.82</v>
      </c>
      <c r="D3" s="6">
        <v>0.5</v>
      </c>
      <c r="E3" s="6">
        <f>D3*C3</f>
        <v>0.41</v>
      </c>
      <c r="F3" s="6">
        <v>0.92</v>
      </c>
      <c r="G3" s="6">
        <v>0.39</v>
      </c>
      <c r="H3" s="6">
        <f>G3*F3</f>
        <v>0.35880000000000001</v>
      </c>
      <c r="I3" s="6">
        <v>0.9</v>
      </c>
      <c r="J3" s="6">
        <v>0.43</v>
      </c>
      <c r="K3" s="6">
        <f>J3*I3</f>
        <v>0.38700000000000001</v>
      </c>
      <c r="L3" s="6">
        <v>0.84</v>
      </c>
      <c r="M3" s="6">
        <v>0.44</v>
      </c>
      <c r="N3" s="6">
        <f>M3*L3</f>
        <v>0.36959999999999998</v>
      </c>
      <c r="P3" s="94">
        <v>42870</v>
      </c>
      <c r="Q3" s="55" t="s">
        <v>35</v>
      </c>
      <c r="R3" s="55">
        <v>0</v>
      </c>
      <c r="S3" s="55">
        <v>0.24</v>
      </c>
      <c r="T3" s="55">
        <v>1.24</v>
      </c>
      <c r="U3" s="55">
        <v>2.2400000000000002</v>
      </c>
      <c r="V3" s="55">
        <v>3.24</v>
      </c>
      <c r="W3" s="55">
        <v>4.24</v>
      </c>
      <c r="X3" s="55">
        <v>5.24</v>
      </c>
      <c r="Y3" s="55">
        <v>6.24</v>
      </c>
      <c r="Z3" s="55">
        <v>7.24</v>
      </c>
      <c r="AA3" s="55">
        <v>8.24</v>
      </c>
      <c r="AB3" s="55">
        <v>9.24</v>
      </c>
      <c r="AC3" s="55">
        <v>10.24</v>
      </c>
      <c r="AD3" s="55">
        <v>11.24</v>
      </c>
      <c r="AE3" s="55">
        <v>12.24</v>
      </c>
      <c r="AF3" s="55">
        <v>13.24</v>
      </c>
      <c r="AG3" s="55">
        <v>14.24</v>
      </c>
      <c r="AH3" s="55">
        <v>15.24</v>
      </c>
      <c r="AI3" s="55">
        <v>16.240000000000002</v>
      </c>
      <c r="AJ3" s="55">
        <v>17.240000000000002</v>
      </c>
      <c r="AK3" s="55">
        <v>18.240000000000002</v>
      </c>
      <c r="AL3" s="55">
        <v>19.240000000000002</v>
      </c>
      <c r="AM3" s="55">
        <v>20.240000000000002</v>
      </c>
      <c r="AN3" s="55">
        <v>21.240000000000002</v>
      </c>
      <c r="AO3" s="55">
        <v>22.240000000000002</v>
      </c>
      <c r="AP3" s="55">
        <v>23.240000000000002</v>
      </c>
      <c r="AQ3" s="55">
        <v>24.240000000000002</v>
      </c>
      <c r="AR3" s="55">
        <v>24.660000000000004</v>
      </c>
    </row>
    <row r="4" spans="1:44" ht="16" x14ac:dyDescent="0.2">
      <c r="A4" s="93"/>
      <c r="B4" s="6" t="s">
        <v>2</v>
      </c>
      <c r="C4" s="6">
        <v>1.1200000000000001</v>
      </c>
      <c r="D4" s="6">
        <v>0.44</v>
      </c>
      <c r="E4" s="6">
        <f>D4*C4</f>
        <v>0.49280000000000007</v>
      </c>
      <c r="F4" s="6">
        <v>1.1200000000000001</v>
      </c>
      <c r="G4" s="6">
        <v>0.55000000000000004</v>
      </c>
      <c r="H4" s="6">
        <f>G4*F4</f>
        <v>0.6160000000000001</v>
      </c>
      <c r="I4" s="6">
        <v>1.1200000000000001</v>
      </c>
      <c r="J4" s="6">
        <v>0.4</v>
      </c>
      <c r="K4" s="6">
        <f>J4*I4</f>
        <v>0.44800000000000006</v>
      </c>
      <c r="L4" s="6">
        <v>1.1200000000000001</v>
      </c>
      <c r="M4" s="6">
        <v>0.51</v>
      </c>
      <c r="N4" s="6">
        <f>M4*L4</f>
        <v>0.57120000000000004</v>
      </c>
      <c r="P4" s="93"/>
      <c r="Q4" s="55" t="s">
        <v>14</v>
      </c>
      <c r="R4" s="55">
        <v>0</v>
      </c>
      <c r="S4" s="55">
        <v>0.46</v>
      </c>
      <c r="T4" s="55">
        <v>0.48</v>
      </c>
      <c r="U4" s="55">
        <v>0.64</v>
      </c>
      <c r="V4" s="55">
        <v>0.7</v>
      </c>
      <c r="W4" s="55">
        <v>0.86</v>
      </c>
      <c r="X4" s="55">
        <v>0.92</v>
      </c>
      <c r="Y4" s="55">
        <v>0.94</v>
      </c>
      <c r="Z4" s="55">
        <v>0.98</v>
      </c>
      <c r="AA4" s="55">
        <v>0.98</v>
      </c>
      <c r="AB4" s="55">
        <v>0.98</v>
      </c>
      <c r="AC4" s="55">
        <v>0.94</v>
      </c>
      <c r="AD4" s="55">
        <v>0.9</v>
      </c>
      <c r="AE4" s="55">
        <v>0.88</v>
      </c>
      <c r="AF4" s="55">
        <v>0.86</v>
      </c>
      <c r="AG4" s="55">
        <v>0.88</v>
      </c>
      <c r="AH4" s="55">
        <v>0.88</v>
      </c>
      <c r="AI4" s="55">
        <v>0.9</v>
      </c>
      <c r="AJ4" s="55">
        <v>0.9</v>
      </c>
      <c r="AK4" s="55">
        <v>0.86</v>
      </c>
      <c r="AL4" s="55">
        <v>0.76</v>
      </c>
      <c r="AM4" s="55">
        <v>0.76</v>
      </c>
      <c r="AN4" s="55">
        <v>0.76</v>
      </c>
      <c r="AO4" s="55">
        <v>0.72</v>
      </c>
      <c r="AP4" s="55">
        <v>0.5</v>
      </c>
      <c r="AQ4" s="55">
        <v>0.26</v>
      </c>
      <c r="AR4" s="55">
        <v>0</v>
      </c>
    </row>
    <row r="5" spans="1:44" ht="16" x14ac:dyDescent="0.2">
      <c r="A5" s="93"/>
      <c r="B5" s="6" t="s">
        <v>3</v>
      </c>
      <c r="C5" s="6">
        <v>1.1399999999999999</v>
      </c>
      <c r="D5" s="6">
        <v>0.46</v>
      </c>
      <c r="E5" s="6">
        <f>D5*C5</f>
        <v>0.52439999999999998</v>
      </c>
      <c r="F5" s="6">
        <v>1.08</v>
      </c>
      <c r="G5" s="6">
        <v>0.51</v>
      </c>
      <c r="H5" s="6">
        <f>G5*F5</f>
        <v>0.55080000000000007</v>
      </c>
      <c r="I5" s="6">
        <v>1.06</v>
      </c>
      <c r="J5" s="6">
        <v>0.51</v>
      </c>
      <c r="K5" s="6">
        <f>J5*I5</f>
        <v>0.54060000000000008</v>
      </c>
      <c r="L5" s="6">
        <v>1.0900000000000001</v>
      </c>
      <c r="M5" s="6">
        <v>0.5</v>
      </c>
      <c r="N5" s="6">
        <f>M5*L5</f>
        <v>0.54500000000000004</v>
      </c>
      <c r="P5" s="93"/>
      <c r="Q5" s="55" t="s">
        <v>36</v>
      </c>
      <c r="R5" s="55">
        <v>0</v>
      </c>
      <c r="S5" s="55">
        <v>0.3</v>
      </c>
      <c r="T5" s="55">
        <v>0.33</v>
      </c>
      <c r="U5" s="55">
        <v>0.36</v>
      </c>
      <c r="V5" s="55">
        <v>0.4</v>
      </c>
      <c r="W5" s="55">
        <v>0.38</v>
      </c>
      <c r="X5" s="55">
        <v>0.24</v>
      </c>
      <c r="Y5" s="55">
        <v>0.35</v>
      </c>
      <c r="Z5" s="55">
        <v>0.42</v>
      </c>
      <c r="AA5" s="55">
        <v>0.34</v>
      </c>
      <c r="AB5" s="55">
        <v>0.41</v>
      </c>
      <c r="AC5" s="55">
        <v>0.45</v>
      </c>
      <c r="AD5" s="55">
        <v>0.52</v>
      </c>
      <c r="AE5" s="55">
        <v>0.28999999999999998</v>
      </c>
      <c r="AF5" s="55">
        <v>0.48</v>
      </c>
      <c r="AG5" s="55">
        <v>0.5</v>
      </c>
      <c r="AH5" s="55">
        <v>0.5</v>
      </c>
      <c r="AI5" s="55">
        <v>0.32</v>
      </c>
      <c r="AJ5" s="55">
        <v>0.45</v>
      </c>
      <c r="AK5" s="55">
        <v>0.5</v>
      </c>
      <c r="AL5" s="55">
        <v>0.23</v>
      </c>
      <c r="AM5" s="55">
        <v>0.33</v>
      </c>
      <c r="AN5" s="55">
        <v>0.26</v>
      </c>
      <c r="AO5" s="55">
        <v>0.06</v>
      </c>
      <c r="AP5" s="55">
        <v>0</v>
      </c>
      <c r="AQ5" s="55">
        <v>0</v>
      </c>
      <c r="AR5" s="55">
        <v>0</v>
      </c>
    </row>
    <row r="6" spans="1:44" ht="16" x14ac:dyDescent="0.2">
      <c r="A6" s="93"/>
      <c r="B6" s="6" t="s">
        <v>4</v>
      </c>
      <c r="C6" s="6">
        <v>1.1200000000000001</v>
      </c>
      <c r="D6" s="6">
        <v>0.54</v>
      </c>
      <c r="E6" s="6">
        <f>D6*C6</f>
        <v>0.60480000000000012</v>
      </c>
      <c r="F6" s="6">
        <v>1.1200000000000001</v>
      </c>
      <c r="G6" s="6">
        <v>0.52</v>
      </c>
      <c r="H6" s="6">
        <f>G6*F6</f>
        <v>0.58240000000000003</v>
      </c>
      <c r="I6" s="6">
        <v>1.0900000000000001</v>
      </c>
      <c r="J6" s="6">
        <v>0.46</v>
      </c>
      <c r="K6" s="6">
        <f>J6*I6</f>
        <v>0.50140000000000007</v>
      </c>
      <c r="L6" s="6">
        <v>1.0900000000000001</v>
      </c>
      <c r="M6" s="6">
        <v>0.53</v>
      </c>
      <c r="N6" s="6">
        <f>M6*L6</f>
        <v>0.5777000000000001</v>
      </c>
      <c r="P6" s="93"/>
      <c r="Q6" s="56" t="s">
        <v>37</v>
      </c>
      <c r="R6" s="55">
        <v>8.2799999999999992E-3</v>
      </c>
      <c r="S6" s="55">
        <v>0.14804999999999999</v>
      </c>
      <c r="T6" s="55">
        <v>0.19320000000000004</v>
      </c>
      <c r="U6" s="55">
        <v>0.25459999999999999</v>
      </c>
      <c r="V6" s="55">
        <v>0.30420000000000003</v>
      </c>
      <c r="W6" s="55">
        <v>0.27589999999999998</v>
      </c>
      <c r="X6" s="55">
        <v>0.27434999999999998</v>
      </c>
      <c r="Y6" s="55">
        <v>0.36959999999999998</v>
      </c>
      <c r="Z6" s="55">
        <v>0.37240000000000001</v>
      </c>
      <c r="AA6" s="55">
        <v>0.36749999999999999</v>
      </c>
      <c r="AB6" s="55">
        <v>0.4128</v>
      </c>
      <c r="AC6" s="55">
        <v>0.44619999999999993</v>
      </c>
      <c r="AD6" s="55">
        <v>0.36045000000000005</v>
      </c>
      <c r="AE6" s="55">
        <v>0.33495000000000003</v>
      </c>
      <c r="AF6" s="55">
        <v>0.42630000000000001</v>
      </c>
      <c r="AG6" s="55">
        <v>0.44</v>
      </c>
      <c r="AH6" s="55">
        <v>0.36490000000000067</v>
      </c>
      <c r="AI6" s="55">
        <v>0.34650000000000003</v>
      </c>
      <c r="AJ6" s="55">
        <v>0.41799999999999998</v>
      </c>
      <c r="AK6" s="55">
        <v>0.29565000000000002</v>
      </c>
      <c r="AL6" s="55">
        <v>0.21280000000000002</v>
      </c>
      <c r="AM6" s="55">
        <v>0.22420000000000004</v>
      </c>
      <c r="AN6" s="55">
        <v>0.11840000000000001</v>
      </c>
      <c r="AO6" s="55">
        <v>1.83E-2</v>
      </c>
      <c r="AP6" s="55">
        <v>0</v>
      </c>
      <c r="AQ6" s="55">
        <v>0</v>
      </c>
      <c r="AR6" s="55">
        <v>0</v>
      </c>
    </row>
    <row r="7" spans="1:44" ht="16" x14ac:dyDescent="0.2">
      <c r="A7" s="93"/>
      <c r="B7" s="6" t="s">
        <v>5</v>
      </c>
      <c r="C7" s="6">
        <v>0.94</v>
      </c>
      <c r="D7" s="6">
        <v>0.45</v>
      </c>
      <c r="E7" s="6">
        <f>D7*C7</f>
        <v>0.42299999999999999</v>
      </c>
      <c r="F7" s="6">
        <v>0.9</v>
      </c>
      <c r="G7" s="6">
        <v>0.37</v>
      </c>
      <c r="H7" s="6">
        <f>G7*F7</f>
        <v>0.33300000000000002</v>
      </c>
      <c r="I7" s="6">
        <v>0.94</v>
      </c>
      <c r="J7" s="6">
        <v>0.37</v>
      </c>
      <c r="K7" s="6">
        <f>J7*I7</f>
        <v>0.3478</v>
      </c>
      <c r="L7" s="6">
        <v>0.98</v>
      </c>
      <c r="M7" s="6">
        <v>0.42</v>
      </c>
      <c r="N7" s="6">
        <f>M7*L7</f>
        <v>0.41159999999999997</v>
      </c>
      <c r="P7" s="93"/>
      <c r="Q7" s="58" t="s">
        <v>38</v>
      </c>
      <c r="R7" s="58">
        <v>0.52</v>
      </c>
      <c r="S7" s="55"/>
      <c r="T7" s="59" t="s">
        <v>42</v>
      </c>
      <c r="U7" s="58">
        <v>6.9875300000000014</v>
      </c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7"/>
      <c r="AR7" s="57"/>
    </row>
    <row r="8" spans="1:44" x14ac:dyDescent="0.2">
      <c r="A8" s="5">
        <v>42871</v>
      </c>
      <c r="B8" s="90" t="s">
        <v>22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P8" s="5">
        <v>42871</v>
      </c>
      <c r="Q8" s="90" t="s">
        <v>22</v>
      </c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</row>
    <row r="9" spans="1:44" ht="16" x14ac:dyDescent="0.2">
      <c r="A9" s="93">
        <v>42872</v>
      </c>
      <c r="B9" s="6" t="s">
        <v>1</v>
      </c>
      <c r="C9" s="9">
        <v>0.88</v>
      </c>
      <c r="D9" s="9">
        <v>0.31</v>
      </c>
      <c r="E9" s="6">
        <f>D9*C9</f>
        <v>0.27279999999999999</v>
      </c>
      <c r="F9" s="9">
        <v>0.98</v>
      </c>
      <c r="G9" s="9">
        <v>0.39</v>
      </c>
      <c r="H9" s="6">
        <f>G9*F9</f>
        <v>0.38219999999999998</v>
      </c>
      <c r="I9" s="9">
        <v>0.95</v>
      </c>
      <c r="J9" s="9">
        <v>0.4</v>
      </c>
      <c r="K9" s="6">
        <f>J9*I9</f>
        <v>0.38</v>
      </c>
      <c r="L9" s="9">
        <v>0.87</v>
      </c>
      <c r="M9" s="9">
        <v>0.37</v>
      </c>
      <c r="N9" s="6">
        <f>M9*L9</f>
        <v>0.32190000000000002</v>
      </c>
      <c r="P9" s="93">
        <v>42872</v>
      </c>
      <c r="Q9" s="55" t="s">
        <v>35</v>
      </c>
      <c r="R9" s="55">
        <v>0</v>
      </c>
      <c r="S9" s="55">
        <v>0.89</v>
      </c>
      <c r="T9" s="55">
        <v>1.8900000000000001</v>
      </c>
      <c r="U9" s="55">
        <v>2.89</v>
      </c>
      <c r="V9" s="55">
        <v>3.89</v>
      </c>
      <c r="W9" s="55">
        <v>4.8900000000000006</v>
      </c>
      <c r="X9" s="55">
        <v>5.8900000000000006</v>
      </c>
      <c r="Y9" s="55">
        <v>6.8900000000000006</v>
      </c>
      <c r="Z9" s="55">
        <v>7.8900000000000006</v>
      </c>
      <c r="AA9" s="55">
        <v>8.89</v>
      </c>
      <c r="AB9" s="55">
        <v>9.89</v>
      </c>
      <c r="AC9" s="55">
        <v>10.89</v>
      </c>
      <c r="AD9" s="55">
        <v>11.89</v>
      </c>
      <c r="AE9" s="55">
        <v>12.89</v>
      </c>
      <c r="AF9" s="55">
        <v>13.89</v>
      </c>
      <c r="AG9" s="55">
        <v>14.89</v>
      </c>
      <c r="AH9" s="55">
        <v>15.89</v>
      </c>
      <c r="AI9" s="55">
        <v>16.89</v>
      </c>
      <c r="AJ9" s="55">
        <v>17.89</v>
      </c>
      <c r="AK9" s="55">
        <v>18.89</v>
      </c>
      <c r="AL9" s="55">
        <v>19.89</v>
      </c>
      <c r="AM9" s="55">
        <v>20.89</v>
      </c>
      <c r="AN9" s="55">
        <v>21.89</v>
      </c>
      <c r="AO9" s="55">
        <v>22.89</v>
      </c>
      <c r="AP9" s="55">
        <v>23.89</v>
      </c>
      <c r="AQ9" s="55">
        <v>24.25</v>
      </c>
    </row>
    <row r="10" spans="1:44" ht="16" x14ac:dyDescent="0.2">
      <c r="A10" s="93"/>
      <c r="B10" s="6" t="s">
        <v>2</v>
      </c>
      <c r="C10" s="9">
        <v>1.1499999999999999</v>
      </c>
      <c r="D10" s="9">
        <v>0.37</v>
      </c>
      <c r="E10" s="6">
        <f t="shared" ref="E10:E63" si="0">D10*C10</f>
        <v>0.42549999999999999</v>
      </c>
      <c r="F10" s="9">
        <v>1.1299999999999999</v>
      </c>
      <c r="G10" s="9">
        <v>0.46</v>
      </c>
      <c r="H10" s="6">
        <f t="shared" ref="H10:H63" si="1">G10*F10</f>
        <v>0.51979999999999993</v>
      </c>
      <c r="I10" s="9">
        <v>1.1399999999999999</v>
      </c>
      <c r="J10" s="9">
        <v>0.35</v>
      </c>
      <c r="K10" s="6">
        <f t="shared" ref="K10:K63" si="2">J10*I10</f>
        <v>0.39899999999999997</v>
      </c>
      <c r="L10" s="9">
        <v>1.1599999999999999</v>
      </c>
      <c r="M10" s="9">
        <v>0.43</v>
      </c>
      <c r="N10" s="6">
        <f t="shared" ref="N10:N63" si="3">M10*L10</f>
        <v>0.49879999999999997</v>
      </c>
      <c r="P10" s="93"/>
      <c r="Q10" s="55" t="s">
        <v>14</v>
      </c>
      <c r="R10" s="55">
        <v>0</v>
      </c>
      <c r="S10" s="55">
        <v>0.48</v>
      </c>
      <c r="T10" s="55">
        <v>0.73</v>
      </c>
      <c r="U10" s="55">
        <v>0.79</v>
      </c>
      <c r="V10" s="55">
        <v>0.81</v>
      </c>
      <c r="W10" s="55">
        <v>0.82</v>
      </c>
      <c r="X10" s="55">
        <v>0.9</v>
      </c>
      <c r="Y10" s="55">
        <v>0.94</v>
      </c>
      <c r="Z10" s="55">
        <v>0.95</v>
      </c>
      <c r="AA10" s="55">
        <v>0.96</v>
      </c>
      <c r="AB10" s="55">
        <v>0.93</v>
      </c>
      <c r="AC10" s="55">
        <v>0.9</v>
      </c>
      <c r="AD10" s="55">
        <v>0.91</v>
      </c>
      <c r="AE10" s="55">
        <v>0.94</v>
      </c>
      <c r="AF10" s="55">
        <v>0.96</v>
      </c>
      <c r="AG10" s="55">
        <v>1.03</v>
      </c>
      <c r="AH10" s="55">
        <v>1</v>
      </c>
      <c r="AI10" s="55">
        <v>1.01</v>
      </c>
      <c r="AJ10" s="55">
        <v>0.94</v>
      </c>
      <c r="AK10" s="55">
        <v>0.96</v>
      </c>
      <c r="AL10" s="55">
        <v>0.88</v>
      </c>
      <c r="AM10" s="55">
        <v>0.78</v>
      </c>
      <c r="AN10" s="55">
        <v>0.7</v>
      </c>
      <c r="AO10" s="55">
        <v>0.57999999999999996</v>
      </c>
      <c r="AP10" s="55">
        <v>0.51</v>
      </c>
      <c r="AQ10" s="55">
        <v>0</v>
      </c>
    </row>
    <row r="11" spans="1:44" ht="16" x14ac:dyDescent="0.2">
      <c r="A11" s="93"/>
      <c r="B11" s="6" t="s">
        <v>3</v>
      </c>
      <c r="C11" s="9">
        <v>1.1599999999999999</v>
      </c>
      <c r="D11" s="9">
        <v>0.38</v>
      </c>
      <c r="E11" s="6">
        <f t="shared" si="0"/>
        <v>0.44079999999999997</v>
      </c>
      <c r="F11" s="9">
        <v>1.1200000000000001</v>
      </c>
      <c r="G11" s="9">
        <v>0.46</v>
      </c>
      <c r="H11" s="6">
        <f t="shared" si="1"/>
        <v>0.5152000000000001</v>
      </c>
      <c r="I11" s="9">
        <v>1.1100000000000001</v>
      </c>
      <c r="J11" s="9">
        <v>0.38</v>
      </c>
      <c r="K11" s="6">
        <f t="shared" si="2"/>
        <v>0.42180000000000006</v>
      </c>
      <c r="L11" s="9">
        <v>1.1100000000000001</v>
      </c>
      <c r="M11" s="9">
        <v>0.42</v>
      </c>
      <c r="N11" s="6">
        <f t="shared" si="3"/>
        <v>0.4662</v>
      </c>
      <c r="P11" s="93"/>
      <c r="Q11" s="55" t="s">
        <v>36</v>
      </c>
      <c r="R11" s="55">
        <v>0</v>
      </c>
      <c r="S11" s="55">
        <v>0</v>
      </c>
      <c r="T11" s="55">
        <v>0.05</v>
      </c>
      <c r="U11" s="55">
        <v>0.18</v>
      </c>
      <c r="V11" s="55">
        <v>0.26</v>
      </c>
      <c r="W11" s="55">
        <v>0.22</v>
      </c>
      <c r="X11" s="55">
        <v>0.45</v>
      </c>
      <c r="Y11" s="55">
        <v>0.45</v>
      </c>
      <c r="Z11" s="55">
        <v>0.38</v>
      </c>
      <c r="AA11" s="55">
        <v>0.42</v>
      </c>
      <c r="AB11" s="55">
        <v>0.39</v>
      </c>
      <c r="AC11" s="55">
        <v>0.39</v>
      </c>
      <c r="AD11" s="55">
        <v>0.25</v>
      </c>
      <c r="AE11" s="55">
        <v>0.38</v>
      </c>
      <c r="AF11" s="55">
        <v>0.42</v>
      </c>
      <c r="AG11" s="55">
        <v>0.32</v>
      </c>
      <c r="AH11" s="55">
        <v>0.26</v>
      </c>
      <c r="AI11" s="55">
        <v>0.31</v>
      </c>
      <c r="AJ11" s="55">
        <v>0.24</v>
      </c>
      <c r="AK11" s="55">
        <v>0.21</v>
      </c>
      <c r="AL11" s="55">
        <v>0.35</v>
      </c>
      <c r="AM11" s="55">
        <v>0.39</v>
      </c>
      <c r="AN11" s="55">
        <v>0.26</v>
      </c>
      <c r="AO11" s="55">
        <v>0.28000000000000003</v>
      </c>
      <c r="AP11" s="55">
        <v>0.26</v>
      </c>
      <c r="AQ11" s="55">
        <v>0</v>
      </c>
    </row>
    <row r="12" spans="1:44" ht="16" x14ac:dyDescent="0.2">
      <c r="A12" s="93"/>
      <c r="B12" s="6" t="s">
        <v>4</v>
      </c>
      <c r="C12" s="9">
        <v>1.17</v>
      </c>
      <c r="D12" s="9">
        <v>0.38</v>
      </c>
      <c r="E12" s="6">
        <f t="shared" si="0"/>
        <v>0.4446</v>
      </c>
      <c r="F12" s="9">
        <v>1.1499999999999999</v>
      </c>
      <c r="G12" s="9">
        <v>0.41</v>
      </c>
      <c r="H12" s="6">
        <f t="shared" si="1"/>
        <v>0.47149999999999992</v>
      </c>
      <c r="I12" s="9">
        <v>1.1499999999999999</v>
      </c>
      <c r="J12" s="9">
        <v>0.33</v>
      </c>
      <c r="K12" s="6">
        <f t="shared" si="2"/>
        <v>0.3795</v>
      </c>
      <c r="L12" s="9">
        <v>1.1399999999999999</v>
      </c>
      <c r="M12" s="9">
        <v>0.49</v>
      </c>
      <c r="N12" s="6">
        <f t="shared" si="3"/>
        <v>0.55859999999999999</v>
      </c>
      <c r="P12" s="93"/>
      <c r="Q12" s="56" t="s">
        <v>37</v>
      </c>
      <c r="R12" s="55">
        <v>0</v>
      </c>
      <c r="S12" s="55">
        <v>1.5125E-2</v>
      </c>
      <c r="T12" s="55">
        <v>8.7399999999999992E-2</v>
      </c>
      <c r="U12" s="55">
        <v>0.17600000000000002</v>
      </c>
      <c r="V12" s="55">
        <v>0.19560000000000005</v>
      </c>
      <c r="W12" s="55">
        <v>0.28810000000000002</v>
      </c>
      <c r="X12" s="55">
        <v>0.41399999999999998</v>
      </c>
      <c r="Y12" s="55">
        <v>0.392175</v>
      </c>
      <c r="Z12" s="55">
        <v>0.38200000000000001</v>
      </c>
      <c r="AA12" s="55">
        <v>0.38272500000000004</v>
      </c>
      <c r="AB12" s="55">
        <v>0.35685</v>
      </c>
      <c r="AC12" s="55">
        <v>0.28960000000000002</v>
      </c>
      <c r="AD12" s="55">
        <v>0.291375</v>
      </c>
      <c r="AE12" s="55">
        <v>0.38</v>
      </c>
      <c r="AF12" s="55">
        <v>0.36814999999999998</v>
      </c>
      <c r="AG12" s="55">
        <v>0.29435000000000006</v>
      </c>
      <c r="AH12" s="55">
        <v>0.28642499999999999</v>
      </c>
      <c r="AI12" s="55">
        <v>0.268125</v>
      </c>
      <c r="AJ12" s="55">
        <v>0.21374999999999997</v>
      </c>
      <c r="AK12" s="55">
        <v>0.25759999999999994</v>
      </c>
      <c r="AL12" s="55">
        <v>0.30710000000000004</v>
      </c>
      <c r="AM12" s="55">
        <v>0.24049999999999999</v>
      </c>
      <c r="AN12" s="55">
        <v>0.17279999999999998</v>
      </c>
      <c r="AO12" s="55">
        <v>0.14715</v>
      </c>
      <c r="AP12" s="55">
        <v>1.1933999999999981E-2</v>
      </c>
      <c r="AQ12" s="55">
        <v>0</v>
      </c>
    </row>
    <row r="13" spans="1:44" ht="16" x14ac:dyDescent="0.2">
      <c r="A13" s="93"/>
      <c r="B13" s="6" t="s">
        <v>5</v>
      </c>
      <c r="C13" s="9">
        <v>0.98</v>
      </c>
      <c r="D13" s="9">
        <v>0.34</v>
      </c>
      <c r="E13" s="6">
        <f t="shared" si="0"/>
        <v>0.3332</v>
      </c>
      <c r="F13" s="9">
        <v>0.93</v>
      </c>
      <c r="G13" s="9">
        <v>0.36</v>
      </c>
      <c r="H13" s="6">
        <f t="shared" si="1"/>
        <v>0.33479999999999999</v>
      </c>
      <c r="I13" s="9">
        <v>0.95</v>
      </c>
      <c r="J13" s="9">
        <v>0.37</v>
      </c>
      <c r="K13" s="6">
        <f t="shared" si="2"/>
        <v>0.35149999999999998</v>
      </c>
      <c r="L13" s="9">
        <v>1.02</v>
      </c>
      <c r="M13" s="9">
        <v>0.3</v>
      </c>
      <c r="N13" s="6">
        <f t="shared" si="3"/>
        <v>0.30599999999999999</v>
      </c>
      <c r="P13" s="93"/>
      <c r="Q13" s="58" t="s">
        <v>38</v>
      </c>
      <c r="R13" s="58">
        <v>0.62</v>
      </c>
      <c r="S13" s="55"/>
      <c r="T13" s="59" t="s">
        <v>42</v>
      </c>
      <c r="U13" s="58">
        <v>6.2188340000000002</v>
      </c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7"/>
    </row>
    <row r="14" spans="1:44" ht="16" x14ac:dyDescent="0.2">
      <c r="A14" s="93">
        <v>42873</v>
      </c>
      <c r="B14" s="6" t="s">
        <v>1</v>
      </c>
      <c r="C14" s="9">
        <v>0.88</v>
      </c>
      <c r="D14" s="9">
        <v>0.37</v>
      </c>
      <c r="E14" s="6">
        <f t="shared" si="0"/>
        <v>0.3256</v>
      </c>
      <c r="F14" s="9">
        <v>1.02</v>
      </c>
      <c r="G14" s="9">
        <v>0.47</v>
      </c>
      <c r="H14" s="6">
        <f t="shared" si="1"/>
        <v>0.47939999999999999</v>
      </c>
      <c r="I14" s="9">
        <v>0.96</v>
      </c>
      <c r="J14" s="9">
        <v>0.3</v>
      </c>
      <c r="K14" s="6">
        <f t="shared" si="2"/>
        <v>0.28799999999999998</v>
      </c>
      <c r="L14" s="9">
        <v>0.96</v>
      </c>
      <c r="M14" s="9">
        <v>0.35</v>
      </c>
      <c r="N14" s="6">
        <f t="shared" si="3"/>
        <v>0.33599999999999997</v>
      </c>
      <c r="P14" s="93">
        <v>42873</v>
      </c>
      <c r="Q14" s="55" t="s">
        <v>35</v>
      </c>
      <c r="R14" s="55">
        <v>0</v>
      </c>
      <c r="S14" s="55">
        <v>0.8</v>
      </c>
      <c r="T14" s="55">
        <v>1.8</v>
      </c>
      <c r="U14" s="55">
        <v>2.8</v>
      </c>
      <c r="V14" s="55">
        <v>3.8</v>
      </c>
      <c r="W14" s="55">
        <v>4.8</v>
      </c>
      <c r="X14" s="55">
        <v>5.8</v>
      </c>
      <c r="Y14" s="55">
        <v>6.8</v>
      </c>
      <c r="Z14" s="55">
        <v>7.8</v>
      </c>
      <c r="AA14" s="55">
        <v>8.8000000000000007</v>
      </c>
      <c r="AB14" s="55">
        <v>9.8000000000000007</v>
      </c>
      <c r="AC14" s="55">
        <v>10.8</v>
      </c>
      <c r="AD14" s="55">
        <v>11.8</v>
      </c>
      <c r="AE14" s="55">
        <v>12.8</v>
      </c>
      <c r="AF14" s="55">
        <v>13.8</v>
      </c>
      <c r="AG14" s="55">
        <v>14.8</v>
      </c>
      <c r="AH14" s="55">
        <v>15.8</v>
      </c>
      <c r="AI14" s="55">
        <v>16.8</v>
      </c>
      <c r="AJ14" s="55">
        <v>17.8</v>
      </c>
      <c r="AK14" s="55">
        <v>18.8</v>
      </c>
      <c r="AL14" s="55">
        <v>19.8</v>
      </c>
      <c r="AM14" s="55">
        <v>20.8</v>
      </c>
      <c r="AN14" s="55">
        <v>21.8</v>
      </c>
      <c r="AO14" s="55">
        <v>22.8</v>
      </c>
      <c r="AP14" s="55">
        <v>23.8</v>
      </c>
      <c r="AQ14" s="55">
        <v>24.220000000000002</v>
      </c>
    </row>
    <row r="15" spans="1:44" ht="16" x14ac:dyDescent="0.2">
      <c r="A15" s="93"/>
      <c r="B15" s="6" t="s">
        <v>2</v>
      </c>
      <c r="C15" s="9">
        <v>1.2</v>
      </c>
      <c r="D15" s="9">
        <v>0.4</v>
      </c>
      <c r="E15" s="6">
        <f t="shared" si="0"/>
        <v>0.48</v>
      </c>
      <c r="F15" s="9">
        <v>1.2</v>
      </c>
      <c r="G15" s="9">
        <v>0.4</v>
      </c>
      <c r="H15" s="6">
        <f t="shared" si="1"/>
        <v>0.48</v>
      </c>
      <c r="I15" s="9">
        <v>1.2</v>
      </c>
      <c r="J15" s="9">
        <v>0.44</v>
      </c>
      <c r="K15" s="6">
        <f t="shared" si="2"/>
        <v>0.52800000000000002</v>
      </c>
      <c r="L15" s="9">
        <v>1.2</v>
      </c>
      <c r="M15" s="9">
        <v>0.41</v>
      </c>
      <c r="N15" s="6">
        <f t="shared" si="3"/>
        <v>0.49199999999999994</v>
      </c>
      <c r="P15" s="93"/>
      <c r="Q15" s="55" t="s">
        <v>14</v>
      </c>
      <c r="R15" s="55">
        <v>0</v>
      </c>
      <c r="S15" s="55">
        <v>0.54</v>
      </c>
      <c r="T15" s="55">
        <v>0.8</v>
      </c>
      <c r="U15" s="55">
        <v>0.86</v>
      </c>
      <c r="V15" s="55">
        <v>0.88</v>
      </c>
      <c r="W15" s="55">
        <v>0.9</v>
      </c>
      <c r="X15" s="55">
        <v>0.96</v>
      </c>
      <c r="Y15" s="55">
        <v>1.02</v>
      </c>
      <c r="Z15" s="55">
        <v>1</v>
      </c>
      <c r="AA15" s="55">
        <v>0.98</v>
      </c>
      <c r="AB15" s="55">
        <v>1</v>
      </c>
      <c r="AC15" s="55">
        <v>0.98</v>
      </c>
      <c r="AD15" s="55">
        <v>1</v>
      </c>
      <c r="AE15" s="55">
        <v>1</v>
      </c>
      <c r="AF15" s="55">
        <v>1.04</v>
      </c>
      <c r="AG15" s="55">
        <v>1.08</v>
      </c>
      <c r="AH15" s="55">
        <v>1.08</v>
      </c>
      <c r="AI15" s="55">
        <v>1.08</v>
      </c>
      <c r="AJ15" s="55">
        <v>1</v>
      </c>
      <c r="AK15" s="55">
        <v>1.02</v>
      </c>
      <c r="AL15" s="55">
        <v>0.96</v>
      </c>
      <c r="AM15" s="55">
        <v>0.84</v>
      </c>
      <c r="AN15" s="55">
        <v>0.78</v>
      </c>
      <c r="AO15" s="55">
        <v>0.66</v>
      </c>
      <c r="AP15" s="55">
        <v>0.6</v>
      </c>
      <c r="AQ15" s="55">
        <v>0</v>
      </c>
    </row>
    <row r="16" spans="1:44" ht="16" x14ac:dyDescent="0.2">
      <c r="A16" s="93"/>
      <c r="B16" s="6" t="s">
        <v>3</v>
      </c>
      <c r="C16" s="9">
        <v>1.2</v>
      </c>
      <c r="D16" s="9">
        <v>0.28999999999999998</v>
      </c>
      <c r="E16" s="6">
        <f t="shared" si="0"/>
        <v>0.34799999999999998</v>
      </c>
      <c r="F16" s="9">
        <v>1.2</v>
      </c>
      <c r="G16" s="9">
        <v>0.4</v>
      </c>
      <c r="H16" s="6">
        <f t="shared" si="1"/>
        <v>0.48</v>
      </c>
      <c r="I16" s="9">
        <v>1.2</v>
      </c>
      <c r="J16" s="9">
        <v>0.35</v>
      </c>
      <c r="K16" s="6">
        <f t="shared" si="2"/>
        <v>0.42</v>
      </c>
      <c r="L16" s="9">
        <v>1.18</v>
      </c>
      <c r="M16" s="9">
        <v>0.41</v>
      </c>
      <c r="N16" s="6">
        <f t="shared" si="3"/>
        <v>0.48379999999999995</v>
      </c>
      <c r="P16" s="93"/>
      <c r="Q16" s="55" t="s">
        <v>36</v>
      </c>
      <c r="R16" s="55">
        <v>0</v>
      </c>
      <c r="S16" s="55">
        <v>0</v>
      </c>
      <c r="T16" s="55">
        <v>0</v>
      </c>
      <c r="U16" s="55">
        <v>0.27</v>
      </c>
      <c r="V16" s="55">
        <v>0.32</v>
      </c>
      <c r="W16" s="55">
        <v>0.3</v>
      </c>
      <c r="X16" s="55">
        <v>0.35</v>
      </c>
      <c r="Y16" s="55">
        <v>0.37</v>
      </c>
      <c r="Z16" s="55">
        <v>0.4</v>
      </c>
      <c r="AA16" s="55">
        <v>0.4</v>
      </c>
      <c r="AB16" s="55">
        <v>0.39</v>
      </c>
      <c r="AC16" s="55">
        <v>0.36</v>
      </c>
      <c r="AD16" s="55">
        <v>0.33</v>
      </c>
      <c r="AE16" s="55">
        <v>0.42</v>
      </c>
      <c r="AF16" s="55">
        <v>0.4</v>
      </c>
      <c r="AG16" s="55">
        <v>0.25</v>
      </c>
      <c r="AH16" s="55">
        <v>0.24</v>
      </c>
      <c r="AI16" s="55">
        <v>0.3</v>
      </c>
      <c r="AJ16" s="55">
        <v>0.3</v>
      </c>
      <c r="AK16" s="55">
        <v>0.16</v>
      </c>
      <c r="AL16" s="55">
        <v>0.27</v>
      </c>
      <c r="AM16" s="55">
        <v>0.3</v>
      </c>
      <c r="AN16" s="55">
        <v>0.24</v>
      </c>
      <c r="AO16" s="55">
        <v>0.23</v>
      </c>
      <c r="AP16" s="55">
        <v>0.19</v>
      </c>
      <c r="AQ16" s="55">
        <v>0</v>
      </c>
    </row>
    <row r="17" spans="1:43" ht="16" x14ac:dyDescent="0.2">
      <c r="A17" s="93"/>
      <c r="B17" s="6" t="s">
        <v>4</v>
      </c>
      <c r="C17" s="9">
        <v>1.2</v>
      </c>
      <c r="D17" s="9">
        <v>0.39</v>
      </c>
      <c r="E17" s="6">
        <f t="shared" si="0"/>
        <v>0.46799999999999997</v>
      </c>
      <c r="F17" s="9">
        <v>1.2</v>
      </c>
      <c r="G17" s="9">
        <v>0.42</v>
      </c>
      <c r="H17" s="6">
        <f t="shared" si="1"/>
        <v>0.504</v>
      </c>
      <c r="I17" s="9">
        <v>1.2</v>
      </c>
      <c r="J17" s="9">
        <v>0.35</v>
      </c>
      <c r="K17" s="6">
        <f t="shared" si="2"/>
        <v>0.42</v>
      </c>
      <c r="L17" s="9">
        <v>1.2</v>
      </c>
      <c r="M17" s="9">
        <v>0.48</v>
      </c>
      <c r="N17" s="6">
        <f t="shared" si="3"/>
        <v>0.57599999999999996</v>
      </c>
      <c r="P17" s="93"/>
      <c r="Q17" s="56" t="s">
        <v>37</v>
      </c>
      <c r="R17" s="55">
        <v>0</v>
      </c>
      <c r="S17" s="55">
        <v>0</v>
      </c>
      <c r="T17" s="55">
        <v>0.11204999999999998</v>
      </c>
      <c r="U17" s="55">
        <v>0.25665000000000004</v>
      </c>
      <c r="V17" s="55">
        <v>0.27589999999999998</v>
      </c>
      <c r="W17" s="55">
        <v>0.30224999999999996</v>
      </c>
      <c r="X17" s="55">
        <v>0.35639999999999999</v>
      </c>
      <c r="Y17" s="55">
        <v>0.38885000000000003</v>
      </c>
      <c r="Z17" s="55">
        <v>0.39600000000000035</v>
      </c>
      <c r="AA17" s="55">
        <v>0.39105000000000001</v>
      </c>
      <c r="AB17" s="55">
        <v>0.37124999999999997</v>
      </c>
      <c r="AC17" s="55">
        <v>0.34154999999999996</v>
      </c>
      <c r="AD17" s="55">
        <v>0.375</v>
      </c>
      <c r="AE17" s="55">
        <v>0.41820000000000002</v>
      </c>
      <c r="AF17" s="55">
        <v>0.34450000000000003</v>
      </c>
      <c r="AG17" s="55">
        <v>0.2646</v>
      </c>
      <c r="AH17" s="55">
        <v>0.29160000000000003</v>
      </c>
      <c r="AI17" s="55">
        <v>0.312</v>
      </c>
      <c r="AJ17" s="55">
        <v>0.23229999999999998</v>
      </c>
      <c r="AK17" s="55">
        <v>0.21285000000000001</v>
      </c>
      <c r="AL17" s="55">
        <v>0.25650000000000001</v>
      </c>
      <c r="AM17" s="55">
        <v>0.21870000000000003</v>
      </c>
      <c r="AN17" s="55">
        <v>0.16919999999999999</v>
      </c>
      <c r="AO17" s="55">
        <v>0.1323</v>
      </c>
      <c r="AP17" s="55">
        <v>1.1970000000000048E-2</v>
      </c>
      <c r="AQ17" s="55">
        <v>0</v>
      </c>
    </row>
    <row r="18" spans="1:43" ht="16" x14ac:dyDescent="0.2">
      <c r="A18" s="93"/>
      <c r="B18" s="6" t="s">
        <v>5</v>
      </c>
      <c r="C18" s="9">
        <v>1.04</v>
      </c>
      <c r="D18" s="9">
        <v>0.34</v>
      </c>
      <c r="E18" s="6">
        <f t="shared" si="0"/>
        <v>0.35360000000000003</v>
      </c>
      <c r="F18" s="9">
        <v>1</v>
      </c>
      <c r="G18" s="9">
        <v>0.36</v>
      </c>
      <c r="H18" s="6">
        <f t="shared" si="1"/>
        <v>0.36</v>
      </c>
      <c r="I18" s="9">
        <v>1</v>
      </c>
      <c r="J18" s="9">
        <v>0.37</v>
      </c>
      <c r="K18" s="6">
        <f t="shared" si="2"/>
        <v>0.37</v>
      </c>
      <c r="L18" s="9">
        <v>1.06</v>
      </c>
      <c r="M18" s="9">
        <v>0.36</v>
      </c>
      <c r="N18" s="6">
        <f t="shared" si="3"/>
        <v>0.38159999999999999</v>
      </c>
      <c r="P18" s="93"/>
      <c r="Q18" s="58" t="s">
        <v>38</v>
      </c>
      <c r="R18" s="58">
        <v>0.63</v>
      </c>
      <c r="S18" s="55"/>
      <c r="T18" s="59" t="s">
        <v>42</v>
      </c>
      <c r="U18" s="58">
        <v>6.4316700000000004</v>
      </c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7"/>
    </row>
    <row r="19" spans="1:43" ht="16" x14ac:dyDescent="0.2">
      <c r="A19" s="93">
        <v>42874</v>
      </c>
      <c r="B19" s="6" t="s">
        <v>1</v>
      </c>
      <c r="C19" s="9">
        <v>0.96</v>
      </c>
      <c r="D19" s="9">
        <v>0.34</v>
      </c>
      <c r="E19" s="6">
        <f t="shared" si="0"/>
        <v>0.32640000000000002</v>
      </c>
      <c r="F19" s="9">
        <v>1.1000000000000001</v>
      </c>
      <c r="G19" s="9">
        <v>0.37</v>
      </c>
      <c r="H19" s="6">
        <f t="shared" si="1"/>
        <v>0.40700000000000003</v>
      </c>
      <c r="I19" s="9">
        <v>1.04</v>
      </c>
      <c r="J19" s="9">
        <v>0.37</v>
      </c>
      <c r="K19" s="6">
        <f t="shared" si="2"/>
        <v>0.38480000000000003</v>
      </c>
      <c r="L19" s="9">
        <v>1</v>
      </c>
      <c r="M19" s="9">
        <v>0.35</v>
      </c>
      <c r="N19" s="6">
        <f t="shared" si="3"/>
        <v>0.35</v>
      </c>
      <c r="P19" s="93">
        <v>42874</v>
      </c>
      <c r="Q19" s="55" t="s">
        <v>35</v>
      </c>
      <c r="R19" s="55">
        <v>0</v>
      </c>
      <c r="S19" s="55">
        <v>1</v>
      </c>
      <c r="T19" s="55">
        <v>2</v>
      </c>
      <c r="U19" s="55">
        <v>3</v>
      </c>
      <c r="V19" s="55">
        <v>4</v>
      </c>
      <c r="W19" s="55">
        <v>5</v>
      </c>
      <c r="X19" s="55">
        <v>6</v>
      </c>
      <c r="Y19" s="55">
        <v>7</v>
      </c>
      <c r="Z19" s="55">
        <v>8</v>
      </c>
      <c r="AA19" s="55">
        <v>9</v>
      </c>
      <c r="AB19" s="55">
        <v>10</v>
      </c>
      <c r="AC19" s="55">
        <v>11</v>
      </c>
      <c r="AD19" s="55">
        <v>12</v>
      </c>
      <c r="AE19" s="55">
        <v>13</v>
      </c>
      <c r="AF19" s="55">
        <v>14</v>
      </c>
      <c r="AG19" s="55">
        <v>15</v>
      </c>
      <c r="AH19" s="55">
        <v>16</v>
      </c>
      <c r="AI19" s="55">
        <v>17</v>
      </c>
      <c r="AJ19" s="55">
        <v>18</v>
      </c>
      <c r="AK19" s="55">
        <v>19</v>
      </c>
      <c r="AL19" s="55">
        <v>20</v>
      </c>
      <c r="AM19" s="55">
        <v>21</v>
      </c>
      <c r="AN19" s="55">
        <v>22</v>
      </c>
      <c r="AO19" s="55">
        <v>23</v>
      </c>
      <c r="AP19" s="55">
        <v>23.38</v>
      </c>
      <c r="AQ19" s="55"/>
    </row>
    <row r="20" spans="1:43" ht="16" x14ac:dyDescent="0.2">
      <c r="A20" s="93"/>
      <c r="B20" s="6" t="s">
        <v>2</v>
      </c>
      <c r="C20" s="9">
        <v>1.24</v>
      </c>
      <c r="D20" s="9">
        <v>0.45</v>
      </c>
      <c r="E20" s="6">
        <f t="shared" si="0"/>
        <v>0.55800000000000005</v>
      </c>
      <c r="F20" s="9">
        <v>1.24</v>
      </c>
      <c r="G20" s="9">
        <v>0.38</v>
      </c>
      <c r="H20" s="6">
        <f t="shared" si="1"/>
        <v>0.47120000000000001</v>
      </c>
      <c r="I20" s="9">
        <v>1.26</v>
      </c>
      <c r="J20" s="9">
        <v>0.37</v>
      </c>
      <c r="K20" s="6">
        <f t="shared" si="2"/>
        <v>0.4662</v>
      </c>
      <c r="L20" s="9">
        <v>1.26</v>
      </c>
      <c r="M20" s="9">
        <v>0.39</v>
      </c>
      <c r="N20" s="6">
        <f t="shared" si="3"/>
        <v>0.4914</v>
      </c>
      <c r="P20" s="93"/>
      <c r="Q20" s="55" t="s">
        <v>14</v>
      </c>
      <c r="R20" s="55">
        <v>0</v>
      </c>
      <c r="S20" s="55">
        <v>0.92</v>
      </c>
      <c r="T20" s="55">
        <v>0.98</v>
      </c>
      <c r="U20" s="55">
        <v>1</v>
      </c>
      <c r="V20" s="55">
        <v>1.06</v>
      </c>
      <c r="W20" s="55">
        <v>1.1000000000000001</v>
      </c>
      <c r="X20" s="55">
        <v>1.1200000000000001</v>
      </c>
      <c r="Y20" s="55">
        <v>1.1000000000000001</v>
      </c>
      <c r="Z20" s="55">
        <v>1.08</v>
      </c>
      <c r="AA20" s="55">
        <v>1.08</v>
      </c>
      <c r="AB20" s="55">
        <v>1.08</v>
      </c>
      <c r="AC20" s="55">
        <v>1.1200000000000001</v>
      </c>
      <c r="AD20" s="55">
        <v>1.1399999999999999</v>
      </c>
      <c r="AE20" s="55">
        <v>1.2</v>
      </c>
      <c r="AF20" s="55">
        <v>1.2</v>
      </c>
      <c r="AG20" s="55">
        <v>1.18</v>
      </c>
      <c r="AH20" s="55">
        <v>1.1599999999999999</v>
      </c>
      <c r="AI20" s="55">
        <v>1.1399999999999999</v>
      </c>
      <c r="AJ20" s="55">
        <v>1.06</v>
      </c>
      <c r="AK20" s="55">
        <v>0.98</v>
      </c>
      <c r="AL20" s="55">
        <v>0.9</v>
      </c>
      <c r="AM20" s="55">
        <v>0.9</v>
      </c>
      <c r="AN20" s="55">
        <v>0.74</v>
      </c>
      <c r="AO20" s="55">
        <v>0.66</v>
      </c>
      <c r="AP20" s="55">
        <v>0</v>
      </c>
      <c r="AQ20" s="55"/>
    </row>
    <row r="21" spans="1:43" ht="16" x14ac:dyDescent="0.2">
      <c r="A21" s="93"/>
      <c r="B21" s="6" t="s">
        <v>3</v>
      </c>
      <c r="C21" s="9">
        <v>1.3</v>
      </c>
      <c r="D21" s="9">
        <v>0.41</v>
      </c>
      <c r="E21" s="6">
        <f t="shared" si="0"/>
        <v>0.53300000000000003</v>
      </c>
      <c r="F21" s="9">
        <v>1.24</v>
      </c>
      <c r="G21" s="9">
        <v>0.37</v>
      </c>
      <c r="H21" s="6">
        <f t="shared" si="1"/>
        <v>0.45879999999999999</v>
      </c>
      <c r="I21" s="9">
        <v>1.24</v>
      </c>
      <c r="J21" s="9">
        <v>0.37</v>
      </c>
      <c r="K21" s="6">
        <f t="shared" si="2"/>
        <v>0.45879999999999999</v>
      </c>
      <c r="L21" s="9">
        <v>1.24</v>
      </c>
      <c r="M21" s="9">
        <v>0.42</v>
      </c>
      <c r="N21" s="6">
        <f t="shared" si="3"/>
        <v>0.52079999999999993</v>
      </c>
      <c r="P21" s="93"/>
      <c r="Q21" s="55" t="s">
        <v>36</v>
      </c>
      <c r="R21" s="55">
        <v>0</v>
      </c>
      <c r="S21" s="55">
        <v>0.03</v>
      </c>
      <c r="T21" s="55">
        <v>0.33</v>
      </c>
      <c r="U21" s="55">
        <v>0.36</v>
      </c>
      <c r="V21" s="55">
        <v>0.39</v>
      </c>
      <c r="W21" s="55">
        <v>0.42</v>
      </c>
      <c r="X21" s="55">
        <v>0.43</v>
      </c>
      <c r="Y21" s="55">
        <v>0.39</v>
      </c>
      <c r="Z21" s="55">
        <v>0.4</v>
      </c>
      <c r="AA21" s="55">
        <v>0.36</v>
      </c>
      <c r="AB21" s="55">
        <v>0.36</v>
      </c>
      <c r="AC21" s="55">
        <v>0.38</v>
      </c>
      <c r="AD21" s="55">
        <v>0.36</v>
      </c>
      <c r="AE21" s="55">
        <v>0.35</v>
      </c>
      <c r="AF21" s="55">
        <v>0.34</v>
      </c>
      <c r="AG21" s="55">
        <v>0.34</v>
      </c>
      <c r="AH21" s="55">
        <v>0.33</v>
      </c>
      <c r="AI21" s="55">
        <v>0.24</v>
      </c>
      <c r="AJ21" s="55">
        <v>0.3</v>
      </c>
      <c r="AK21" s="55">
        <v>0.37</v>
      </c>
      <c r="AL21" s="55">
        <v>0.31</v>
      </c>
      <c r="AM21" s="55">
        <v>0.31</v>
      </c>
      <c r="AN21" s="55">
        <v>0.28000000000000003</v>
      </c>
      <c r="AO21" s="55">
        <v>0.23</v>
      </c>
      <c r="AP21" s="55">
        <v>0</v>
      </c>
      <c r="AQ21" s="55"/>
    </row>
    <row r="22" spans="1:43" ht="16" x14ac:dyDescent="0.2">
      <c r="A22" s="93"/>
      <c r="B22" s="6" t="s">
        <v>4</v>
      </c>
      <c r="C22" s="9">
        <v>1.28</v>
      </c>
      <c r="D22" s="9">
        <v>0.43</v>
      </c>
      <c r="E22" s="6">
        <f t="shared" si="0"/>
        <v>0.5504</v>
      </c>
      <c r="F22" s="9">
        <v>1.26</v>
      </c>
      <c r="G22" s="9">
        <v>0.41</v>
      </c>
      <c r="H22" s="6">
        <f t="shared" si="1"/>
        <v>0.51659999999999995</v>
      </c>
      <c r="I22" s="9">
        <v>1.26</v>
      </c>
      <c r="J22" s="9">
        <v>0.4</v>
      </c>
      <c r="K22" s="6">
        <f t="shared" si="2"/>
        <v>0.504</v>
      </c>
      <c r="L22" s="9">
        <v>1.26</v>
      </c>
      <c r="M22" s="9">
        <v>0.21</v>
      </c>
      <c r="N22" s="6">
        <f t="shared" si="3"/>
        <v>0.2646</v>
      </c>
      <c r="P22" s="93"/>
      <c r="Q22" s="56" t="s">
        <v>37</v>
      </c>
      <c r="R22" s="55">
        <v>6.8999999999999999E-3</v>
      </c>
      <c r="S22" s="55">
        <v>0.17099999999999999</v>
      </c>
      <c r="T22" s="55">
        <v>0.34154999999999996</v>
      </c>
      <c r="U22" s="55">
        <v>0.38624999999999998</v>
      </c>
      <c r="V22" s="55">
        <v>0.43740000000000007</v>
      </c>
      <c r="W22" s="55">
        <v>0.47175</v>
      </c>
      <c r="X22" s="55">
        <v>0.45510000000000006</v>
      </c>
      <c r="Y22" s="55">
        <v>0.43055000000000004</v>
      </c>
      <c r="Z22" s="55">
        <v>0.41040000000000004</v>
      </c>
      <c r="AA22" s="55">
        <v>0.38880000000000003</v>
      </c>
      <c r="AB22" s="55">
        <v>0.40700000000000003</v>
      </c>
      <c r="AC22" s="55">
        <v>0.41809999999999997</v>
      </c>
      <c r="AD22" s="55">
        <v>0.41534999999999994</v>
      </c>
      <c r="AE22" s="55">
        <v>0.41399999999999998</v>
      </c>
      <c r="AF22" s="55">
        <v>0.40460000000000002</v>
      </c>
      <c r="AG22" s="55">
        <v>0.39195000000000002</v>
      </c>
      <c r="AH22" s="55">
        <v>0.32774999999999999</v>
      </c>
      <c r="AI22" s="55">
        <v>0.29700000000000004</v>
      </c>
      <c r="AJ22" s="55">
        <v>0.34169999999999995</v>
      </c>
      <c r="AK22" s="55">
        <v>0.31959999999999994</v>
      </c>
      <c r="AL22" s="55">
        <v>0.27900000000000003</v>
      </c>
      <c r="AM22" s="55">
        <v>0.24190000000000006</v>
      </c>
      <c r="AN22" s="55">
        <v>0.17849999999999999</v>
      </c>
      <c r="AO22" s="55">
        <v>1.4420999999999963E-2</v>
      </c>
      <c r="AP22" s="55">
        <v>0</v>
      </c>
      <c r="AQ22" s="55"/>
    </row>
    <row r="23" spans="1:43" ht="16" x14ac:dyDescent="0.2">
      <c r="A23" s="93"/>
      <c r="B23" s="6" t="s">
        <v>5</v>
      </c>
      <c r="C23" s="9">
        <v>1.1000000000000001</v>
      </c>
      <c r="D23" s="9">
        <v>0.42</v>
      </c>
      <c r="E23" s="6">
        <f t="shared" si="0"/>
        <v>0.46200000000000002</v>
      </c>
      <c r="F23" s="9">
        <v>1.1000000000000001</v>
      </c>
      <c r="G23" s="9">
        <v>0.39</v>
      </c>
      <c r="H23" s="6">
        <f t="shared" si="1"/>
        <v>0.42900000000000005</v>
      </c>
      <c r="I23" s="9">
        <v>1.1000000000000001</v>
      </c>
      <c r="J23" s="9">
        <v>0.36</v>
      </c>
      <c r="K23" s="6">
        <f t="shared" si="2"/>
        <v>0.39600000000000002</v>
      </c>
      <c r="L23" s="9">
        <v>1.1399999999999999</v>
      </c>
      <c r="M23" s="9">
        <v>0.41</v>
      </c>
      <c r="N23" s="6">
        <f t="shared" si="3"/>
        <v>0.46739999999999993</v>
      </c>
      <c r="P23" s="93"/>
      <c r="Q23" s="58" t="s">
        <v>38</v>
      </c>
      <c r="R23" s="58">
        <v>0.62</v>
      </c>
      <c r="S23" s="55"/>
      <c r="T23" s="59" t="s">
        <v>42</v>
      </c>
      <c r="U23" s="58">
        <v>7.9505709999999992</v>
      </c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7"/>
    </row>
    <row r="24" spans="1:43" ht="16" x14ac:dyDescent="0.2">
      <c r="A24" s="93">
        <v>42875</v>
      </c>
      <c r="B24" s="6" t="s">
        <v>1</v>
      </c>
      <c r="C24" s="9">
        <v>1</v>
      </c>
      <c r="D24" s="9">
        <v>0.33</v>
      </c>
      <c r="E24" s="6">
        <f t="shared" si="0"/>
        <v>0.33</v>
      </c>
      <c r="F24" s="9">
        <v>1.02</v>
      </c>
      <c r="G24" s="9">
        <v>0.33</v>
      </c>
      <c r="H24" s="6">
        <f t="shared" si="1"/>
        <v>0.33660000000000001</v>
      </c>
      <c r="I24" s="9">
        <v>1.06</v>
      </c>
      <c r="J24" s="9">
        <v>0.33</v>
      </c>
      <c r="K24" s="6">
        <f t="shared" si="2"/>
        <v>0.34980000000000006</v>
      </c>
      <c r="L24" s="9">
        <v>1</v>
      </c>
      <c r="M24" s="9">
        <v>0.33</v>
      </c>
      <c r="N24" s="6">
        <f t="shared" si="3"/>
        <v>0.33</v>
      </c>
      <c r="P24" s="93">
        <v>42875</v>
      </c>
      <c r="Q24" s="55" t="s">
        <v>35</v>
      </c>
      <c r="R24" s="55">
        <v>0</v>
      </c>
      <c r="S24" s="55">
        <v>0.59</v>
      </c>
      <c r="T24" s="55">
        <v>1.5899999999999999</v>
      </c>
      <c r="U24" s="55">
        <v>2.59</v>
      </c>
      <c r="V24" s="55">
        <v>3.59</v>
      </c>
      <c r="W24" s="55">
        <v>4.59</v>
      </c>
      <c r="X24" s="55">
        <v>5.59</v>
      </c>
      <c r="Y24" s="55">
        <v>6.59</v>
      </c>
      <c r="Z24" s="55">
        <v>7.59</v>
      </c>
      <c r="AA24" s="55">
        <v>8.59</v>
      </c>
      <c r="AB24" s="55">
        <v>9.59</v>
      </c>
      <c r="AC24" s="55">
        <v>10.59</v>
      </c>
      <c r="AD24" s="55">
        <v>11.59</v>
      </c>
      <c r="AE24" s="55">
        <v>12.59</v>
      </c>
      <c r="AF24" s="55">
        <v>13.59</v>
      </c>
      <c r="AG24" s="55">
        <v>14.59</v>
      </c>
      <c r="AH24" s="55">
        <v>15.59</v>
      </c>
      <c r="AI24" s="55">
        <v>16.59</v>
      </c>
      <c r="AJ24" s="55">
        <v>17.59</v>
      </c>
      <c r="AK24" s="55">
        <v>18.59</v>
      </c>
      <c r="AL24" s="55">
        <v>19.59</v>
      </c>
      <c r="AM24" s="55">
        <v>20.59</v>
      </c>
      <c r="AN24" s="55">
        <v>21.59</v>
      </c>
      <c r="AO24" s="55">
        <v>22.59</v>
      </c>
      <c r="AP24" s="55">
        <v>23.59</v>
      </c>
      <c r="AQ24" s="55">
        <v>24.27</v>
      </c>
    </row>
    <row r="25" spans="1:43" ht="16" x14ac:dyDescent="0.2">
      <c r="A25" s="93"/>
      <c r="B25" s="6" t="s">
        <v>2</v>
      </c>
      <c r="C25" s="9">
        <v>1.25</v>
      </c>
      <c r="D25" s="9">
        <v>0.4</v>
      </c>
      <c r="E25" s="6">
        <f t="shared" si="0"/>
        <v>0.5</v>
      </c>
      <c r="F25" s="9">
        <v>1.25</v>
      </c>
      <c r="G25" s="9">
        <v>0.35</v>
      </c>
      <c r="H25" s="6">
        <f t="shared" si="1"/>
        <v>0.4375</v>
      </c>
      <c r="I25" s="9">
        <v>1.25</v>
      </c>
      <c r="J25" s="9">
        <v>0.32</v>
      </c>
      <c r="K25" s="6">
        <f t="shared" si="2"/>
        <v>0.4</v>
      </c>
      <c r="L25" s="9">
        <v>1.25</v>
      </c>
      <c r="M25" s="9">
        <v>0.4</v>
      </c>
      <c r="N25" s="6">
        <f t="shared" si="3"/>
        <v>0.5</v>
      </c>
      <c r="P25" s="93"/>
      <c r="Q25" s="55" t="s">
        <v>14</v>
      </c>
      <c r="R25" s="55">
        <v>0</v>
      </c>
      <c r="S25" s="55">
        <v>0.59</v>
      </c>
      <c r="T25" s="55">
        <v>0.9</v>
      </c>
      <c r="U25" s="55">
        <v>0.92</v>
      </c>
      <c r="V25" s="55">
        <v>0.99</v>
      </c>
      <c r="W25" s="55">
        <v>0.94</v>
      </c>
      <c r="X25" s="55">
        <v>1.4</v>
      </c>
      <c r="Y25" s="55">
        <v>1.1000000000000001</v>
      </c>
      <c r="Z25" s="55">
        <v>1.1000000000000001</v>
      </c>
      <c r="AA25" s="55">
        <v>1.1000000000000001</v>
      </c>
      <c r="AB25" s="55">
        <v>1.08</v>
      </c>
      <c r="AC25" s="55">
        <v>1.032</v>
      </c>
      <c r="AD25" s="55">
        <v>1.06</v>
      </c>
      <c r="AE25" s="55">
        <v>1.1000000000000001</v>
      </c>
      <c r="AF25" s="55">
        <v>1.1200000000000001</v>
      </c>
      <c r="AG25" s="55">
        <v>1.1299999999999999</v>
      </c>
      <c r="AH25" s="55">
        <v>1.1299999999999999</v>
      </c>
      <c r="AI25" s="55">
        <v>1.1299999999999999</v>
      </c>
      <c r="AJ25" s="55">
        <v>1.1200000000000001</v>
      </c>
      <c r="AK25" s="55">
        <v>1.1000000000000001</v>
      </c>
      <c r="AL25" s="55">
        <v>1.04</v>
      </c>
      <c r="AM25" s="55">
        <v>0.96</v>
      </c>
      <c r="AN25" s="55">
        <v>0.46</v>
      </c>
      <c r="AO25" s="55">
        <v>0.32</v>
      </c>
      <c r="AP25" s="55">
        <v>0.28000000000000003</v>
      </c>
      <c r="AQ25" s="55">
        <v>0</v>
      </c>
    </row>
    <row r="26" spans="1:43" ht="16" x14ac:dyDescent="0.2">
      <c r="A26" s="93"/>
      <c r="B26" s="6" t="s">
        <v>3</v>
      </c>
      <c r="C26" s="6">
        <v>1.25</v>
      </c>
      <c r="D26" s="6">
        <v>0.34</v>
      </c>
      <c r="E26" s="6">
        <f t="shared" si="0"/>
        <v>0.42500000000000004</v>
      </c>
      <c r="F26" s="6">
        <v>1.25</v>
      </c>
      <c r="G26" s="6">
        <v>0.34</v>
      </c>
      <c r="H26" s="6">
        <f t="shared" si="1"/>
        <v>0.42500000000000004</v>
      </c>
      <c r="I26" s="6">
        <v>1.25</v>
      </c>
      <c r="J26" s="6">
        <v>0.34</v>
      </c>
      <c r="K26" s="6">
        <f t="shared" si="2"/>
        <v>0.42500000000000004</v>
      </c>
      <c r="L26" s="6">
        <v>1.25</v>
      </c>
      <c r="M26" s="6">
        <v>0.37</v>
      </c>
      <c r="N26" s="6">
        <f t="shared" si="3"/>
        <v>0.46250000000000002</v>
      </c>
      <c r="P26" s="93"/>
      <c r="Q26" s="55" t="s">
        <v>36</v>
      </c>
      <c r="R26" s="55">
        <v>0</v>
      </c>
      <c r="S26" s="55">
        <v>0</v>
      </c>
      <c r="T26" s="55">
        <v>0.01</v>
      </c>
      <c r="U26" s="55">
        <v>0.22</v>
      </c>
      <c r="V26" s="55">
        <v>0.33</v>
      </c>
      <c r="W26" s="55">
        <v>0.25</v>
      </c>
      <c r="X26" s="55">
        <v>0.17</v>
      </c>
      <c r="Y26" s="55">
        <v>0.33</v>
      </c>
      <c r="Z26" s="55">
        <v>0.33</v>
      </c>
      <c r="AA26" s="55">
        <v>0.33</v>
      </c>
      <c r="AB26" s="55">
        <v>0.37</v>
      </c>
      <c r="AC26" s="55">
        <v>0.66</v>
      </c>
      <c r="AD26" s="55">
        <v>0.28999999999999998</v>
      </c>
      <c r="AE26" s="55">
        <v>0.31</v>
      </c>
      <c r="AF26" s="55">
        <v>0.33</v>
      </c>
      <c r="AG26" s="55">
        <v>0.3</v>
      </c>
      <c r="AH26" s="55">
        <v>0.34</v>
      </c>
      <c r="AI26" s="55">
        <v>0.3</v>
      </c>
      <c r="AJ26" s="55">
        <v>0.25</v>
      </c>
      <c r="AK26" s="55">
        <v>0.17</v>
      </c>
      <c r="AL26" s="55">
        <v>0.25</v>
      </c>
      <c r="AM26" s="55">
        <v>0.28999999999999998</v>
      </c>
      <c r="AN26" s="55">
        <v>0.22</v>
      </c>
      <c r="AO26" s="55">
        <v>0.22</v>
      </c>
      <c r="AP26" s="55">
        <v>0.16</v>
      </c>
      <c r="AQ26" s="55">
        <v>0</v>
      </c>
    </row>
    <row r="27" spans="1:43" ht="16" x14ac:dyDescent="0.2">
      <c r="A27" s="93"/>
      <c r="B27" s="6" t="s">
        <v>4</v>
      </c>
      <c r="C27" s="6">
        <v>1.25</v>
      </c>
      <c r="D27" s="6">
        <v>0.37</v>
      </c>
      <c r="E27" s="6">
        <f t="shared" si="0"/>
        <v>0.46250000000000002</v>
      </c>
      <c r="F27" s="6">
        <v>1.25</v>
      </c>
      <c r="G27" s="6">
        <v>0.3</v>
      </c>
      <c r="H27" s="6">
        <f t="shared" si="1"/>
        <v>0.375</v>
      </c>
      <c r="I27" s="6">
        <v>1.25</v>
      </c>
      <c r="J27" s="6">
        <v>0.37</v>
      </c>
      <c r="K27" s="6">
        <f t="shared" si="2"/>
        <v>0.46250000000000002</v>
      </c>
      <c r="L27" s="6">
        <v>1.25</v>
      </c>
      <c r="M27" s="6">
        <v>0.41</v>
      </c>
      <c r="N27" s="6">
        <f t="shared" si="3"/>
        <v>0.51249999999999996</v>
      </c>
      <c r="P27" s="93"/>
      <c r="Q27" s="56" t="s">
        <v>37</v>
      </c>
      <c r="R27" s="55">
        <v>0</v>
      </c>
      <c r="S27" s="55">
        <v>3.7249999999999996E-3</v>
      </c>
      <c r="T27" s="55">
        <v>0.10465000000000001</v>
      </c>
      <c r="U27" s="55">
        <v>0.26262500000000005</v>
      </c>
      <c r="V27" s="55">
        <v>0.27985000000000004</v>
      </c>
      <c r="W27" s="55">
        <v>0.2457</v>
      </c>
      <c r="X27" s="55">
        <v>0.3125</v>
      </c>
      <c r="Y27" s="55">
        <v>0.36300000000000004</v>
      </c>
      <c r="Z27" s="55">
        <v>0.36300000000000004</v>
      </c>
      <c r="AA27" s="55">
        <v>0.38150000000000001</v>
      </c>
      <c r="AB27" s="55">
        <v>0.54383999999999999</v>
      </c>
      <c r="AC27" s="55">
        <v>0.49685000000000001</v>
      </c>
      <c r="AD27" s="55">
        <v>0.32400000000000001</v>
      </c>
      <c r="AE27" s="55">
        <v>0.35520000000000002</v>
      </c>
      <c r="AF27" s="55">
        <v>0.354375</v>
      </c>
      <c r="AG27" s="55">
        <v>0.36159999999999998</v>
      </c>
      <c r="AH27" s="55">
        <v>0.36159999999999998</v>
      </c>
      <c r="AI27" s="55">
        <v>0.30937500000000001</v>
      </c>
      <c r="AJ27" s="55">
        <v>0.23310000000000003</v>
      </c>
      <c r="AK27" s="55">
        <v>0.22470000000000004</v>
      </c>
      <c r="AL27" s="55">
        <v>0.27</v>
      </c>
      <c r="AM27" s="55">
        <v>0.18104999999999999</v>
      </c>
      <c r="AN27" s="55">
        <v>8.5800000000000001E-2</v>
      </c>
      <c r="AO27" s="55">
        <v>5.7000000000000009E-2</v>
      </c>
      <c r="AP27" s="55">
        <v>7.6159999999999978E-3</v>
      </c>
      <c r="AQ27" s="55">
        <v>0</v>
      </c>
    </row>
    <row r="28" spans="1:43" ht="16" x14ac:dyDescent="0.2">
      <c r="A28" s="93"/>
      <c r="B28" s="6" t="s">
        <v>5</v>
      </c>
      <c r="C28" s="6">
        <v>1.08</v>
      </c>
      <c r="D28" s="6">
        <v>0.28000000000000003</v>
      </c>
      <c r="E28" s="6">
        <f t="shared" si="0"/>
        <v>0.30240000000000006</v>
      </c>
      <c r="F28" s="6">
        <v>1.07</v>
      </c>
      <c r="G28" s="6">
        <v>0.37</v>
      </c>
      <c r="H28" s="6">
        <f t="shared" si="1"/>
        <v>0.39590000000000003</v>
      </c>
      <c r="I28" s="6">
        <v>1.1000000000000001</v>
      </c>
      <c r="J28" s="6">
        <v>0.26</v>
      </c>
      <c r="K28" s="6">
        <f t="shared" si="2"/>
        <v>0.28600000000000003</v>
      </c>
      <c r="L28" s="6">
        <v>1.1000000000000001</v>
      </c>
      <c r="M28" s="6">
        <v>0.35</v>
      </c>
      <c r="N28" s="6">
        <f t="shared" si="3"/>
        <v>0.38500000000000001</v>
      </c>
      <c r="P28" s="93"/>
      <c r="Q28" s="58" t="s">
        <v>38</v>
      </c>
      <c r="R28" s="58">
        <v>0.83</v>
      </c>
      <c r="S28" s="55"/>
      <c r="T28" s="59" t="s">
        <v>42</v>
      </c>
      <c r="U28" s="58">
        <v>6.4826560000000013</v>
      </c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7"/>
    </row>
    <row r="29" spans="1:43" ht="16" x14ac:dyDescent="0.2">
      <c r="A29" s="93">
        <v>42876</v>
      </c>
      <c r="B29" s="6" t="s">
        <v>1</v>
      </c>
      <c r="C29" s="6">
        <v>0.96</v>
      </c>
      <c r="D29" s="6">
        <v>0.4</v>
      </c>
      <c r="E29" s="6">
        <f t="shared" si="0"/>
        <v>0.38400000000000001</v>
      </c>
      <c r="F29" s="6">
        <v>1</v>
      </c>
      <c r="G29" s="6">
        <v>0.34</v>
      </c>
      <c r="H29" s="6">
        <f t="shared" si="1"/>
        <v>0.34</v>
      </c>
      <c r="I29" s="6">
        <v>0.98</v>
      </c>
      <c r="J29" s="6">
        <v>0.37</v>
      </c>
      <c r="K29" s="6">
        <f t="shared" si="2"/>
        <v>0.36259999999999998</v>
      </c>
      <c r="L29" s="6">
        <v>1</v>
      </c>
      <c r="M29" s="6">
        <v>0.33</v>
      </c>
      <c r="N29" s="6">
        <f t="shared" si="3"/>
        <v>0.33</v>
      </c>
      <c r="P29" s="93">
        <v>42876</v>
      </c>
      <c r="Q29" s="55" t="s">
        <v>35</v>
      </c>
      <c r="R29" s="55">
        <v>0</v>
      </c>
      <c r="S29" s="55">
        <v>0.59</v>
      </c>
      <c r="T29" s="55">
        <v>1.5899999999999999</v>
      </c>
      <c r="U29" s="55">
        <v>2.59</v>
      </c>
      <c r="V29" s="55">
        <v>3.59</v>
      </c>
      <c r="W29" s="55">
        <v>4.59</v>
      </c>
      <c r="X29" s="55">
        <v>5.59</v>
      </c>
      <c r="Y29" s="55">
        <v>6.59</v>
      </c>
      <c r="Z29" s="55">
        <v>7.59</v>
      </c>
      <c r="AA29" s="55">
        <v>8.59</v>
      </c>
      <c r="AB29" s="55">
        <v>9.59</v>
      </c>
      <c r="AC29" s="55">
        <v>10.59</v>
      </c>
      <c r="AD29" s="55">
        <v>11.59</v>
      </c>
      <c r="AE29" s="55">
        <v>12.59</v>
      </c>
      <c r="AF29" s="55">
        <v>13.59</v>
      </c>
      <c r="AG29" s="55">
        <v>14.59</v>
      </c>
      <c r="AH29" s="55">
        <v>15.59</v>
      </c>
      <c r="AI29" s="55">
        <v>16.59</v>
      </c>
      <c r="AJ29" s="55">
        <v>17.59</v>
      </c>
      <c r="AK29" s="55">
        <v>18.59</v>
      </c>
      <c r="AL29" s="55">
        <v>19.59</v>
      </c>
      <c r="AM29" s="55">
        <v>20.59</v>
      </c>
      <c r="AN29" s="55">
        <v>21.59</v>
      </c>
      <c r="AO29" s="55">
        <v>22.59</v>
      </c>
      <c r="AP29" s="55">
        <v>23.59</v>
      </c>
      <c r="AQ29" s="55">
        <v>24.37</v>
      </c>
    </row>
    <row r="30" spans="1:43" ht="16" x14ac:dyDescent="0.2">
      <c r="A30" s="93"/>
      <c r="B30" s="6" t="s">
        <v>2</v>
      </c>
      <c r="C30" s="6">
        <v>1.25</v>
      </c>
      <c r="D30" s="6">
        <v>0.35</v>
      </c>
      <c r="E30" s="6">
        <f t="shared" si="0"/>
        <v>0.4375</v>
      </c>
      <c r="F30" s="6">
        <v>1.25</v>
      </c>
      <c r="G30" s="6">
        <v>0.34</v>
      </c>
      <c r="H30" s="6">
        <f t="shared" si="1"/>
        <v>0.42500000000000004</v>
      </c>
      <c r="I30" s="6">
        <v>1.25</v>
      </c>
      <c r="J30" s="6">
        <v>0.4</v>
      </c>
      <c r="K30" s="6">
        <f t="shared" si="2"/>
        <v>0.5</v>
      </c>
      <c r="L30" s="6">
        <v>1.25</v>
      </c>
      <c r="M30" s="6">
        <v>0.36</v>
      </c>
      <c r="N30" s="6">
        <f t="shared" si="3"/>
        <v>0.44999999999999996</v>
      </c>
      <c r="P30" s="93"/>
      <c r="Q30" s="55" t="s">
        <v>14</v>
      </c>
      <c r="R30" s="55">
        <v>0</v>
      </c>
      <c r="S30" s="55">
        <v>0.64</v>
      </c>
      <c r="T30" s="55">
        <v>0.57999999999999996</v>
      </c>
      <c r="U30" s="55">
        <v>0.9</v>
      </c>
      <c r="V30" s="55">
        <v>0.92</v>
      </c>
      <c r="W30" s="55">
        <v>0.94</v>
      </c>
      <c r="X30" s="55">
        <v>1.35</v>
      </c>
      <c r="Y30" s="55">
        <v>1.04</v>
      </c>
      <c r="Z30" s="55">
        <v>1.06</v>
      </c>
      <c r="AA30" s="55">
        <v>1.06</v>
      </c>
      <c r="AB30" s="55">
        <v>1.04</v>
      </c>
      <c r="AC30" s="55">
        <v>1.02</v>
      </c>
      <c r="AD30" s="55">
        <v>1.02</v>
      </c>
      <c r="AE30" s="55">
        <v>0.98</v>
      </c>
      <c r="AF30" s="55">
        <v>1.1000000000000001</v>
      </c>
      <c r="AG30" s="55">
        <v>1.1200000000000001</v>
      </c>
      <c r="AH30" s="55">
        <v>1.1200000000000001</v>
      </c>
      <c r="AI30" s="55">
        <v>1.1200000000000001</v>
      </c>
      <c r="AJ30" s="55">
        <v>1.1000000000000001</v>
      </c>
      <c r="AK30" s="55">
        <v>1.1000000000000001</v>
      </c>
      <c r="AL30" s="55">
        <v>1.04</v>
      </c>
      <c r="AM30" s="55">
        <v>0.94</v>
      </c>
      <c r="AN30" s="55">
        <v>0.84</v>
      </c>
      <c r="AO30" s="55">
        <v>0.7</v>
      </c>
      <c r="AP30" s="55">
        <v>0.66</v>
      </c>
      <c r="AQ30" s="55">
        <v>0</v>
      </c>
    </row>
    <row r="31" spans="1:43" ht="16" x14ac:dyDescent="0.2">
      <c r="A31" s="93"/>
      <c r="B31" s="6" t="s">
        <v>3</v>
      </c>
      <c r="C31" s="6">
        <v>1.25</v>
      </c>
      <c r="D31" s="6">
        <v>0.46</v>
      </c>
      <c r="E31" s="6">
        <f t="shared" si="0"/>
        <v>0.57500000000000007</v>
      </c>
      <c r="F31" s="6">
        <v>1.1499999999999999</v>
      </c>
      <c r="G31" s="6">
        <v>0.36</v>
      </c>
      <c r="H31" s="6">
        <f t="shared" si="1"/>
        <v>0.41399999999999998</v>
      </c>
      <c r="I31" s="6">
        <v>1.1200000000000001</v>
      </c>
      <c r="J31" s="6">
        <v>0.47</v>
      </c>
      <c r="K31" s="6">
        <f t="shared" si="2"/>
        <v>0.52639999999999998</v>
      </c>
      <c r="L31" s="6">
        <v>1.1499999999999999</v>
      </c>
      <c r="M31" s="6">
        <v>0.33</v>
      </c>
      <c r="N31" s="6">
        <f t="shared" si="3"/>
        <v>0.3795</v>
      </c>
      <c r="P31" s="93"/>
      <c r="Q31" s="55" t="s">
        <v>36</v>
      </c>
      <c r="R31" s="55">
        <v>0</v>
      </c>
      <c r="S31" s="55">
        <v>0</v>
      </c>
      <c r="T31" s="55">
        <v>0.01</v>
      </c>
      <c r="U31" s="55">
        <v>0.09</v>
      </c>
      <c r="V31" s="55">
        <v>0.25</v>
      </c>
      <c r="W31" s="55">
        <v>0.31</v>
      </c>
      <c r="X31" s="55">
        <v>0.4</v>
      </c>
      <c r="Y31" s="55">
        <v>0.36</v>
      </c>
      <c r="Z31" s="55">
        <v>0.26</v>
      </c>
      <c r="AA31" s="55">
        <v>0.34</v>
      </c>
      <c r="AB31" s="55">
        <v>0.4</v>
      </c>
      <c r="AC31" s="55">
        <v>0.37</v>
      </c>
      <c r="AD31" s="55">
        <v>0.33</v>
      </c>
      <c r="AE31" s="55">
        <v>0.31</v>
      </c>
      <c r="AF31" s="55">
        <v>0.31</v>
      </c>
      <c r="AG31" s="55">
        <v>0.31</v>
      </c>
      <c r="AH31" s="55">
        <v>0.24</v>
      </c>
      <c r="AI31" s="55">
        <v>0.34</v>
      </c>
      <c r="AJ31" s="55">
        <v>0.26</v>
      </c>
      <c r="AK31" s="55">
        <v>0.24</v>
      </c>
      <c r="AL31" s="55">
        <v>0.3</v>
      </c>
      <c r="AM31" s="55">
        <v>0.27</v>
      </c>
      <c r="AN31" s="55">
        <v>0.24</v>
      </c>
      <c r="AO31" s="55">
        <v>0.2</v>
      </c>
      <c r="AP31" s="55">
        <v>0.18</v>
      </c>
      <c r="AQ31" s="55">
        <v>0</v>
      </c>
    </row>
    <row r="32" spans="1:43" ht="16" x14ac:dyDescent="0.2">
      <c r="A32" s="93"/>
      <c r="B32" s="6" t="s">
        <v>4</v>
      </c>
      <c r="C32" s="6">
        <v>1.25</v>
      </c>
      <c r="D32" s="6">
        <v>0.43</v>
      </c>
      <c r="E32" s="6">
        <f t="shared" si="0"/>
        <v>0.53749999999999998</v>
      </c>
      <c r="F32" s="6">
        <v>1.1499999999999999</v>
      </c>
      <c r="G32" s="6">
        <v>0.3</v>
      </c>
      <c r="H32" s="6">
        <f t="shared" si="1"/>
        <v>0.34499999999999997</v>
      </c>
      <c r="I32" s="6">
        <v>1.1499999999999999</v>
      </c>
      <c r="J32" s="6">
        <v>0.33</v>
      </c>
      <c r="K32" s="6">
        <f t="shared" si="2"/>
        <v>0.3795</v>
      </c>
      <c r="L32" s="6">
        <v>1.1499999999999999</v>
      </c>
      <c r="M32" s="6">
        <v>0.41</v>
      </c>
      <c r="N32" s="6">
        <f t="shared" si="3"/>
        <v>0.47149999999999992</v>
      </c>
      <c r="P32" s="93"/>
      <c r="Q32" s="56" t="s">
        <v>37</v>
      </c>
      <c r="R32" s="55">
        <v>0</v>
      </c>
      <c r="S32" s="55">
        <v>3.0499999999999993E-3</v>
      </c>
      <c r="T32" s="55">
        <v>3.6999999999999998E-2</v>
      </c>
      <c r="U32" s="55">
        <v>0.1547</v>
      </c>
      <c r="V32" s="55">
        <v>0.26040000000000002</v>
      </c>
      <c r="W32" s="55">
        <v>0.40647499999999998</v>
      </c>
      <c r="X32" s="55">
        <v>0.4541</v>
      </c>
      <c r="Y32" s="55">
        <v>0.32550000000000001</v>
      </c>
      <c r="Z32" s="55">
        <v>0.31800000000000006</v>
      </c>
      <c r="AA32" s="55">
        <v>0.38850000000000001</v>
      </c>
      <c r="AB32" s="55">
        <v>0.39655000000000001</v>
      </c>
      <c r="AC32" s="55">
        <v>0.35699999999999998</v>
      </c>
      <c r="AD32" s="55">
        <v>0.32</v>
      </c>
      <c r="AE32" s="55">
        <v>0.32240000000000002</v>
      </c>
      <c r="AF32" s="55">
        <v>0.34410000000000002</v>
      </c>
      <c r="AG32" s="55">
        <v>0.30800000000000005</v>
      </c>
      <c r="AH32" s="55">
        <v>0.32480000000000009</v>
      </c>
      <c r="AI32" s="55">
        <v>0.33300000000000007</v>
      </c>
      <c r="AJ32" s="55">
        <v>0.27500000000000002</v>
      </c>
      <c r="AK32" s="55">
        <v>0.28890000000000005</v>
      </c>
      <c r="AL32" s="55">
        <v>0.28215000000000001</v>
      </c>
      <c r="AM32" s="55">
        <v>0.22694999999999999</v>
      </c>
      <c r="AN32" s="55">
        <v>0.1694</v>
      </c>
      <c r="AO32" s="55">
        <v>0.12919999999999998</v>
      </c>
      <c r="AP32" s="55">
        <v>2.3166000000000037E-2</v>
      </c>
      <c r="AQ32" s="55">
        <v>0</v>
      </c>
    </row>
    <row r="33" spans="1:43" ht="16" x14ac:dyDescent="0.2">
      <c r="A33" s="93"/>
      <c r="B33" s="6" t="s">
        <v>5</v>
      </c>
      <c r="C33" s="6">
        <v>1.04</v>
      </c>
      <c r="D33" s="6">
        <v>0.47</v>
      </c>
      <c r="E33" s="6">
        <f t="shared" si="0"/>
        <v>0.48880000000000001</v>
      </c>
      <c r="F33" s="6">
        <v>1.02</v>
      </c>
      <c r="G33" s="6">
        <v>0.3</v>
      </c>
      <c r="H33" s="6">
        <f t="shared" si="1"/>
        <v>0.30599999999999999</v>
      </c>
      <c r="I33" s="6">
        <v>1.04</v>
      </c>
      <c r="J33" s="6">
        <v>0.33</v>
      </c>
      <c r="K33" s="6">
        <f t="shared" si="2"/>
        <v>0.34320000000000001</v>
      </c>
      <c r="L33" s="6">
        <v>1</v>
      </c>
      <c r="M33" s="6">
        <v>0.37</v>
      </c>
      <c r="N33" s="6">
        <f t="shared" si="3"/>
        <v>0.37</v>
      </c>
      <c r="P33" s="93"/>
      <c r="Q33" s="58" t="s">
        <v>38</v>
      </c>
      <c r="R33" s="58">
        <v>0.76</v>
      </c>
      <c r="S33" s="55"/>
      <c r="T33" s="59" t="s">
        <v>42</v>
      </c>
      <c r="U33" s="58">
        <v>6.4483409999999983</v>
      </c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7"/>
    </row>
    <row r="34" spans="1:43" ht="16" x14ac:dyDescent="0.2">
      <c r="A34" s="93">
        <v>42877</v>
      </c>
      <c r="B34" s="6" t="s">
        <v>1</v>
      </c>
      <c r="C34" s="6">
        <v>0.86</v>
      </c>
      <c r="D34" s="6">
        <v>0.39</v>
      </c>
      <c r="E34" s="6">
        <f t="shared" si="0"/>
        <v>0.33540000000000003</v>
      </c>
      <c r="F34" s="6">
        <v>1</v>
      </c>
      <c r="G34" s="6">
        <v>0.37</v>
      </c>
      <c r="H34" s="6">
        <f t="shared" si="1"/>
        <v>0.37</v>
      </c>
      <c r="I34" s="6">
        <v>0.96</v>
      </c>
      <c r="J34" s="6">
        <v>0.31</v>
      </c>
      <c r="K34" s="6">
        <f t="shared" si="2"/>
        <v>0.29759999999999998</v>
      </c>
      <c r="L34" s="6">
        <v>0.9</v>
      </c>
      <c r="M34" s="6">
        <v>0.39</v>
      </c>
      <c r="N34" s="6">
        <f t="shared" si="3"/>
        <v>0.35100000000000003</v>
      </c>
      <c r="P34" s="93">
        <v>42877</v>
      </c>
      <c r="Q34" s="55" t="s">
        <v>35</v>
      </c>
      <c r="R34" s="55">
        <v>0</v>
      </c>
      <c r="S34" s="55">
        <v>0.96</v>
      </c>
      <c r="T34" s="55">
        <v>1.96</v>
      </c>
      <c r="U34" s="55">
        <v>2.96</v>
      </c>
      <c r="V34" s="55">
        <v>3.96</v>
      </c>
      <c r="W34" s="55">
        <v>4.96</v>
      </c>
      <c r="X34" s="55">
        <v>5.96</v>
      </c>
      <c r="Y34" s="55">
        <v>6.96</v>
      </c>
      <c r="Z34" s="55">
        <v>7.96</v>
      </c>
      <c r="AA34" s="55">
        <v>8.9600000000000009</v>
      </c>
      <c r="AB34" s="55">
        <v>9.9600000000000009</v>
      </c>
      <c r="AC34" s="55">
        <v>10.96</v>
      </c>
      <c r="AD34" s="55">
        <v>11.96</v>
      </c>
      <c r="AE34" s="55">
        <v>12.96</v>
      </c>
      <c r="AF34" s="55">
        <v>13.96</v>
      </c>
      <c r="AG34" s="55">
        <v>14.96</v>
      </c>
      <c r="AH34" s="55">
        <v>15.96</v>
      </c>
      <c r="AI34" s="55">
        <v>16.96</v>
      </c>
      <c r="AJ34" s="55">
        <v>17.96</v>
      </c>
      <c r="AK34" s="55">
        <v>18.96</v>
      </c>
      <c r="AL34" s="55">
        <v>19.96</v>
      </c>
      <c r="AM34" s="55">
        <v>20.96</v>
      </c>
      <c r="AN34" s="55">
        <v>21.96</v>
      </c>
      <c r="AO34" s="55">
        <v>22.96</v>
      </c>
      <c r="AP34" s="55">
        <v>23.96</v>
      </c>
      <c r="AQ34" s="55">
        <v>24.44</v>
      </c>
    </row>
    <row r="35" spans="1:43" ht="16" x14ac:dyDescent="0.2">
      <c r="A35" s="93"/>
      <c r="B35" s="6" t="s">
        <v>2</v>
      </c>
      <c r="C35" s="6">
        <v>1.1599999999999999</v>
      </c>
      <c r="D35" s="6">
        <v>0.4</v>
      </c>
      <c r="E35" s="6">
        <f t="shared" si="0"/>
        <v>0.46399999999999997</v>
      </c>
      <c r="F35" s="6">
        <v>1.1399999999999999</v>
      </c>
      <c r="G35" s="6">
        <v>0.4</v>
      </c>
      <c r="H35" s="6">
        <f t="shared" si="1"/>
        <v>0.45599999999999996</v>
      </c>
      <c r="I35" s="6">
        <v>1.1599999999999999</v>
      </c>
      <c r="J35" s="6">
        <v>0.26</v>
      </c>
      <c r="K35" s="6">
        <f t="shared" si="2"/>
        <v>0.30159999999999998</v>
      </c>
      <c r="L35" s="6">
        <v>1.1599999999999999</v>
      </c>
      <c r="M35" s="6">
        <v>0.42</v>
      </c>
      <c r="N35" s="6">
        <f t="shared" si="3"/>
        <v>0.48719999999999997</v>
      </c>
      <c r="P35" s="93"/>
      <c r="Q35" s="55" t="s">
        <v>14</v>
      </c>
      <c r="R35" s="55">
        <v>0</v>
      </c>
      <c r="S35" s="55">
        <v>0.54</v>
      </c>
      <c r="T35" s="55">
        <v>0.78</v>
      </c>
      <c r="U35" s="55">
        <v>0.82</v>
      </c>
      <c r="V35" s="55">
        <v>0.86</v>
      </c>
      <c r="W35" s="55">
        <v>0.88</v>
      </c>
      <c r="X35" s="55">
        <v>0.92</v>
      </c>
      <c r="Y35" s="55">
        <v>0.96</v>
      </c>
      <c r="Z35" s="55">
        <v>0.98</v>
      </c>
      <c r="AA35" s="55">
        <v>0.96</v>
      </c>
      <c r="AB35" s="55">
        <v>0.94</v>
      </c>
      <c r="AC35" s="55">
        <v>0.94</v>
      </c>
      <c r="AD35" s="55">
        <v>0.94</v>
      </c>
      <c r="AE35" s="55">
        <v>0.98</v>
      </c>
      <c r="AF35" s="55">
        <v>1</v>
      </c>
      <c r="AG35" s="55">
        <v>1.04</v>
      </c>
      <c r="AH35" s="55">
        <v>1.04</v>
      </c>
      <c r="AI35" s="55">
        <v>1.04</v>
      </c>
      <c r="AJ35" s="55">
        <v>1.02</v>
      </c>
      <c r="AK35" s="55">
        <v>1</v>
      </c>
      <c r="AL35" s="55">
        <v>0.96</v>
      </c>
      <c r="AM35" s="55">
        <v>0.86</v>
      </c>
      <c r="AN35" s="55">
        <v>0.76</v>
      </c>
      <c r="AO35" s="55">
        <v>0.6</v>
      </c>
      <c r="AP35" s="55">
        <v>0.56000000000000005</v>
      </c>
      <c r="AQ35" s="55">
        <v>0</v>
      </c>
    </row>
    <row r="36" spans="1:43" ht="16" x14ac:dyDescent="0.2">
      <c r="A36" s="93"/>
      <c r="B36" s="6" t="s">
        <v>3</v>
      </c>
      <c r="C36" s="6">
        <v>1.2</v>
      </c>
      <c r="D36" s="6">
        <v>0.38</v>
      </c>
      <c r="E36" s="6">
        <f t="shared" si="0"/>
        <v>0.45599999999999996</v>
      </c>
      <c r="F36" s="6">
        <v>1.1399999999999999</v>
      </c>
      <c r="G36" s="6">
        <v>0.42</v>
      </c>
      <c r="H36" s="6">
        <f t="shared" si="1"/>
        <v>0.47879999999999995</v>
      </c>
      <c r="I36" s="6">
        <v>1.1399999999999999</v>
      </c>
      <c r="J36" s="6">
        <v>0.4</v>
      </c>
      <c r="K36" s="6">
        <f t="shared" si="2"/>
        <v>0.45599999999999996</v>
      </c>
      <c r="L36" s="6">
        <v>1.1399999999999999</v>
      </c>
      <c r="M36" s="6">
        <v>0.41</v>
      </c>
      <c r="N36" s="6">
        <f t="shared" si="3"/>
        <v>0.46739999999999993</v>
      </c>
      <c r="P36" s="93"/>
      <c r="Q36" s="55" t="s">
        <v>36</v>
      </c>
      <c r="R36" s="55">
        <v>0</v>
      </c>
      <c r="S36" s="55">
        <v>0</v>
      </c>
      <c r="T36" s="55">
        <v>0.06</v>
      </c>
      <c r="U36" s="55">
        <v>0.2</v>
      </c>
      <c r="V36" s="55">
        <v>0.32</v>
      </c>
      <c r="W36" s="55">
        <v>0.37</v>
      </c>
      <c r="X36" s="55">
        <v>0.42</v>
      </c>
      <c r="Y36" s="55">
        <v>0.42</v>
      </c>
      <c r="Z36" s="55">
        <v>0.41</v>
      </c>
      <c r="AA36" s="55">
        <v>0.33</v>
      </c>
      <c r="AB36" s="55">
        <v>0.4</v>
      </c>
      <c r="AC36" s="55">
        <v>0.38</v>
      </c>
      <c r="AD36" s="55">
        <v>0.33</v>
      </c>
      <c r="AE36" s="55">
        <v>0.39</v>
      </c>
      <c r="AF36" s="55">
        <v>0.35</v>
      </c>
      <c r="AG36" s="55">
        <v>0.36</v>
      </c>
      <c r="AH36" s="55">
        <v>0.26</v>
      </c>
      <c r="AI36" s="55">
        <v>0.37</v>
      </c>
      <c r="AJ36" s="55">
        <v>0.27</v>
      </c>
      <c r="AK36" s="55">
        <v>0.19</v>
      </c>
      <c r="AL36" s="55">
        <v>0.28999999999999998</v>
      </c>
      <c r="AM36" s="55">
        <v>0.3</v>
      </c>
      <c r="AN36" s="55">
        <v>0.25</v>
      </c>
      <c r="AO36" s="55">
        <v>0.27</v>
      </c>
      <c r="AP36" s="55">
        <v>0.24</v>
      </c>
      <c r="AQ36" s="55">
        <v>0</v>
      </c>
    </row>
    <row r="37" spans="1:43" ht="16" x14ac:dyDescent="0.2">
      <c r="A37" s="93"/>
      <c r="B37" s="6" t="s">
        <v>4</v>
      </c>
      <c r="C37" s="6">
        <v>1.18</v>
      </c>
      <c r="D37" s="6">
        <v>0.46</v>
      </c>
      <c r="E37" s="6">
        <f t="shared" si="0"/>
        <v>0.54279999999999995</v>
      </c>
      <c r="F37" s="6">
        <v>1.1599999999999999</v>
      </c>
      <c r="G37" s="6">
        <v>0.36</v>
      </c>
      <c r="H37" s="6">
        <f t="shared" si="1"/>
        <v>0.41759999999999997</v>
      </c>
      <c r="I37" s="6">
        <v>1.1599999999999999</v>
      </c>
      <c r="J37" s="6">
        <v>0.39</v>
      </c>
      <c r="K37" s="6">
        <f t="shared" si="2"/>
        <v>0.45239999999999997</v>
      </c>
      <c r="L37" s="6">
        <v>1.1599999999999999</v>
      </c>
      <c r="M37" s="6">
        <v>0.43</v>
      </c>
      <c r="N37" s="6">
        <f t="shared" si="3"/>
        <v>0.49879999999999997</v>
      </c>
      <c r="P37" s="93"/>
      <c r="Q37" s="56" t="s">
        <v>37</v>
      </c>
      <c r="R37" s="55">
        <v>0</v>
      </c>
      <c r="S37" s="55">
        <v>1.9800000000000002E-2</v>
      </c>
      <c r="T37" s="55">
        <v>0.10400000000000001</v>
      </c>
      <c r="U37" s="55">
        <v>0.21840000000000001</v>
      </c>
      <c r="V37" s="55">
        <v>0.30014999999999997</v>
      </c>
      <c r="W37" s="55">
        <v>0.35550000000000004</v>
      </c>
      <c r="X37" s="55">
        <v>0.39479999999999998</v>
      </c>
      <c r="Y37" s="55">
        <v>0.40254999999999996</v>
      </c>
      <c r="Z37" s="55">
        <v>0.35890000000000033</v>
      </c>
      <c r="AA37" s="55">
        <v>0.34675</v>
      </c>
      <c r="AB37" s="55">
        <v>0.36659999999999998</v>
      </c>
      <c r="AC37" s="55">
        <v>0.33369999999999994</v>
      </c>
      <c r="AD37" s="55">
        <v>0.34559999999999996</v>
      </c>
      <c r="AE37" s="55">
        <v>0.36630000000000001</v>
      </c>
      <c r="AF37" s="55">
        <v>0.36209999999999998</v>
      </c>
      <c r="AG37" s="55">
        <v>0.32240000000000002</v>
      </c>
      <c r="AH37" s="55">
        <v>0.3276</v>
      </c>
      <c r="AI37" s="55">
        <v>0.3296</v>
      </c>
      <c r="AJ37" s="55">
        <v>0.23230000000000001</v>
      </c>
      <c r="AK37" s="55">
        <v>0.23519999999999999</v>
      </c>
      <c r="AL37" s="55">
        <v>0.26844999999999997</v>
      </c>
      <c r="AM37" s="55">
        <v>0.22275000000000003</v>
      </c>
      <c r="AN37" s="55">
        <v>0.17679999999999998</v>
      </c>
      <c r="AO37" s="55">
        <v>0.14790000000000003</v>
      </c>
      <c r="AP37" s="55">
        <v>1.6128000000000014E-2</v>
      </c>
      <c r="AQ37" s="55">
        <v>0</v>
      </c>
    </row>
    <row r="38" spans="1:43" ht="16" x14ac:dyDescent="0.2">
      <c r="A38" s="93"/>
      <c r="B38" s="6" t="s">
        <v>5</v>
      </c>
      <c r="C38" s="6">
        <v>1.02</v>
      </c>
      <c r="D38" s="6">
        <v>0.38</v>
      </c>
      <c r="E38" s="6">
        <f t="shared" si="0"/>
        <v>0.3876</v>
      </c>
      <c r="F38" s="6">
        <v>0.96</v>
      </c>
      <c r="G38" s="6">
        <v>0.39</v>
      </c>
      <c r="H38" s="6">
        <f t="shared" si="1"/>
        <v>0.37440000000000001</v>
      </c>
      <c r="I38" s="6">
        <v>0.98</v>
      </c>
      <c r="J38" s="6">
        <v>0.38</v>
      </c>
      <c r="K38" s="6">
        <f t="shared" si="2"/>
        <v>0.37240000000000001</v>
      </c>
      <c r="L38" s="6">
        <v>0.94</v>
      </c>
      <c r="M38" s="6">
        <v>0.4</v>
      </c>
      <c r="N38" s="6">
        <f t="shared" si="3"/>
        <v>0.376</v>
      </c>
      <c r="P38" s="93"/>
      <c r="Q38" s="58" t="s">
        <v>38</v>
      </c>
      <c r="R38" s="58">
        <v>0.62</v>
      </c>
      <c r="S38" s="55"/>
      <c r="T38" s="59" t="s">
        <v>42</v>
      </c>
      <c r="U38" s="58">
        <v>6.5542780000000009</v>
      </c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7"/>
    </row>
    <row r="39" spans="1:43" ht="16" x14ac:dyDescent="0.2">
      <c r="A39" s="93">
        <v>42878</v>
      </c>
      <c r="B39" s="6" t="s">
        <v>1</v>
      </c>
      <c r="C39" s="6">
        <v>0.96</v>
      </c>
      <c r="D39" s="6">
        <v>0.28000000000000003</v>
      </c>
      <c r="E39" s="6">
        <f t="shared" si="0"/>
        <v>0.26880000000000004</v>
      </c>
      <c r="F39" s="6">
        <v>0.98</v>
      </c>
      <c r="G39" s="6">
        <v>0.34</v>
      </c>
      <c r="H39" s="6">
        <f t="shared" si="1"/>
        <v>0.3332</v>
      </c>
      <c r="I39" s="6">
        <v>1.04</v>
      </c>
      <c r="J39" s="6">
        <v>0.34</v>
      </c>
      <c r="K39" s="6">
        <f t="shared" si="2"/>
        <v>0.35360000000000003</v>
      </c>
      <c r="L39" s="6">
        <v>1</v>
      </c>
      <c r="M39" s="6">
        <v>0.34</v>
      </c>
      <c r="N39" s="6">
        <f t="shared" si="3"/>
        <v>0.34</v>
      </c>
      <c r="P39" s="93">
        <v>42878</v>
      </c>
      <c r="Q39" s="55" t="s">
        <v>35</v>
      </c>
      <c r="R39" s="55">
        <v>0</v>
      </c>
      <c r="S39" s="55">
        <v>0.57999999999999996</v>
      </c>
      <c r="T39" s="55">
        <v>1.58</v>
      </c>
      <c r="U39" s="55">
        <v>2.58</v>
      </c>
      <c r="V39" s="55">
        <v>3.58</v>
      </c>
      <c r="W39" s="55">
        <v>4.58</v>
      </c>
      <c r="X39" s="55">
        <v>5.58</v>
      </c>
      <c r="Y39" s="55">
        <v>6.58</v>
      </c>
      <c r="Z39" s="55">
        <v>7.58</v>
      </c>
      <c r="AA39" s="55">
        <v>8.58</v>
      </c>
      <c r="AB39" s="55">
        <v>9.58</v>
      </c>
      <c r="AC39" s="55">
        <v>10.58</v>
      </c>
      <c r="AD39" s="55">
        <v>11.58</v>
      </c>
      <c r="AE39" s="55">
        <v>12.58</v>
      </c>
      <c r="AF39" s="55">
        <v>13.58</v>
      </c>
      <c r="AG39" s="55">
        <v>14.58</v>
      </c>
      <c r="AH39" s="55">
        <v>15.58</v>
      </c>
      <c r="AI39" s="55">
        <v>16.579999999999998</v>
      </c>
      <c r="AJ39" s="55">
        <v>17.579999999999998</v>
      </c>
      <c r="AK39" s="55">
        <v>18.579999999999998</v>
      </c>
      <c r="AL39" s="55">
        <v>19.579999999999998</v>
      </c>
      <c r="AM39" s="55">
        <v>20.58</v>
      </c>
      <c r="AN39" s="55">
        <v>21.58</v>
      </c>
      <c r="AO39" s="55">
        <v>22.58</v>
      </c>
      <c r="AP39" s="55">
        <v>23.58</v>
      </c>
      <c r="AQ39" s="55">
        <v>24.24</v>
      </c>
    </row>
    <row r="40" spans="1:43" ht="16" x14ac:dyDescent="0.2">
      <c r="A40" s="93"/>
      <c r="B40" s="6" t="s">
        <v>2</v>
      </c>
      <c r="C40" s="6">
        <v>1.25</v>
      </c>
      <c r="D40" s="6">
        <v>0.22</v>
      </c>
      <c r="E40" s="6">
        <f t="shared" si="0"/>
        <v>0.27500000000000002</v>
      </c>
      <c r="F40" s="6">
        <v>1.25</v>
      </c>
      <c r="G40" s="6">
        <v>0.35</v>
      </c>
      <c r="H40" s="6">
        <f t="shared" si="1"/>
        <v>0.4375</v>
      </c>
      <c r="I40" s="6">
        <v>1.25</v>
      </c>
      <c r="J40" s="6">
        <v>0.35</v>
      </c>
      <c r="K40" s="6">
        <f t="shared" si="2"/>
        <v>0.4375</v>
      </c>
      <c r="L40" s="6">
        <v>1.25</v>
      </c>
      <c r="M40" s="6">
        <v>0.26</v>
      </c>
      <c r="N40" s="6">
        <f t="shared" si="3"/>
        <v>0.32500000000000001</v>
      </c>
      <c r="P40" s="93"/>
      <c r="Q40" s="55" t="s">
        <v>14</v>
      </c>
      <c r="R40" s="55">
        <v>0</v>
      </c>
      <c r="S40" s="55">
        <v>0.7</v>
      </c>
      <c r="T40" s="55">
        <v>0.94</v>
      </c>
      <c r="U40" s="55">
        <v>1</v>
      </c>
      <c r="V40" s="55">
        <v>1</v>
      </c>
      <c r="W40" s="55">
        <v>1</v>
      </c>
      <c r="X40" s="55">
        <v>1.08</v>
      </c>
      <c r="Y40" s="55">
        <v>1.1399999999999999</v>
      </c>
      <c r="Z40" s="55">
        <v>1.1399999999999999</v>
      </c>
      <c r="AA40" s="55">
        <v>1.1399999999999999</v>
      </c>
      <c r="AB40" s="55">
        <v>1</v>
      </c>
      <c r="AC40" s="55">
        <v>1.1000000000000001</v>
      </c>
      <c r="AD40" s="55">
        <v>1.1200000000000001</v>
      </c>
      <c r="AE40" s="55">
        <v>1.1399999999999999</v>
      </c>
      <c r="AF40" s="55">
        <v>1.1599999999999999</v>
      </c>
      <c r="AG40" s="55">
        <v>1.2</v>
      </c>
      <c r="AH40" s="55">
        <v>1.2</v>
      </c>
      <c r="AI40" s="55">
        <v>1.2</v>
      </c>
      <c r="AJ40" s="55">
        <v>1.18</v>
      </c>
      <c r="AK40" s="55">
        <v>1.1399999999999999</v>
      </c>
      <c r="AL40" s="55">
        <v>1.1000000000000001</v>
      </c>
      <c r="AM40" s="55">
        <v>1</v>
      </c>
      <c r="AN40" s="55">
        <v>0.92</v>
      </c>
      <c r="AO40" s="55">
        <v>0.76</v>
      </c>
      <c r="AP40" s="55">
        <v>0.7</v>
      </c>
      <c r="AQ40" s="55">
        <v>0</v>
      </c>
    </row>
    <row r="41" spans="1:43" ht="16" x14ac:dyDescent="0.2">
      <c r="A41" s="93"/>
      <c r="B41" s="6" t="s">
        <v>3</v>
      </c>
      <c r="C41" s="6">
        <v>1.3</v>
      </c>
      <c r="D41" s="6">
        <v>0.28999999999999998</v>
      </c>
      <c r="E41" s="6">
        <f t="shared" si="0"/>
        <v>0.377</v>
      </c>
      <c r="F41" s="6">
        <v>1.25</v>
      </c>
      <c r="G41" s="6">
        <v>0.26</v>
      </c>
      <c r="H41" s="6">
        <f t="shared" si="1"/>
        <v>0.32500000000000001</v>
      </c>
      <c r="I41" s="6">
        <v>1.25</v>
      </c>
      <c r="J41" s="6">
        <v>0.2</v>
      </c>
      <c r="K41" s="6">
        <f t="shared" si="2"/>
        <v>0.25</v>
      </c>
      <c r="L41" s="6">
        <v>1.2</v>
      </c>
      <c r="M41" s="6">
        <v>0.34</v>
      </c>
      <c r="N41" s="6">
        <f t="shared" si="3"/>
        <v>0.40800000000000003</v>
      </c>
      <c r="P41" s="93"/>
      <c r="Q41" s="55" t="s">
        <v>36</v>
      </c>
      <c r="R41" s="55">
        <v>0</v>
      </c>
      <c r="S41" s="55">
        <v>0</v>
      </c>
      <c r="T41" s="55">
        <v>0.01</v>
      </c>
      <c r="U41" s="55">
        <v>0.14000000000000001</v>
      </c>
      <c r="V41" s="55">
        <v>0.24</v>
      </c>
      <c r="W41" s="55">
        <v>0.32</v>
      </c>
      <c r="X41" s="55">
        <v>0.39</v>
      </c>
      <c r="Y41" s="55">
        <v>0.39</v>
      </c>
      <c r="Z41" s="55">
        <v>0.45</v>
      </c>
      <c r="AA41" s="55">
        <v>0.46</v>
      </c>
      <c r="AB41" s="55">
        <v>0.37</v>
      </c>
      <c r="AC41" s="55">
        <v>0.4</v>
      </c>
      <c r="AD41" s="55">
        <v>0.38</v>
      </c>
      <c r="AE41" s="55">
        <v>0.38</v>
      </c>
      <c r="AF41" s="55">
        <v>0.4</v>
      </c>
      <c r="AG41" s="55">
        <v>0.38</v>
      </c>
      <c r="AH41" s="55">
        <v>0.33</v>
      </c>
      <c r="AI41" s="55">
        <v>0.38</v>
      </c>
      <c r="AJ41" s="55">
        <v>0.34</v>
      </c>
      <c r="AK41" s="55">
        <v>0.34</v>
      </c>
      <c r="AL41" s="55">
        <v>0.34</v>
      </c>
      <c r="AM41" s="55">
        <v>0.33</v>
      </c>
      <c r="AN41" s="55">
        <v>0.31</v>
      </c>
      <c r="AO41" s="55">
        <v>0.28999999999999998</v>
      </c>
      <c r="AP41" s="55">
        <v>0.21</v>
      </c>
      <c r="AQ41" s="55">
        <v>0</v>
      </c>
    </row>
    <row r="42" spans="1:43" ht="16" x14ac:dyDescent="0.2">
      <c r="A42" s="93"/>
      <c r="B42" s="6" t="s">
        <v>4</v>
      </c>
      <c r="C42" s="6">
        <v>1.25</v>
      </c>
      <c r="D42" s="6">
        <v>0.25</v>
      </c>
      <c r="E42" s="6">
        <f t="shared" si="0"/>
        <v>0.3125</v>
      </c>
      <c r="F42" s="6">
        <v>1.25</v>
      </c>
      <c r="G42" s="6">
        <v>0.19</v>
      </c>
      <c r="H42" s="6">
        <f t="shared" si="1"/>
        <v>0.23749999999999999</v>
      </c>
      <c r="I42" s="6">
        <v>1.25</v>
      </c>
      <c r="J42" s="6">
        <v>0.34</v>
      </c>
      <c r="K42" s="6">
        <f t="shared" si="2"/>
        <v>0.42500000000000004</v>
      </c>
      <c r="L42" s="6">
        <v>1.25</v>
      </c>
      <c r="M42" s="6">
        <v>0.36</v>
      </c>
      <c r="N42" s="6">
        <f t="shared" si="3"/>
        <v>0.44999999999999996</v>
      </c>
      <c r="P42" s="93"/>
      <c r="Q42" s="56" t="s">
        <v>37</v>
      </c>
      <c r="R42" s="55">
        <v>0</v>
      </c>
      <c r="S42" s="55">
        <v>4.0999999999999995E-3</v>
      </c>
      <c r="T42" s="55">
        <v>7.2750000000000009E-2</v>
      </c>
      <c r="U42" s="55">
        <v>0.19</v>
      </c>
      <c r="V42" s="55">
        <v>0.28000000000000003</v>
      </c>
      <c r="W42" s="55">
        <v>0.36919999999999997</v>
      </c>
      <c r="X42" s="55">
        <v>0.43289999999999995</v>
      </c>
      <c r="Y42" s="55">
        <v>0.4788</v>
      </c>
      <c r="Z42" s="55">
        <v>0.51869999999999994</v>
      </c>
      <c r="AA42" s="55">
        <v>0.44404999999999994</v>
      </c>
      <c r="AB42" s="55">
        <v>0.40425000000000005</v>
      </c>
      <c r="AC42" s="55">
        <v>0.43290000000000006</v>
      </c>
      <c r="AD42" s="55">
        <v>0.42939999999999995</v>
      </c>
      <c r="AE42" s="55">
        <v>0.44849999999999995</v>
      </c>
      <c r="AF42" s="55">
        <v>0.4602</v>
      </c>
      <c r="AG42" s="55">
        <v>0.42599999999999999</v>
      </c>
      <c r="AH42" s="55">
        <v>0.42599999999999916</v>
      </c>
      <c r="AI42" s="55">
        <v>0.42839999999999995</v>
      </c>
      <c r="AJ42" s="55">
        <v>0.39440000000000003</v>
      </c>
      <c r="AK42" s="55">
        <v>0.38080000000000008</v>
      </c>
      <c r="AL42" s="55">
        <v>0.35175000000000006</v>
      </c>
      <c r="AM42" s="55">
        <v>0.30719999999999997</v>
      </c>
      <c r="AN42" s="55">
        <v>0.252</v>
      </c>
      <c r="AO42" s="55">
        <v>0.1825</v>
      </c>
      <c r="AP42" s="55">
        <v>2.4255000000000002E-2</v>
      </c>
      <c r="AQ42" s="55">
        <v>0</v>
      </c>
    </row>
    <row r="43" spans="1:43" ht="16" x14ac:dyDescent="0.2">
      <c r="A43" s="93"/>
      <c r="B43" s="6" t="s">
        <v>5</v>
      </c>
      <c r="C43" s="6">
        <v>1.08</v>
      </c>
      <c r="D43" s="6">
        <v>0.35</v>
      </c>
      <c r="E43" s="6">
        <f t="shared" si="0"/>
        <v>0.378</v>
      </c>
      <c r="F43" s="6">
        <v>1</v>
      </c>
      <c r="G43" s="6">
        <v>0.21</v>
      </c>
      <c r="H43" s="6">
        <f t="shared" si="1"/>
        <v>0.21</v>
      </c>
      <c r="I43" s="6">
        <v>1</v>
      </c>
      <c r="J43" s="6">
        <v>0.39</v>
      </c>
      <c r="K43" s="6">
        <f t="shared" si="2"/>
        <v>0.39</v>
      </c>
      <c r="L43" s="6">
        <v>1</v>
      </c>
      <c r="M43" s="6">
        <v>0.33</v>
      </c>
      <c r="N43" s="6">
        <f t="shared" si="3"/>
        <v>0.33</v>
      </c>
      <c r="P43" s="93"/>
      <c r="Q43" s="58" t="s">
        <v>38</v>
      </c>
      <c r="R43" s="58">
        <v>0.74</v>
      </c>
      <c r="S43" s="55"/>
      <c r="T43" s="59" t="s">
        <v>42</v>
      </c>
      <c r="U43" s="58">
        <v>8.139054999999999</v>
      </c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7"/>
    </row>
    <row r="44" spans="1:43" ht="16" x14ac:dyDescent="0.2">
      <c r="A44" s="93">
        <v>42879</v>
      </c>
      <c r="B44" s="6" t="s">
        <v>1</v>
      </c>
      <c r="C44" s="6">
        <v>0.98</v>
      </c>
      <c r="D44" s="6">
        <v>0.31</v>
      </c>
      <c r="E44" s="6">
        <f t="shared" si="0"/>
        <v>0.30380000000000001</v>
      </c>
      <c r="F44" s="6">
        <v>1.1000000000000001</v>
      </c>
      <c r="G44" s="6">
        <v>0.26</v>
      </c>
      <c r="H44" s="6">
        <f t="shared" si="1"/>
        <v>0.28600000000000003</v>
      </c>
      <c r="I44" s="6">
        <v>1.08</v>
      </c>
      <c r="J44" s="6">
        <v>0.28000000000000003</v>
      </c>
      <c r="K44" s="6">
        <f t="shared" si="2"/>
        <v>0.30240000000000006</v>
      </c>
      <c r="L44" s="6">
        <v>1.02</v>
      </c>
      <c r="M44" s="6">
        <v>0.36</v>
      </c>
      <c r="N44" s="6">
        <f t="shared" si="3"/>
        <v>0.36719999999999997</v>
      </c>
      <c r="P44" s="93">
        <v>42879</v>
      </c>
      <c r="Q44" s="55" t="s">
        <v>35</v>
      </c>
      <c r="R44" s="55">
        <v>0</v>
      </c>
      <c r="S44" s="55">
        <v>0.62</v>
      </c>
      <c r="T44" s="55">
        <v>1.62</v>
      </c>
      <c r="U44" s="55">
        <v>2.62</v>
      </c>
      <c r="V44" s="55">
        <v>3.62</v>
      </c>
      <c r="W44" s="55">
        <v>4.62</v>
      </c>
      <c r="X44" s="55">
        <v>5.62</v>
      </c>
      <c r="Y44" s="55">
        <v>6.62</v>
      </c>
      <c r="Z44" s="55">
        <v>7.62</v>
      </c>
      <c r="AA44" s="55">
        <v>8.620000000000001</v>
      </c>
      <c r="AB44" s="55">
        <v>9.620000000000001</v>
      </c>
      <c r="AC44" s="55">
        <v>10.620000000000001</v>
      </c>
      <c r="AD44" s="55">
        <v>11.620000000000001</v>
      </c>
      <c r="AE44" s="55">
        <v>12.620000000000001</v>
      </c>
      <c r="AF44" s="55">
        <v>13.620000000000001</v>
      </c>
      <c r="AG44" s="55">
        <v>14.620000000000001</v>
      </c>
      <c r="AH44" s="55">
        <v>15.620000000000001</v>
      </c>
      <c r="AI44" s="55">
        <v>16.62</v>
      </c>
      <c r="AJ44" s="55">
        <v>17.62</v>
      </c>
      <c r="AK44" s="55">
        <v>18.62</v>
      </c>
      <c r="AL44" s="55">
        <v>19.62</v>
      </c>
      <c r="AM44" s="55">
        <v>20.62</v>
      </c>
      <c r="AN44" s="55">
        <v>21.28</v>
      </c>
      <c r="AO44" s="55"/>
      <c r="AP44" s="55"/>
      <c r="AQ44" s="55"/>
    </row>
    <row r="45" spans="1:43" ht="16" x14ac:dyDescent="0.2">
      <c r="A45" s="93"/>
      <c r="B45" s="6" t="s">
        <v>2</v>
      </c>
      <c r="C45" s="6">
        <v>1.25</v>
      </c>
      <c r="D45" s="6">
        <v>0.38</v>
      </c>
      <c r="E45" s="6">
        <f t="shared" si="0"/>
        <v>0.47499999999999998</v>
      </c>
      <c r="F45" s="6">
        <v>1.1599999999999999</v>
      </c>
      <c r="G45" s="6">
        <v>0.4</v>
      </c>
      <c r="H45" s="6">
        <f t="shared" si="1"/>
        <v>0.46399999999999997</v>
      </c>
      <c r="I45" s="6">
        <v>1.1599999999999999</v>
      </c>
      <c r="J45" s="6">
        <v>0.35</v>
      </c>
      <c r="K45" s="6">
        <f t="shared" si="2"/>
        <v>0.40599999999999997</v>
      </c>
      <c r="L45" s="6">
        <v>1.18</v>
      </c>
      <c r="M45" s="6">
        <v>0.32</v>
      </c>
      <c r="N45" s="6">
        <f t="shared" si="3"/>
        <v>0.37759999999999999</v>
      </c>
      <c r="P45" s="93"/>
      <c r="Q45" s="55" t="s">
        <v>14</v>
      </c>
      <c r="R45" s="55">
        <v>0</v>
      </c>
      <c r="S45" s="55">
        <v>0.78</v>
      </c>
      <c r="T45" s="55">
        <v>1</v>
      </c>
      <c r="U45" s="55">
        <v>1.06</v>
      </c>
      <c r="V45" s="55">
        <v>1.1599999999999999</v>
      </c>
      <c r="W45" s="55">
        <v>1.1599999999999999</v>
      </c>
      <c r="X45" s="55">
        <v>1.18</v>
      </c>
      <c r="Y45" s="55">
        <v>1.18</v>
      </c>
      <c r="Z45" s="55">
        <v>1.18</v>
      </c>
      <c r="AA45" s="55">
        <v>1.1599999999999999</v>
      </c>
      <c r="AB45" s="55">
        <v>1.1599999999999999</v>
      </c>
      <c r="AC45" s="55">
        <v>1.1599999999999999</v>
      </c>
      <c r="AD45" s="55">
        <v>1.18</v>
      </c>
      <c r="AE45" s="55">
        <v>1.25</v>
      </c>
      <c r="AF45" s="55">
        <v>1.25</v>
      </c>
      <c r="AG45" s="55">
        <v>1.18</v>
      </c>
      <c r="AH45" s="55">
        <v>1.18</v>
      </c>
      <c r="AI45" s="55">
        <v>1.1599999999999999</v>
      </c>
      <c r="AJ45" s="55">
        <v>1</v>
      </c>
      <c r="AK45" s="55">
        <v>0.94</v>
      </c>
      <c r="AL45" s="55">
        <v>0.78</v>
      </c>
      <c r="AM45" s="55">
        <v>0.76</v>
      </c>
      <c r="AN45" s="55">
        <v>0</v>
      </c>
      <c r="AO45" s="55"/>
      <c r="AP45" s="55"/>
      <c r="AQ45" s="55"/>
    </row>
    <row r="46" spans="1:43" ht="16" x14ac:dyDescent="0.2">
      <c r="A46" s="93"/>
      <c r="B46" s="6" t="s">
        <v>3</v>
      </c>
      <c r="C46" s="6">
        <v>1.25</v>
      </c>
      <c r="D46" s="6">
        <v>0.37</v>
      </c>
      <c r="E46" s="6">
        <f t="shared" si="0"/>
        <v>0.46250000000000002</v>
      </c>
      <c r="F46" s="6">
        <v>1.18</v>
      </c>
      <c r="G46" s="6">
        <v>0.4</v>
      </c>
      <c r="H46" s="6">
        <f t="shared" si="1"/>
        <v>0.47199999999999998</v>
      </c>
      <c r="I46" s="6">
        <v>1.18</v>
      </c>
      <c r="J46" s="6">
        <v>0.36</v>
      </c>
      <c r="K46" s="6">
        <f t="shared" si="2"/>
        <v>0.42479999999999996</v>
      </c>
      <c r="L46" s="6">
        <v>1.18</v>
      </c>
      <c r="M46" s="6">
        <v>0.3</v>
      </c>
      <c r="N46" s="6">
        <f t="shared" si="3"/>
        <v>0.35399999999999998</v>
      </c>
      <c r="P46" s="93"/>
      <c r="Q46" s="55" t="s">
        <v>36</v>
      </c>
      <c r="R46" s="55">
        <v>0</v>
      </c>
      <c r="S46" s="55">
        <v>0</v>
      </c>
      <c r="T46" s="55">
        <v>0</v>
      </c>
      <c r="U46" s="55">
        <v>0.28000000000000003</v>
      </c>
      <c r="V46" s="55">
        <v>0.36</v>
      </c>
      <c r="W46" s="55">
        <v>0.41</v>
      </c>
      <c r="X46" s="55">
        <v>0.51</v>
      </c>
      <c r="Y46" s="55">
        <v>0.49</v>
      </c>
      <c r="Z46" s="55">
        <v>0.48</v>
      </c>
      <c r="AA46" s="55">
        <v>0.48</v>
      </c>
      <c r="AB46" s="55">
        <v>0.49</v>
      </c>
      <c r="AC46" s="55">
        <v>0.5</v>
      </c>
      <c r="AD46" s="55">
        <v>0.47</v>
      </c>
      <c r="AE46" s="55">
        <v>0.46</v>
      </c>
      <c r="AF46" s="55">
        <v>0.47</v>
      </c>
      <c r="AG46" s="55">
        <v>0.44</v>
      </c>
      <c r="AH46" s="55">
        <v>0.45</v>
      </c>
      <c r="AI46" s="55">
        <v>0.46</v>
      </c>
      <c r="AJ46" s="55">
        <v>0.39</v>
      </c>
      <c r="AK46" s="55">
        <v>0.36</v>
      </c>
      <c r="AL46" s="55">
        <v>0.28000000000000003</v>
      </c>
      <c r="AM46" s="55">
        <v>0.22</v>
      </c>
      <c r="AN46" s="55">
        <v>0</v>
      </c>
      <c r="AO46" s="55"/>
      <c r="AP46" s="55"/>
      <c r="AQ46" s="55"/>
    </row>
    <row r="47" spans="1:43" ht="16" x14ac:dyDescent="0.2">
      <c r="A47" s="93"/>
      <c r="B47" s="6" t="s">
        <v>4</v>
      </c>
      <c r="C47" s="6">
        <v>1.25</v>
      </c>
      <c r="D47" s="6">
        <v>0.36</v>
      </c>
      <c r="E47" s="6">
        <f t="shared" si="0"/>
        <v>0.44999999999999996</v>
      </c>
      <c r="F47" s="6">
        <v>1.18</v>
      </c>
      <c r="G47" s="6">
        <v>0.38</v>
      </c>
      <c r="H47" s="6">
        <f t="shared" si="1"/>
        <v>0.44839999999999997</v>
      </c>
      <c r="I47" s="6">
        <v>1.18</v>
      </c>
      <c r="J47" s="6">
        <v>0.37</v>
      </c>
      <c r="K47" s="6">
        <f t="shared" si="2"/>
        <v>0.43659999999999999</v>
      </c>
      <c r="L47" s="6">
        <v>1.18</v>
      </c>
      <c r="M47" s="6">
        <v>0.4</v>
      </c>
      <c r="N47" s="6">
        <f t="shared" si="3"/>
        <v>0.47199999999999998</v>
      </c>
      <c r="P47" s="93"/>
      <c r="Q47" s="56" t="s">
        <v>37</v>
      </c>
      <c r="R47" s="55">
        <v>0</v>
      </c>
      <c r="S47" s="55">
        <v>0</v>
      </c>
      <c r="T47" s="55">
        <v>0.14420000000000002</v>
      </c>
      <c r="U47" s="55">
        <v>0.35519999999999996</v>
      </c>
      <c r="V47" s="55">
        <v>0.4466</v>
      </c>
      <c r="W47" s="55">
        <v>0.5381999999999999</v>
      </c>
      <c r="X47" s="55">
        <v>0.59</v>
      </c>
      <c r="Y47" s="55">
        <v>0.57229999999999992</v>
      </c>
      <c r="Z47" s="55">
        <v>0.56160000000000043</v>
      </c>
      <c r="AA47" s="55">
        <v>0.56259999999999999</v>
      </c>
      <c r="AB47" s="55">
        <v>0.57419999999999993</v>
      </c>
      <c r="AC47" s="55">
        <v>0.5674499999999999</v>
      </c>
      <c r="AD47" s="55">
        <v>0.56497499999999989</v>
      </c>
      <c r="AE47" s="55">
        <v>0.58124999999999993</v>
      </c>
      <c r="AF47" s="55">
        <v>0.5528249999999999</v>
      </c>
      <c r="AG47" s="55">
        <v>0.52510000000000001</v>
      </c>
      <c r="AH47" s="55">
        <v>0.53234999999999999</v>
      </c>
      <c r="AI47" s="55">
        <v>0.45900000000000007</v>
      </c>
      <c r="AJ47" s="55">
        <v>0.36375000000000002</v>
      </c>
      <c r="AK47" s="55">
        <v>0.2752</v>
      </c>
      <c r="AL47" s="55">
        <v>0.1925</v>
      </c>
      <c r="AM47" s="55">
        <v>2.7588000000000008E-2</v>
      </c>
      <c r="AN47" s="55">
        <v>0</v>
      </c>
      <c r="AO47" s="55"/>
      <c r="AP47" s="55"/>
      <c r="AQ47" s="55"/>
    </row>
    <row r="48" spans="1:43" ht="16" x14ac:dyDescent="0.2">
      <c r="A48" s="93"/>
      <c r="B48" s="6" t="s">
        <v>5</v>
      </c>
      <c r="C48" s="6">
        <v>1.08</v>
      </c>
      <c r="D48" s="6">
        <v>0.39</v>
      </c>
      <c r="E48" s="6">
        <f t="shared" si="0"/>
        <v>0.42120000000000002</v>
      </c>
      <c r="F48" s="6">
        <v>1.02</v>
      </c>
      <c r="G48" s="6">
        <v>0.36</v>
      </c>
      <c r="H48" s="6">
        <f t="shared" si="1"/>
        <v>0.36719999999999997</v>
      </c>
      <c r="I48" s="6">
        <v>1.1000000000000001</v>
      </c>
      <c r="J48" s="6">
        <v>0.34</v>
      </c>
      <c r="K48" s="6">
        <f t="shared" si="2"/>
        <v>0.37400000000000005</v>
      </c>
      <c r="L48" s="6">
        <v>1.1000000000000001</v>
      </c>
      <c r="M48" s="6">
        <v>0.31</v>
      </c>
      <c r="N48" s="6">
        <f t="shared" si="3"/>
        <v>0.34100000000000003</v>
      </c>
      <c r="P48" s="93"/>
      <c r="Q48" s="58" t="s">
        <v>38</v>
      </c>
      <c r="R48" s="58">
        <v>0.84</v>
      </c>
      <c r="S48" s="55"/>
      <c r="T48" s="59" t="s">
        <v>42</v>
      </c>
      <c r="U48" s="58">
        <v>8.9868880000000004</v>
      </c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7"/>
    </row>
    <row r="49" spans="1:43" ht="16" x14ac:dyDescent="0.2">
      <c r="A49" s="93">
        <v>42880</v>
      </c>
      <c r="B49" s="6" t="s">
        <v>1</v>
      </c>
      <c r="C49" s="6">
        <v>0.92</v>
      </c>
      <c r="D49" s="6">
        <v>0.38</v>
      </c>
      <c r="E49" s="6">
        <f t="shared" si="0"/>
        <v>0.34960000000000002</v>
      </c>
      <c r="F49" s="6">
        <v>1.04</v>
      </c>
      <c r="G49" s="6">
        <v>0.36</v>
      </c>
      <c r="H49" s="6">
        <f t="shared" si="1"/>
        <v>0.37440000000000001</v>
      </c>
      <c r="I49" s="6">
        <v>1</v>
      </c>
      <c r="J49" s="6">
        <v>0.3</v>
      </c>
      <c r="K49" s="6">
        <f t="shared" si="2"/>
        <v>0.3</v>
      </c>
      <c r="L49" s="6">
        <v>0.98</v>
      </c>
      <c r="M49" s="6">
        <v>0.33</v>
      </c>
      <c r="N49" s="6">
        <f t="shared" si="3"/>
        <v>0.32340000000000002</v>
      </c>
      <c r="P49" s="93">
        <v>42880</v>
      </c>
      <c r="Q49" s="55" t="s">
        <v>35</v>
      </c>
      <c r="R49" s="55">
        <v>0</v>
      </c>
      <c r="S49" s="55">
        <v>0.48</v>
      </c>
      <c r="T49" s="55">
        <v>1.48</v>
      </c>
      <c r="U49" s="55">
        <v>2.48</v>
      </c>
      <c r="V49" s="55">
        <v>3.48</v>
      </c>
      <c r="W49" s="55">
        <v>4.4800000000000004</v>
      </c>
      <c r="X49" s="55">
        <v>5.48</v>
      </c>
      <c r="Y49" s="55">
        <v>6.48</v>
      </c>
      <c r="Z49" s="55">
        <v>7.48</v>
      </c>
      <c r="AA49" s="55">
        <v>8.48</v>
      </c>
      <c r="AB49" s="55">
        <v>9.48</v>
      </c>
      <c r="AC49" s="55">
        <v>10.48</v>
      </c>
      <c r="AD49" s="55">
        <v>11.48</v>
      </c>
      <c r="AE49" s="55">
        <v>12.48</v>
      </c>
      <c r="AF49" s="55">
        <v>13.48</v>
      </c>
      <c r="AG49" s="55">
        <v>14.48</v>
      </c>
      <c r="AH49" s="55">
        <v>15.48</v>
      </c>
      <c r="AI49" s="55">
        <v>16.48</v>
      </c>
      <c r="AJ49" s="55">
        <v>17.48</v>
      </c>
      <c r="AK49" s="55">
        <v>18.48</v>
      </c>
      <c r="AL49" s="55">
        <v>19.48</v>
      </c>
      <c r="AM49" s="55">
        <v>20.48</v>
      </c>
      <c r="AN49" s="55">
        <v>21.48</v>
      </c>
      <c r="AO49" s="55">
        <v>22.48</v>
      </c>
      <c r="AP49" s="55">
        <v>23.48</v>
      </c>
      <c r="AQ49" s="55">
        <v>23.900000000000002</v>
      </c>
    </row>
    <row r="50" spans="1:43" ht="16" x14ac:dyDescent="0.2">
      <c r="A50" s="93"/>
      <c r="B50" s="6" t="s">
        <v>2</v>
      </c>
      <c r="C50" s="6">
        <v>1.22</v>
      </c>
      <c r="D50" s="6">
        <v>0.36</v>
      </c>
      <c r="E50" s="6">
        <f t="shared" si="0"/>
        <v>0.43919999999999998</v>
      </c>
      <c r="F50" s="6">
        <v>1.22</v>
      </c>
      <c r="G50" s="6">
        <v>0.42</v>
      </c>
      <c r="H50" s="6">
        <f t="shared" si="1"/>
        <v>0.51239999999999997</v>
      </c>
      <c r="I50" s="6">
        <v>1.22</v>
      </c>
      <c r="J50" s="6">
        <v>0.41</v>
      </c>
      <c r="K50" s="6">
        <f t="shared" si="2"/>
        <v>0.50019999999999998</v>
      </c>
      <c r="L50" s="6">
        <v>1.18</v>
      </c>
      <c r="M50" s="6">
        <v>0.34</v>
      </c>
      <c r="N50" s="6">
        <f t="shared" si="3"/>
        <v>0.4012</v>
      </c>
      <c r="P50" s="93"/>
      <c r="Q50" s="55" t="s">
        <v>14</v>
      </c>
      <c r="R50" s="55">
        <v>0</v>
      </c>
      <c r="S50" s="55">
        <v>0.48</v>
      </c>
      <c r="T50" s="55">
        <v>0.76</v>
      </c>
      <c r="U50" s="55">
        <v>0.9</v>
      </c>
      <c r="V50" s="55">
        <v>0.92</v>
      </c>
      <c r="W50" s="55">
        <v>0.92</v>
      </c>
      <c r="X50" s="55">
        <v>0.96</v>
      </c>
      <c r="Y50" s="55">
        <v>1.02</v>
      </c>
      <c r="Z50" s="55">
        <v>1.06</v>
      </c>
      <c r="AA50" s="55">
        <v>1.04</v>
      </c>
      <c r="AB50" s="55">
        <v>1.02</v>
      </c>
      <c r="AC50" s="55">
        <v>1</v>
      </c>
      <c r="AD50" s="55">
        <v>1.02</v>
      </c>
      <c r="AE50" s="55">
        <v>1.04</v>
      </c>
      <c r="AF50" s="55">
        <v>1.04</v>
      </c>
      <c r="AG50" s="55">
        <v>1.1200000000000001</v>
      </c>
      <c r="AH50" s="55">
        <v>1.1000000000000001</v>
      </c>
      <c r="AI50" s="55">
        <v>1.1200000000000001</v>
      </c>
      <c r="AJ50" s="55">
        <v>1.1000000000000001</v>
      </c>
      <c r="AK50" s="55">
        <v>1.06</v>
      </c>
      <c r="AL50" s="55">
        <v>1</v>
      </c>
      <c r="AM50" s="55">
        <v>0.88</v>
      </c>
      <c r="AN50" s="55">
        <v>0.82</v>
      </c>
      <c r="AO50" s="55">
        <v>0.66</v>
      </c>
      <c r="AP50" s="55">
        <v>0.62</v>
      </c>
      <c r="AQ50" s="55">
        <v>0</v>
      </c>
    </row>
    <row r="51" spans="1:43" ht="16" x14ac:dyDescent="0.2">
      <c r="A51" s="93"/>
      <c r="B51" s="6" t="s">
        <v>3</v>
      </c>
      <c r="C51" s="6">
        <v>1.2</v>
      </c>
      <c r="D51" s="6">
        <v>0.38</v>
      </c>
      <c r="E51" s="6">
        <f t="shared" si="0"/>
        <v>0.45599999999999996</v>
      </c>
      <c r="F51" s="6">
        <v>1.18</v>
      </c>
      <c r="G51" s="6">
        <v>0.4</v>
      </c>
      <c r="H51" s="6">
        <f t="shared" si="1"/>
        <v>0.47199999999999998</v>
      </c>
      <c r="I51" s="6">
        <v>1.2</v>
      </c>
      <c r="J51" s="6">
        <v>0.34</v>
      </c>
      <c r="K51" s="6">
        <f t="shared" si="2"/>
        <v>0.40800000000000003</v>
      </c>
      <c r="L51" s="6">
        <v>1.2</v>
      </c>
      <c r="M51" s="6">
        <v>0.38</v>
      </c>
      <c r="N51" s="6">
        <f t="shared" si="3"/>
        <v>0.45599999999999996</v>
      </c>
      <c r="P51" s="93"/>
      <c r="Q51" s="55" t="s">
        <v>36</v>
      </c>
      <c r="R51" s="55">
        <v>0</v>
      </c>
      <c r="S51" s="55">
        <v>0</v>
      </c>
      <c r="T51" s="55">
        <v>0</v>
      </c>
      <c r="U51" s="55">
        <v>0.13</v>
      </c>
      <c r="V51" s="55">
        <v>0.2</v>
      </c>
      <c r="W51" s="55">
        <v>0.3</v>
      </c>
      <c r="X51" s="55">
        <v>0.38</v>
      </c>
      <c r="Y51" s="55">
        <v>0.36</v>
      </c>
      <c r="Z51" s="55">
        <v>0.44</v>
      </c>
      <c r="AA51" s="55">
        <v>0.34</v>
      </c>
      <c r="AB51" s="55">
        <v>0.41</v>
      </c>
      <c r="AC51" s="55">
        <v>0.35</v>
      </c>
      <c r="AD51" s="55">
        <v>0.39</v>
      </c>
      <c r="AE51" s="55">
        <v>0.4</v>
      </c>
      <c r="AF51" s="55">
        <v>0.38</v>
      </c>
      <c r="AG51" s="55">
        <v>0.38</v>
      </c>
      <c r="AH51" s="55">
        <v>0.35</v>
      </c>
      <c r="AI51" s="55">
        <v>0.35</v>
      </c>
      <c r="AJ51" s="55">
        <v>0.34</v>
      </c>
      <c r="AK51" s="55">
        <v>0.33</v>
      </c>
      <c r="AL51" s="55">
        <v>0.31</v>
      </c>
      <c r="AM51" s="55">
        <v>0.31</v>
      </c>
      <c r="AN51" s="55">
        <v>0.28999999999999998</v>
      </c>
      <c r="AO51" s="55">
        <v>0.26</v>
      </c>
      <c r="AP51" s="55">
        <v>0.18</v>
      </c>
      <c r="AQ51" s="55">
        <v>0</v>
      </c>
    </row>
    <row r="52" spans="1:43" ht="16" x14ac:dyDescent="0.2">
      <c r="A52" s="93"/>
      <c r="B52" s="6" t="s">
        <v>4</v>
      </c>
      <c r="C52" s="6">
        <v>1.22</v>
      </c>
      <c r="D52" s="6">
        <v>0.45</v>
      </c>
      <c r="E52" s="6">
        <f t="shared" si="0"/>
        <v>0.54900000000000004</v>
      </c>
      <c r="F52" s="6">
        <v>1.2</v>
      </c>
      <c r="G52" s="6">
        <v>0.54</v>
      </c>
      <c r="H52" s="6">
        <f t="shared" si="1"/>
        <v>0.64800000000000002</v>
      </c>
      <c r="I52" s="6">
        <v>1.2</v>
      </c>
      <c r="J52" s="6">
        <v>0.31</v>
      </c>
      <c r="K52" s="6">
        <f t="shared" si="2"/>
        <v>0.372</v>
      </c>
      <c r="L52" s="6">
        <v>1.2</v>
      </c>
      <c r="M52" s="6">
        <v>0.44</v>
      </c>
      <c r="N52" s="6">
        <f t="shared" si="3"/>
        <v>0.52800000000000002</v>
      </c>
      <c r="P52" s="93"/>
      <c r="Q52" s="56" t="s">
        <v>37</v>
      </c>
      <c r="R52" s="55">
        <v>0</v>
      </c>
      <c r="S52" s="55">
        <v>0</v>
      </c>
      <c r="T52" s="55">
        <v>5.3950000000000005E-2</v>
      </c>
      <c r="U52" s="55">
        <v>0.15015000000000001</v>
      </c>
      <c r="V52" s="55">
        <v>0.23000000000000012</v>
      </c>
      <c r="W52" s="55">
        <v>0.31959999999999994</v>
      </c>
      <c r="X52" s="55">
        <v>0.36630000000000001</v>
      </c>
      <c r="Y52" s="55">
        <v>0.41600000000000004</v>
      </c>
      <c r="Z52" s="55">
        <v>0.40950000000000003</v>
      </c>
      <c r="AA52" s="55">
        <v>0.38624999999999998</v>
      </c>
      <c r="AB52" s="55">
        <v>0.38380000000000003</v>
      </c>
      <c r="AC52" s="55">
        <v>0.37369999999999998</v>
      </c>
      <c r="AD52" s="55">
        <v>0.40685000000000004</v>
      </c>
      <c r="AE52" s="55">
        <v>0.40560000000000002</v>
      </c>
      <c r="AF52" s="55">
        <v>0.41040000000000004</v>
      </c>
      <c r="AG52" s="55">
        <v>0.40515000000000001</v>
      </c>
      <c r="AH52" s="55">
        <v>0.38850000000000001</v>
      </c>
      <c r="AI52" s="55">
        <v>0.38295000000000001</v>
      </c>
      <c r="AJ52" s="55">
        <v>0.36180000000000007</v>
      </c>
      <c r="AK52" s="55">
        <v>0.3296</v>
      </c>
      <c r="AL52" s="55">
        <v>0.29139999999999999</v>
      </c>
      <c r="AM52" s="55">
        <v>0.255</v>
      </c>
      <c r="AN52" s="55">
        <v>0.20350000000000001</v>
      </c>
      <c r="AO52" s="55">
        <v>0.14080000000000001</v>
      </c>
      <c r="AP52" s="55">
        <v>1.1718000000000048E-2</v>
      </c>
      <c r="AQ52" s="55">
        <v>0</v>
      </c>
    </row>
    <row r="53" spans="1:43" ht="16" x14ac:dyDescent="0.2">
      <c r="A53" s="93"/>
      <c r="B53" s="6" t="s">
        <v>5</v>
      </c>
      <c r="C53" s="6">
        <v>1.06</v>
      </c>
      <c r="D53" s="6">
        <v>0.35</v>
      </c>
      <c r="E53" s="6">
        <f t="shared" si="0"/>
        <v>0.371</v>
      </c>
      <c r="F53" s="6">
        <v>1.02</v>
      </c>
      <c r="G53" s="6">
        <v>0.36</v>
      </c>
      <c r="H53" s="6">
        <f t="shared" si="1"/>
        <v>0.36719999999999997</v>
      </c>
      <c r="I53" s="6">
        <v>1.04</v>
      </c>
      <c r="J53" s="6">
        <v>0.3</v>
      </c>
      <c r="K53" s="6">
        <f t="shared" si="2"/>
        <v>0.312</v>
      </c>
      <c r="L53" s="6">
        <v>1.08</v>
      </c>
      <c r="M53" s="6">
        <v>0.35</v>
      </c>
      <c r="N53" s="6">
        <f t="shared" si="3"/>
        <v>0.378</v>
      </c>
      <c r="P53" s="93"/>
      <c r="Q53" s="58" t="s">
        <v>38</v>
      </c>
      <c r="R53" s="58">
        <v>0.68</v>
      </c>
      <c r="S53" s="55"/>
      <c r="T53" s="59" t="s">
        <v>42</v>
      </c>
      <c r="U53" s="58">
        <v>7.0825179999999994</v>
      </c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7"/>
    </row>
    <row r="54" spans="1:43" ht="16" x14ac:dyDescent="0.2">
      <c r="A54" s="93">
        <v>42881</v>
      </c>
      <c r="B54" s="6" t="s">
        <v>1</v>
      </c>
      <c r="C54" s="6">
        <v>0.92</v>
      </c>
      <c r="D54" s="6">
        <v>0.36</v>
      </c>
      <c r="E54" s="6">
        <f t="shared" si="0"/>
        <v>0.33119999999999999</v>
      </c>
      <c r="F54" s="6">
        <v>1.02</v>
      </c>
      <c r="G54" s="6">
        <v>0.28000000000000003</v>
      </c>
      <c r="H54" s="6">
        <f t="shared" si="1"/>
        <v>0.28560000000000002</v>
      </c>
      <c r="I54" s="6">
        <v>0.98</v>
      </c>
      <c r="J54" s="6">
        <v>0.28999999999999998</v>
      </c>
      <c r="K54" s="6">
        <f t="shared" si="2"/>
        <v>0.28419999999999995</v>
      </c>
      <c r="L54" s="6">
        <v>0.94</v>
      </c>
      <c r="M54" s="6">
        <v>0.34</v>
      </c>
      <c r="N54" s="6">
        <f t="shared" si="3"/>
        <v>0.3196</v>
      </c>
      <c r="P54" s="93">
        <v>42881</v>
      </c>
      <c r="Q54" s="55" t="s">
        <v>35</v>
      </c>
      <c r="R54" s="55">
        <v>0</v>
      </c>
      <c r="S54" s="55">
        <v>1.02</v>
      </c>
      <c r="T54" s="55">
        <v>2.02</v>
      </c>
      <c r="U54" s="55">
        <v>3.02</v>
      </c>
      <c r="V54" s="55">
        <v>4.0199999999999996</v>
      </c>
      <c r="W54" s="55">
        <v>5.0199999999999996</v>
      </c>
      <c r="X54" s="55">
        <v>6.02</v>
      </c>
      <c r="Y54" s="55">
        <v>7.02</v>
      </c>
      <c r="Z54" s="55">
        <v>8.02</v>
      </c>
      <c r="AA54" s="55">
        <v>9.02</v>
      </c>
      <c r="AB54" s="55">
        <v>10.02</v>
      </c>
      <c r="AC54" s="55">
        <v>11.02</v>
      </c>
      <c r="AD54" s="55">
        <v>12.02</v>
      </c>
      <c r="AE54" s="55">
        <v>13.02</v>
      </c>
      <c r="AF54" s="55">
        <v>14.02</v>
      </c>
      <c r="AG54" s="55">
        <v>15.02</v>
      </c>
      <c r="AH54" s="55">
        <v>16.02</v>
      </c>
      <c r="AI54" s="55">
        <v>17.02</v>
      </c>
      <c r="AJ54" s="55">
        <v>18.02</v>
      </c>
      <c r="AK54" s="55">
        <v>19.02</v>
      </c>
      <c r="AL54" s="55">
        <v>20.02</v>
      </c>
      <c r="AM54" s="55">
        <v>21.02</v>
      </c>
      <c r="AN54" s="55">
        <v>22.02</v>
      </c>
      <c r="AO54" s="55">
        <v>23.02</v>
      </c>
      <c r="AP54" s="55">
        <v>23.4</v>
      </c>
      <c r="AQ54" s="55"/>
    </row>
    <row r="55" spans="1:43" ht="16" x14ac:dyDescent="0.2">
      <c r="A55" s="93"/>
      <c r="B55" s="6" t="s">
        <v>2</v>
      </c>
      <c r="C55" s="6">
        <v>1.24</v>
      </c>
      <c r="D55" s="6">
        <v>0.38</v>
      </c>
      <c r="E55" s="6">
        <f t="shared" si="0"/>
        <v>0.47120000000000001</v>
      </c>
      <c r="F55" s="6">
        <v>1.22</v>
      </c>
      <c r="G55" s="6">
        <v>0.35</v>
      </c>
      <c r="H55" s="6">
        <f t="shared" si="1"/>
        <v>0.42699999999999999</v>
      </c>
      <c r="I55" s="6">
        <v>1.24</v>
      </c>
      <c r="J55" s="6">
        <v>0.36</v>
      </c>
      <c r="K55" s="6">
        <f t="shared" si="2"/>
        <v>0.44639999999999996</v>
      </c>
      <c r="L55" s="6">
        <v>1.24</v>
      </c>
      <c r="M55" s="6">
        <v>0.37</v>
      </c>
      <c r="N55" s="6">
        <f t="shared" si="3"/>
        <v>0.45879999999999999</v>
      </c>
      <c r="P55" s="93"/>
      <c r="Q55" s="55" t="s">
        <v>14</v>
      </c>
      <c r="R55" s="55">
        <v>0</v>
      </c>
      <c r="S55" s="55">
        <v>0.62</v>
      </c>
      <c r="T55" s="55">
        <v>0.88</v>
      </c>
      <c r="U55" s="55">
        <v>0.92</v>
      </c>
      <c r="V55" s="55">
        <v>0.94</v>
      </c>
      <c r="W55" s="55">
        <v>0.96</v>
      </c>
      <c r="X55" s="55">
        <v>1</v>
      </c>
      <c r="Y55" s="55">
        <v>1.02</v>
      </c>
      <c r="Z55" s="55">
        <v>1.04</v>
      </c>
      <c r="AA55" s="55">
        <v>1.06</v>
      </c>
      <c r="AB55" s="55">
        <v>1.04</v>
      </c>
      <c r="AC55" s="55">
        <v>1.04</v>
      </c>
      <c r="AD55" s="55">
        <v>1.06</v>
      </c>
      <c r="AE55" s="55">
        <v>1.08</v>
      </c>
      <c r="AF55" s="55">
        <v>1.08</v>
      </c>
      <c r="AG55" s="55">
        <v>1.1399999999999999</v>
      </c>
      <c r="AH55" s="55">
        <v>1.1200000000000001</v>
      </c>
      <c r="AI55" s="55">
        <v>1.08</v>
      </c>
      <c r="AJ55" s="55">
        <v>1.1000000000000001</v>
      </c>
      <c r="AK55" s="55">
        <v>1.02</v>
      </c>
      <c r="AL55" s="55">
        <v>0.94</v>
      </c>
      <c r="AM55" s="55">
        <v>0.82</v>
      </c>
      <c r="AN55" s="55">
        <v>0.7</v>
      </c>
      <c r="AO55" s="55">
        <v>0.64</v>
      </c>
      <c r="AP55" s="55">
        <v>0</v>
      </c>
      <c r="AQ55" s="55"/>
    </row>
    <row r="56" spans="1:43" ht="16" x14ac:dyDescent="0.2">
      <c r="A56" s="93"/>
      <c r="B56" s="6" t="s">
        <v>3</v>
      </c>
      <c r="C56" s="6">
        <v>1.26</v>
      </c>
      <c r="D56" s="6">
        <v>0.38</v>
      </c>
      <c r="E56" s="6">
        <f t="shared" si="0"/>
        <v>0.4788</v>
      </c>
      <c r="F56" s="6">
        <v>1.22</v>
      </c>
      <c r="G56" s="6">
        <v>0.42</v>
      </c>
      <c r="H56" s="6">
        <f t="shared" si="1"/>
        <v>0.51239999999999997</v>
      </c>
      <c r="I56" s="6">
        <v>1.22</v>
      </c>
      <c r="J56" s="6">
        <v>0.41</v>
      </c>
      <c r="K56" s="6">
        <f t="shared" si="2"/>
        <v>0.50019999999999998</v>
      </c>
      <c r="L56" s="6">
        <v>1.22</v>
      </c>
      <c r="M56" s="6">
        <v>0.39</v>
      </c>
      <c r="N56" s="6">
        <f t="shared" si="3"/>
        <v>0.4758</v>
      </c>
      <c r="P56" s="93"/>
      <c r="Q56" s="55" t="s">
        <v>36</v>
      </c>
      <c r="R56" s="55">
        <v>0</v>
      </c>
      <c r="S56" s="55">
        <v>0</v>
      </c>
      <c r="T56" s="55">
        <v>0</v>
      </c>
      <c r="U56" s="55">
        <v>0.12</v>
      </c>
      <c r="V56" s="55">
        <v>0.24</v>
      </c>
      <c r="W56" s="55">
        <v>0.38</v>
      </c>
      <c r="X56" s="55">
        <v>0.43</v>
      </c>
      <c r="Y56" s="55">
        <v>0.43</v>
      </c>
      <c r="Z56" s="55">
        <v>0.44</v>
      </c>
      <c r="AA56" s="55">
        <v>0.39</v>
      </c>
      <c r="AB56" s="55">
        <v>0.42</v>
      </c>
      <c r="AC56" s="55">
        <v>0.39</v>
      </c>
      <c r="AD56" s="55">
        <v>0.4</v>
      </c>
      <c r="AE56" s="55">
        <v>0.41</v>
      </c>
      <c r="AF56" s="55">
        <v>0.28999999999999998</v>
      </c>
      <c r="AG56" s="55">
        <v>0.33</v>
      </c>
      <c r="AH56" s="55">
        <v>0.4</v>
      </c>
      <c r="AI56" s="55">
        <v>0.28999999999999998</v>
      </c>
      <c r="AJ56" s="55">
        <v>0.37</v>
      </c>
      <c r="AK56" s="55">
        <v>0.32</v>
      </c>
      <c r="AL56" s="55">
        <v>0.35</v>
      </c>
      <c r="AM56" s="55">
        <v>0.38</v>
      </c>
      <c r="AN56" s="55">
        <v>0.31</v>
      </c>
      <c r="AO56" s="55">
        <v>0.27</v>
      </c>
      <c r="AP56" s="55">
        <v>0.19</v>
      </c>
      <c r="AQ56" s="55"/>
    </row>
    <row r="57" spans="1:43" ht="16" x14ac:dyDescent="0.2">
      <c r="A57" s="93"/>
      <c r="B57" s="6" t="s">
        <v>4</v>
      </c>
      <c r="C57" s="6">
        <v>1.26</v>
      </c>
      <c r="D57" s="6">
        <v>0.5</v>
      </c>
      <c r="E57" s="6">
        <f t="shared" si="0"/>
        <v>0.63</v>
      </c>
      <c r="F57" s="6">
        <v>1.26</v>
      </c>
      <c r="G57" s="6">
        <v>0.46</v>
      </c>
      <c r="H57" s="6">
        <f t="shared" si="1"/>
        <v>0.5796</v>
      </c>
      <c r="I57" s="6">
        <v>1.26</v>
      </c>
      <c r="J57" s="6">
        <v>0.42</v>
      </c>
      <c r="K57" s="6">
        <f t="shared" si="2"/>
        <v>0.5292</v>
      </c>
      <c r="L57" s="6">
        <v>1.26</v>
      </c>
      <c r="M57" s="6">
        <v>0.39</v>
      </c>
      <c r="N57" s="6">
        <f t="shared" si="3"/>
        <v>0.4914</v>
      </c>
      <c r="P57" s="93"/>
      <c r="Q57" s="56" t="s">
        <v>37</v>
      </c>
      <c r="R57" s="55">
        <v>0</v>
      </c>
      <c r="S57" s="55">
        <v>0</v>
      </c>
      <c r="T57" s="55">
        <v>5.3999999999999999E-2</v>
      </c>
      <c r="U57" s="55">
        <v>0.16739999999999991</v>
      </c>
      <c r="V57" s="55">
        <v>0.29449999999999998</v>
      </c>
      <c r="W57" s="55">
        <v>0.39690000000000003</v>
      </c>
      <c r="X57" s="55">
        <v>0.43430000000000002</v>
      </c>
      <c r="Y57" s="55">
        <v>0.44805</v>
      </c>
      <c r="Z57" s="55">
        <v>0.43575000000000008</v>
      </c>
      <c r="AA57" s="55">
        <v>0.42525000000000007</v>
      </c>
      <c r="AB57" s="55">
        <v>0.42120000000000002</v>
      </c>
      <c r="AC57" s="55">
        <v>0.41475000000000006</v>
      </c>
      <c r="AD57" s="55">
        <v>0.43335000000000007</v>
      </c>
      <c r="AE57" s="55">
        <v>0.378</v>
      </c>
      <c r="AF57" s="55">
        <v>0.34409999999999996</v>
      </c>
      <c r="AG57" s="55">
        <v>0.41244999999999993</v>
      </c>
      <c r="AH57" s="55">
        <v>0.3795</v>
      </c>
      <c r="AI57" s="55">
        <v>0.35969999999999996</v>
      </c>
      <c r="AJ57" s="55">
        <v>0.36569999999999997</v>
      </c>
      <c r="AK57" s="55">
        <v>0.32829999999999998</v>
      </c>
      <c r="AL57" s="55">
        <v>0.32119999999999993</v>
      </c>
      <c r="AM57" s="55">
        <v>0.26219999999999999</v>
      </c>
      <c r="AN57" s="55">
        <v>0.1943</v>
      </c>
      <c r="AO57" s="55">
        <v>2.7967999999999927E-2</v>
      </c>
      <c r="AP57" s="55">
        <v>0</v>
      </c>
      <c r="AQ57" s="55"/>
    </row>
    <row r="58" spans="1:43" ht="16" x14ac:dyDescent="0.2">
      <c r="A58" s="93"/>
      <c r="B58" s="6" t="s">
        <v>5</v>
      </c>
      <c r="C58" s="6">
        <v>1.06</v>
      </c>
      <c r="D58" s="6">
        <v>0.39</v>
      </c>
      <c r="E58" s="6">
        <f t="shared" si="0"/>
        <v>0.41340000000000005</v>
      </c>
      <c r="F58" s="6">
        <v>1.04</v>
      </c>
      <c r="G58" s="6">
        <v>0.37</v>
      </c>
      <c r="H58" s="6">
        <f t="shared" si="1"/>
        <v>0.38480000000000003</v>
      </c>
      <c r="I58" s="6">
        <v>1.06</v>
      </c>
      <c r="J58" s="6">
        <v>0.35</v>
      </c>
      <c r="K58" s="6">
        <f t="shared" si="2"/>
        <v>0.371</v>
      </c>
      <c r="L58" s="6">
        <v>1.1000000000000001</v>
      </c>
      <c r="M58" s="6">
        <v>0.36</v>
      </c>
      <c r="N58" s="6">
        <f t="shared" si="3"/>
        <v>0.39600000000000002</v>
      </c>
      <c r="P58" s="93"/>
      <c r="Q58" s="58" t="s">
        <v>38</v>
      </c>
      <c r="R58" s="58">
        <v>0.78</v>
      </c>
      <c r="S58" s="55"/>
      <c r="T58" s="59" t="s">
        <v>42</v>
      </c>
      <c r="U58" s="58">
        <v>7.2988679999999997</v>
      </c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7"/>
    </row>
    <row r="59" spans="1:43" ht="16" x14ac:dyDescent="0.2">
      <c r="A59" s="93">
        <v>42882</v>
      </c>
      <c r="B59" s="6" t="s">
        <v>1</v>
      </c>
      <c r="C59" s="6">
        <v>0.94</v>
      </c>
      <c r="D59" s="6">
        <v>0.38</v>
      </c>
      <c r="E59" s="6">
        <f t="shared" si="0"/>
        <v>0.35719999999999996</v>
      </c>
      <c r="F59" s="6">
        <v>1.04</v>
      </c>
      <c r="G59" s="6">
        <v>0.32</v>
      </c>
      <c r="H59" s="6">
        <f t="shared" si="1"/>
        <v>0.33280000000000004</v>
      </c>
      <c r="I59" s="6">
        <v>1</v>
      </c>
      <c r="J59" s="6">
        <v>0.36</v>
      </c>
      <c r="K59" s="6">
        <f t="shared" si="2"/>
        <v>0.36</v>
      </c>
      <c r="L59" s="6">
        <v>0.96</v>
      </c>
      <c r="M59" s="6">
        <v>0.38</v>
      </c>
      <c r="N59" s="6">
        <f t="shared" si="3"/>
        <v>0.36480000000000001</v>
      </c>
      <c r="P59" s="93">
        <v>42882</v>
      </c>
      <c r="Q59" s="55" t="s">
        <v>35</v>
      </c>
      <c r="R59" s="55">
        <v>0</v>
      </c>
      <c r="S59" s="55">
        <v>0.57999999999999996</v>
      </c>
      <c r="T59" s="55">
        <v>1.58</v>
      </c>
      <c r="U59" s="55">
        <v>2.58</v>
      </c>
      <c r="V59" s="55">
        <v>3.58</v>
      </c>
      <c r="W59" s="55">
        <v>4.58</v>
      </c>
      <c r="X59" s="55">
        <v>5.58</v>
      </c>
      <c r="Y59" s="55">
        <v>6.58</v>
      </c>
      <c r="Z59" s="55">
        <v>7.58</v>
      </c>
      <c r="AA59" s="55">
        <v>8.58</v>
      </c>
      <c r="AB59" s="55">
        <v>9.58</v>
      </c>
      <c r="AC59" s="55">
        <v>10.58</v>
      </c>
      <c r="AD59" s="55">
        <v>11.58</v>
      </c>
      <c r="AE59" s="55">
        <v>12.58</v>
      </c>
      <c r="AF59" s="55">
        <v>13.58</v>
      </c>
      <c r="AG59" s="55">
        <v>14.58</v>
      </c>
      <c r="AH59" s="55">
        <v>15.58</v>
      </c>
      <c r="AI59" s="55">
        <v>16.579999999999998</v>
      </c>
      <c r="AJ59" s="55">
        <v>17.579999999999998</v>
      </c>
      <c r="AK59" s="55">
        <v>18.579999999999998</v>
      </c>
      <c r="AL59" s="55">
        <v>19.579999999999998</v>
      </c>
      <c r="AM59" s="55">
        <v>20.58</v>
      </c>
      <c r="AN59" s="55">
        <v>21.58</v>
      </c>
      <c r="AO59" s="55">
        <v>22.58</v>
      </c>
      <c r="AP59" s="55">
        <v>23.58</v>
      </c>
      <c r="AQ59" s="55">
        <v>24.22</v>
      </c>
    </row>
    <row r="60" spans="1:43" ht="16" x14ac:dyDescent="0.2">
      <c r="A60" s="93"/>
      <c r="B60" s="6" t="s">
        <v>2</v>
      </c>
      <c r="C60" s="6">
        <v>1.2</v>
      </c>
      <c r="D60" s="6">
        <v>0.37</v>
      </c>
      <c r="E60" s="6">
        <f t="shared" si="0"/>
        <v>0.44400000000000001</v>
      </c>
      <c r="F60" s="6">
        <v>1.2</v>
      </c>
      <c r="G60" s="6">
        <v>0.35</v>
      </c>
      <c r="H60" s="6">
        <f t="shared" si="1"/>
        <v>0.42</v>
      </c>
      <c r="I60" s="6">
        <v>1.2</v>
      </c>
      <c r="J60" s="6">
        <v>0.37</v>
      </c>
      <c r="K60" s="6">
        <f t="shared" si="2"/>
        <v>0.44400000000000001</v>
      </c>
      <c r="L60" s="6">
        <v>1.25</v>
      </c>
      <c r="M60" s="6">
        <v>0.33</v>
      </c>
      <c r="N60" s="6">
        <f t="shared" si="3"/>
        <v>0.41250000000000003</v>
      </c>
      <c r="P60" s="93"/>
      <c r="Q60" s="55" t="s">
        <v>14</v>
      </c>
      <c r="R60" s="55">
        <v>0</v>
      </c>
      <c r="S60" s="55">
        <v>0.62</v>
      </c>
      <c r="T60" s="55">
        <v>0.86</v>
      </c>
      <c r="U60" s="55">
        <v>0.92</v>
      </c>
      <c r="V60" s="55">
        <v>0.92</v>
      </c>
      <c r="W60" s="55">
        <v>0.94</v>
      </c>
      <c r="X60" s="55">
        <v>1</v>
      </c>
      <c r="Y60" s="55">
        <v>1.04</v>
      </c>
      <c r="Z60" s="55">
        <v>1.06</v>
      </c>
      <c r="AA60" s="55">
        <v>1.06</v>
      </c>
      <c r="AB60" s="55">
        <v>1.02</v>
      </c>
      <c r="AC60" s="55">
        <v>1.02</v>
      </c>
      <c r="AD60" s="55">
        <v>1.06</v>
      </c>
      <c r="AE60" s="55">
        <v>1.08</v>
      </c>
      <c r="AF60" s="55">
        <v>1.08</v>
      </c>
      <c r="AG60" s="55">
        <v>1.1200000000000001</v>
      </c>
      <c r="AH60" s="55">
        <v>1.1200000000000001</v>
      </c>
      <c r="AI60" s="55">
        <v>1.1200000000000001</v>
      </c>
      <c r="AJ60" s="55">
        <v>1.1200000000000001</v>
      </c>
      <c r="AK60" s="55">
        <v>1.08</v>
      </c>
      <c r="AL60" s="55">
        <v>1.02</v>
      </c>
      <c r="AM60" s="55">
        <v>0.92</v>
      </c>
      <c r="AN60" s="55">
        <v>0.82</v>
      </c>
      <c r="AO60" s="55">
        <v>0.68</v>
      </c>
      <c r="AP60" s="55">
        <v>0.64</v>
      </c>
      <c r="AQ60" s="55">
        <v>0</v>
      </c>
    </row>
    <row r="61" spans="1:43" ht="16" x14ac:dyDescent="0.2">
      <c r="A61" s="93"/>
      <c r="B61" s="6" t="s">
        <v>3</v>
      </c>
      <c r="C61" s="6">
        <v>1.25</v>
      </c>
      <c r="D61" s="6">
        <v>0.46</v>
      </c>
      <c r="E61" s="6">
        <f t="shared" si="0"/>
        <v>0.57500000000000007</v>
      </c>
      <c r="F61" s="6">
        <v>1.2</v>
      </c>
      <c r="G61" s="6">
        <v>0.38</v>
      </c>
      <c r="H61" s="6">
        <f t="shared" si="1"/>
        <v>0.45599999999999996</v>
      </c>
      <c r="I61" s="6">
        <v>1.2</v>
      </c>
      <c r="J61" s="6">
        <v>0.34</v>
      </c>
      <c r="K61" s="6">
        <f t="shared" si="2"/>
        <v>0.40800000000000003</v>
      </c>
      <c r="L61" s="6">
        <v>1.2</v>
      </c>
      <c r="M61" s="6">
        <v>0.37</v>
      </c>
      <c r="N61" s="6">
        <f t="shared" si="3"/>
        <v>0.44400000000000001</v>
      </c>
      <c r="P61" s="93"/>
      <c r="Q61" s="55" t="s">
        <v>36</v>
      </c>
      <c r="R61" s="55">
        <v>0</v>
      </c>
      <c r="S61" s="55">
        <v>0</v>
      </c>
      <c r="T61" s="55">
        <v>0</v>
      </c>
      <c r="U61" s="55">
        <v>0.22</v>
      </c>
      <c r="V61" s="55">
        <v>0.23</v>
      </c>
      <c r="W61" s="55">
        <v>0.24</v>
      </c>
      <c r="X61" s="55">
        <v>0.35</v>
      </c>
      <c r="Y61" s="55">
        <v>0.36</v>
      </c>
      <c r="Z61" s="55">
        <v>0.3</v>
      </c>
      <c r="AA61" s="55">
        <v>0.35</v>
      </c>
      <c r="AB61" s="55">
        <v>0.4</v>
      </c>
      <c r="AC61" s="55">
        <v>0.43</v>
      </c>
      <c r="AD61" s="55">
        <v>0.38</v>
      </c>
      <c r="AE61" s="55">
        <v>0.35</v>
      </c>
      <c r="AF61" s="55">
        <v>0.41</v>
      </c>
      <c r="AG61" s="55">
        <v>0.32</v>
      </c>
      <c r="AH61" s="55">
        <v>0.35</v>
      </c>
      <c r="AI61" s="55">
        <v>0.35</v>
      </c>
      <c r="AJ61" s="55">
        <v>0.34</v>
      </c>
      <c r="AK61" s="55">
        <v>0.28000000000000003</v>
      </c>
      <c r="AL61" s="55">
        <v>0.26</v>
      </c>
      <c r="AM61" s="55">
        <v>0.31</v>
      </c>
      <c r="AN61" s="55">
        <v>0.27</v>
      </c>
      <c r="AO61" s="55">
        <v>0.26</v>
      </c>
      <c r="AP61" s="55">
        <v>0.19</v>
      </c>
      <c r="AQ61" s="55">
        <v>0</v>
      </c>
    </row>
    <row r="62" spans="1:43" ht="16" x14ac:dyDescent="0.2">
      <c r="A62" s="93"/>
      <c r="B62" s="6" t="s">
        <v>4</v>
      </c>
      <c r="C62" s="6">
        <v>1.25</v>
      </c>
      <c r="D62" s="6">
        <v>0.39</v>
      </c>
      <c r="E62" s="6">
        <f t="shared" si="0"/>
        <v>0.48750000000000004</v>
      </c>
      <c r="F62" s="6">
        <v>1.1499999999999999</v>
      </c>
      <c r="G62" s="6">
        <v>0.41</v>
      </c>
      <c r="H62" s="6">
        <f t="shared" si="1"/>
        <v>0.47149999999999992</v>
      </c>
      <c r="I62" s="6">
        <v>1.1499999999999999</v>
      </c>
      <c r="J62" s="6">
        <v>0.37</v>
      </c>
      <c r="K62" s="6">
        <f t="shared" si="2"/>
        <v>0.42549999999999999</v>
      </c>
      <c r="L62" s="6">
        <v>1.1499999999999999</v>
      </c>
      <c r="M62" s="6">
        <v>0.39</v>
      </c>
      <c r="N62" s="6">
        <f t="shared" si="3"/>
        <v>0.44849999999999995</v>
      </c>
      <c r="P62" s="93"/>
      <c r="Q62" s="56" t="s">
        <v>37</v>
      </c>
      <c r="R62" s="55">
        <v>0</v>
      </c>
      <c r="S62" s="55">
        <v>0</v>
      </c>
      <c r="T62" s="55">
        <v>9.7900000000000001E-2</v>
      </c>
      <c r="U62" s="55">
        <v>0.20700000000000002</v>
      </c>
      <c r="V62" s="55">
        <v>0.21854999999999997</v>
      </c>
      <c r="W62" s="55">
        <v>0.28614999999999996</v>
      </c>
      <c r="X62" s="55">
        <v>0.36209999999999998</v>
      </c>
      <c r="Y62" s="55">
        <v>0.34649999999999997</v>
      </c>
      <c r="Z62" s="55">
        <v>0.34449999999999997</v>
      </c>
      <c r="AA62" s="55">
        <v>0.39</v>
      </c>
      <c r="AB62" s="55">
        <v>0.42330000000000007</v>
      </c>
      <c r="AC62" s="55">
        <v>0.42120000000000002</v>
      </c>
      <c r="AD62" s="55">
        <v>0.39055000000000001</v>
      </c>
      <c r="AE62" s="55">
        <v>0.41040000000000004</v>
      </c>
      <c r="AF62" s="55">
        <v>0.40150000000000002</v>
      </c>
      <c r="AG62" s="55">
        <v>0.37519999999999998</v>
      </c>
      <c r="AH62" s="55">
        <v>0.39199999999999929</v>
      </c>
      <c r="AI62" s="55">
        <v>0.38640000000000002</v>
      </c>
      <c r="AJ62" s="55">
        <v>0.34100000000000008</v>
      </c>
      <c r="AK62" s="55">
        <v>0.28350000000000003</v>
      </c>
      <c r="AL62" s="55">
        <v>0.27645000000000003</v>
      </c>
      <c r="AM62" s="55">
        <v>0.25230000000000002</v>
      </c>
      <c r="AN62" s="55">
        <v>0.19875000000000001</v>
      </c>
      <c r="AO62" s="55">
        <v>0.14850000000000002</v>
      </c>
      <c r="AP62" s="55">
        <v>1.9456000000000018E-2</v>
      </c>
      <c r="AQ62" s="55">
        <v>0</v>
      </c>
    </row>
    <row r="63" spans="1:43" ht="16" x14ac:dyDescent="0.2">
      <c r="A63" s="93"/>
      <c r="B63" s="6" t="s">
        <v>5</v>
      </c>
      <c r="C63" s="6">
        <v>1.08</v>
      </c>
      <c r="D63" s="6">
        <v>0.37</v>
      </c>
      <c r="E63" s="6">
        <f t="shared" si="0"/>
        <v>0.39960000000000001</v>
      </c>
      <c r="F63" s="6">
        <v>1.02</v>
      </c>
      <c r="G63" s="6">
        <v>0.38</v>
      </c>
      <c r="H63" s="6">
        <f t="shared" si="1"/>
        <v>0.3876</v>
      </c>
      <c r="I63" s="6">
        <v>1.06</v>
      </c>
      <c r="J63" s="6">
        <v>0.34</v>
      </c>
      <c r="K63" s="6">
        <f t="shared" si="2"/>
        <v>0.36040000000000005</v>
      </c>
      <c r="L63" s="6">
        <v>1.08</v>
      </c>
      <c r="M63" s="6">
        <v>0.37</v>
      </c>
      <c r="N63" s="6">
        <f t="shared" si="3"/>
        <v>0.39960000000000001</v>
      </c>
      <c r="P63" s="93"/>
      <c r="Q63" s="58" t="s">
        <v>38</v>
      </c>
      <c r="R63" s="58">
        <v>0.69</v>
      </c>
      <c r="S63" s="55"/>
      <c r="T63" s="59" t="s">
        <v>42</v>
      </c>
      <c r="U63" s="58">
        <v>6.9732060000000011</v>
      </c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7"/>
    </row>
    <row r="64" spans="1:43" x14ac:dyDescent="0.2">
      <c r="A64" s="5">
        <v>42883</v>
      </c>
      <c r="B64" s="90" t="s">
        <v>22</v>
      </c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P64" s="5">
        <v>42883</v>
      </c>
      <c r="Q64" s="90" t="s">
        <v>22</v>
      </c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</row>
    <row r="65" spans="1:44" x14ac:dyDescent="0.2">
      <c r="A65" s="5">
        <v>42884</v>
      </c>
      <c r="B65" s="90" t="s">
        <v>22</v>
      </c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P65" s="5">
        <v>42884</v>
      </c>
      <c r="Q65" s="90" t="s">
        <v>22</v>
      </c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</row>
    <row r="66" spans="1:44" x14ac:dyDescent="0.2">
      <c r="A66" s="5">
        <v>42885</v>
      </c>
      <c r="B66" s="90" t="s">
        <v>22</v>
      </c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P66" s="5">
        <v>42885</v>
      </c>
      <c r="Q66" s="90" t="s">
        <v>22</v>
      </c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</row>
    <row r="67" spans="1:44" x14ac:dyDescent="0.2">
      <c r="A67" s="5">
        <v>42886</v>
      </c>
      <c r="B67" s="90" t="s">
        <v>22</v>
      </c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P67" s="5">
        <v>42886</v>
      </c>
      <c r="Q67" s="90" t="s">
        <v>22</v>
      </c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</row>
    <row r="68" spans="1:44" ht="16" x14ac:dyDescent="0.2">
      <c r="A68" s="107">
        <v>42887</v>
      </c>
      <c r="B68" s="6" t="s">
        <v>1</v>
      </c>
      <c r="C68" s="6">
        <v>0.96</v>
      </c>
      <c r="D68" s="6">
        <v>0.4</v>
      </c>
      <c r="E68" s="6">
        <f t="shared" ref="E68:E131" si="4">D68*C68</f>
        <v>0.38400000000000001</v>
      </c>
      <c r="F68" s="6">
        <v>1.08</v>
      </c>
      <c r="G68" s="6">
        <v>0.36</v>
      </c>
      <c r="H68" s="6">
        <f t="shared" ref="H68:H131" si="5">G68*F68</f>
        <v>0.38880000000000003</v>
      </c>
      <c r="I68" s="6">
        <v>1.06</v>
      </c>
      <c r="J68" s="6">
        <v>0.29199999999999998</v>
      </c>
      <c r="K68" s="6">
        <f t="shared" ref="K68:K131" si="6">J68*I68</f>
        <v>0.30952000000000002</v>
      </c>
      <c r="L68" s="6">
        <v>1.02</v>
      </c>
      <c r="M68" s="6">
        <v>0.35</v>
      </c>
      <c r="N68" s="6">
        <f t="shared" ref="N68:N131" si="7">M68*L68</f>
        <v>0.35699999999999998</v>
      </c>
      <c r="P68" s="107">
        <v>42887</v>
      </c>
      <c r="Q68" s="55" t="s">
        <v>35</v>
      </c>
      <c r="R68" s="55">
        <v>0</v>
      </c>
      <c r="S68" s="55">
        <v>0.97</v>
      </c>
      <c r="T68" s="55">
        <v>1.97</v>
      </c>
      <c r="U68" s="55">
        <v>2.9699999999999998</v>
      </c>
      <c r="V68" s="55">
        <v>3.9699999999999998</v>
      </c>
      <c r="W68" s="55">
        <v>4.97</v>
      </c>
      <c r="X68" s="55">
        <v>5.97</v>
      </c>
      <c r="Y68" s="55">
        <v>6.97</v>
      </c>
      <c r="Z68" s="55">
        <v>7.97</v>
      </c>
      <c r="AA68" s="55">
        <v>8.9699999999999989</v>
      </c>
      <c r="AB68" s="55">
        <v>9.9699999999999989</v>
      </c>
      <c r="AC68" s="55">
        <v>10.969999999999999</v>
      </c>
      <c r="AD68" s="55">
        <v>11.969999999999999</v>
      </c>
      <c r="AE68" s="55">
        <v>12.969999999999999</v>
      </c>
      <c r="AF68" s="55">
        <v>13.969999999999999</v>
      </c>
      <c r="AG68" s="55">
        <v>14.969999999999999</v>
      </c>
      <c r="AH68" s="55">
        <v>15.969999999999999</v>
      </c>
      <c r="AI68" s="55">
        <v>16.97</v>
      </c>
      <c r="AJ68" s="55">
        <v>17.97</v>
      </c>
      <c r="AK68" s="55">
        <v>18.97</v>
      </c>
      <c r="AL68" s="55">
        <v>19.97</v>
      </c>
      <c r="AM68" s="55">
        <v>20.97</v>
      </c>
      <c r="AN68" s="55">
        <v>21.97</v>
      </c>
      <c r="AO68" s="55">
        <v>22.97</v>
      </c>
      <c r="AP68" s="55">
        <v>23.259999999999998</v>
      </c>
      <c r="AQ68" s="55"/>
      <c r="AR68" s="57"/>
    </row>
    <row r="69" spans="1:44" ht="16" x14ac:dyDescent="0.2">
      <c r="A69" s="107"/>
      <c r="B69" s="6" t="s">
        <v>2</v>
      </c>
      <c r="C69" s="6">
        <v>1.25</v>
      </c>
      <c r="D69" s="6">
        <v>0.41</v>
      </c>
      <c r="E69" s="6">
        <f t="shared" si="4"/>
        <v>0.51249999999999996</v>
      </c>
      <c r="F69" s="6">
        <v>1.2</v>
      </c>
      <c r="G69" s="6">
        <v>0.42</v>
      </c>
      <c r="H69" s="6">
        <f t="shared" si="5"/>
        <v>0.504</v>
      </c>
      <c r="I69" s="6">
        <v>1.25</v>
      </c>
      <c r="J69" s="6">
        <v>0.32</v>
      </c>
      <c r="K69" s="6">
        <f t="shared" si="6"/>
        <v>0.4</v>
      </c>
      <c r="L69" s="6">
        <v>1.25</v>
      </c>
      <c r="M69" s="6">
        <v>0.4</v>
      </c>
      <c r="N69" s="6">
        <f t="shared" si="7"/>
        <v>0.5</v>
      </c>
      <c r="P69" s="107"/>
      <c r="Q69" s="55" t="s">
        <v>14</v>
      </c>
      <c r="R69" s="55">
        <v>0</v>
      </c>
      <c r="S69" s="55">
        <v>0.88</v>
      </c>
      <c r="T69" s="55">
        <v>0.92</v>
      </c>
      <c r="U69" s="55">
        <v>0.95</v>
      </c>
      <c r="V69" s="55">
        <v>0.96</v>
      </c>
      <c r="W69" s="55">
        <v>1</v>
      </c>
      <c r="X69" s="55">
        <v>1.05</v>
      </c>
      <c r="Y69" s="55">
        <v>1.06</v>
      </c>
      <c r="Z69" s="55">
        <v>1.06</v>
      </c>
      <c r="AA69" s="55">
        <v>1.03</v>
      </c>
      <c r="AB69" s="55">
        <v>1.04</v>
      </c>
      <c r="AC69" s="55">
        <v>1.04</v>
      </c>
      <c r="AD69" s="55">
        <v>1.05</v>
      </c>
      <c r="AE69" s="55">
        <v>1.08</v>
      </c>
      <c r="AF69" s="55">
        <v>1.1399999999999999</v>
      </c>
      <c r="AG69" s="55">
        <v>1.1299999999999999</v>
      </c>
      <c r="AH69" s="55">
        <v>1.1200000000000001</v>
      </c>
      <c r="AI69" s="55">
        <v>1.1100000000000001</v>
      </c>
      <c r="AJ69" s="55">
        <v>1.08</v>
      </c>
      <c r="AK69" s="55">
        <v>1.02</v>
      </c>
      <c r="AL69" s="55">
        <v>0.94</v>
      </c>
      <c r="AM69" s="55">
        <v>0.82</v>
      </c>
      <c r="AN69" s="55">
        <v>0.7</v>
      </c>
      <c r="AO69" s="55">
        <v>0.64</v>
      </c>
      <c r="AP69" s="55">
        <v>0</v>
      </c>
      <c r="AQ69" s="55"/>
      <c r="AR69" s="55"/>
    </row>
    <row r="70" spans="1:44" ht="16" x14ac:dyDescent="0.2">
      <c r="A70" s="107"/>
      <c r="B70" s="6" t="s">
        <v>3</v>
      </c>
      <c r="C70" s="6">
        <v>1.25</v>
      </c>
      <c r="D70" s="6">
        <v>0.36</v>
      </c>
      <c r="E70" s="6">
        <f t="shared" si="4"/>
        <v>0.44999999999999996</v>
      </c>
      <c r="F70" s="6">
        <v>1.25</v>
      </c>
      <c r="G70" s="6">
        <v>0.37</v>
      </c>
      <c r="H70" s="6">
        <f t="shared" si="5"/>
        <v>0.46250000000000002</v>
      </c>
      <c r="I70" s="6">
        <v>1.25</v>
      </c>
      <c r="J70" s="6">
        <v>0.45</v>
      </c>
      <c r="K70" s="6">
        <f t="shared" si="6"/>
        <v>0.5625</v>
      </c>
      <c r="L70" s="6">
        <v>1.25</v>
      </c>
      <c r="M70" s="6">
        <v>0.3</v>
      </c>
      <c r="N70" s="6">
        <f t="shared" si="7"/>
        <v>0.375</v>
      </c>
      <c r="P70" s="107"/>
      <c r="Q70" s="55" t="s">
        <v>36</v>
      </c>
      <c r="R70" s="55">
        <v>0</v>
      </c>
      <c r="S70" s="55">
        <v>0.03</v>
      </c>
      <c r="T70" s="55">
        <v>0.22</v>
      </c>
      <c r="U70" s="55">
        <v>0.23</v>
      </c>
      <c r="V70" s="55">
        <v>0.31</v>
      </c>
      <c r="W70" s="55">
        <v>0.34</v>
      </c>
      <c r="X70" s="55">
        <v>0.46</v>
      </c>
      <c r="Y70" s="55">
        <v>0.47</v>
      </c>
      <c r="Z70" s="55">
        <v>0.44</v>
      </c>
      <c r="AA70" s="55">
        <v>0.43</v>
      </c>
      <c r="AB70" s="55">
        <v>0.44</v>
      </c>
      <c r="AC70" s="55">
        <v>0.39</v>
      </c>
      <c r="AD70" s="55">
        <v>0.39</v>
      </c>
      <c r="AE70" s="55">
        <v>0.39</v>
      </c>
      <c r="AF70" s="55">
        <v>0.38</v>
      </c>
      <c r="AG70" s="55">
        <v>0.38</v>
      </c>
      <c r="AH70" s="55">
        <v>0.37</v>
      </c>
      <c r="AI70" s="55">
        <v>0.35</v>
      </c>
      <c r="AJ70" s="55">
        <v>0.34</v>
      </c>
      <c r="AK70" s="55">
        <v>0.35</v>
      </c>
      <c r="AL70" s="55">
        <v>0.3</v>
      </c>
      <c r="AM70" s="55">
        <v>0.28999999999999998</v>
      </c>
      <c r="AN70" s="55">
        <v>0.26</v>
      </c>
      <c r="AO70" s="55">
        <v>0.2</v>
      </c>
      <c r="AP70" s="55">
        <v>0</v>
      </c>
      <c r="AQ70" s="55"/>
      <c r="AR70" s="57"/>
    </row>
    <row r="71" spans="1:44" ht="16" x14ac:dyDescent="0.2">
      <c r="A71" s="107"/>
      <c r="B71" s="6" t="s">
        <v>4</v>
      </c>
      <c r="C71" s="6">
        <v>1.25</v>
      </c>
      <c r="D71" s="6">
        <v>0.45</v>
      </c>
      <c r="E71" s="6">
        <f t="shared" si="4"/>
        <v>0.5625</v>
      </c>
      <c r="F71" s="6">
        <v>1.25</v>
      </c>
      <c r="G71" s="6">
        <v>0.42</v>
      </c>
      <c r="H71" s="6">
        <f t="shared" si="5"/>
        <v>0.52500000000000002</v>
      </c>
      <c r="I71" s="6">
        <v>1.25</v>
      </c>
      <c r="J71" s="6">
        <v>0.38</v>
      </c>
      <c r="K71" s="6">
        <f t="shared" si="6"/>
        <v>0.47499999999999998</v>
      </c>
      <c r="L71" s="6">
        <v>1.25</v>
      </c>
      <c r="M71" s="6">
        <v>0.37</v>
      </c>
      <c r="N71" s="6">
        <f t="shared" si="7"/>
        <v>0.46250000000000002</v>
      </c>
      <c r="P71" s="107"/>
      <c r="Q71" s="56" t="s">
        <v>37</v>
      </c>
      <c r="R71" s="55">
        <v>6.4019999999999997E-3</v>
      </c>
      <c r="S71" s="55">
        <v>0.1125</v>
      </c>
      <c r="T71" s="55">
        <v>0.21037499999999998</v>
      </c>
      <c r="U71" s="55">
        <v>0.25785000000000002</v>
      </c>
      <c r="V71" s="55">
        <v>0.31850000000000001</v>
      </c>
      <c r="W71" s="55">
        <v>0.41</v>
      </c>
      <c r="X71" s="55">
        <v>0.49057500000000004</v>
      </c>
      <c r="Y71" s="55">
        <v>0.48230000000000001</v>
      </c>
      <c r="Z71" s="55">
        <v>0.45457499999999956</v>
      </c>
      <c r="AA71" s="55">
        <v>0.45022500000000004</v>
      </c>
      <c r="AB71" s="55">
        <v>0.43160000000000004</v>
      </c>
      <c r="AC71" s="55">
        <v>0.40754999999999997</v>
      </c>
      <c r="AD71" s="55">
        <v>0.41535</v>
      </c>
      <c r="AE71" s="55">
        <v>0.42734999999999995</v>
      </c>
      <c r="AF71" s="55">
        <v>0.43129999999999991</v>
      </c>
      <c r="AG71" s="55">
        <v>0.421875</v>
      </c>
      <c r="AH71" s="55">
        <v>0.40140000000000003</v>
      </c>
      <c r="AI71" s="55">
        <v>0.37777500000000003</v>
      </c>
      <c r="AJ71" s="55">
        <v>0.36224999999999996</v>
      </c>
      <c r="AK71" s="55">
        <v>0.31849999999999995</v>
      </c>
      <c r="AL71" s="55">
        <v>0.25959999999999994</v>
      </c>
      <c r="AM71" s="55">
        <v>0.20900000000000002</v>
      </c>
      <c r="AN71" s="55">
        <v>0.15409999999999999</v>
      </c>
      <c r="AO71" s="55">
        <v>9.279999999999974E-3</v>
      </c>
      <c r="AP71" s="55">
        <v>0</v>
      </c>
      <c r="AQ71" s="55"/>
      <c r="AR71" s="55"/>
    </row>
    <row r="72" spans="1:44" ht="16" x14ac:dyDescent="0.2">
      <c r="A72" s="107"/>
      <c r="B72" s="6" t="s">
        <v>5</v>
      </c>
      <c r="C72" s="6">
        <v>1.02</v>
      </c>
      <c r="D72" s="6">
        <v>0.34</v>
      </c>
      <c r="E72" s="6">
        <f t="shared" si="4"/>
        <v>0.34680000000000005</v>
      </c>
      <c r="F72" s="6">
        <v>1</v>
      </c>
      <c r="G72" s="6">
        <v>0.37</v>
      </c>
      <c r="H72" s="6">
        <f t="shared" si="5"/>
        <v>0.37</v>
      </c>
      <c r="I72" s="6">
        <v>1</v>
      </c>
      <c r="J72" s="6">
        <v>0.3</v>
      </c>
      <c r="K72" s="6">
        <f t="shared" si="6"/>
        <v>0.3</v>
      </c>
      <c r="L72" s="6">
        <v>1.02</v>
      </c>
      <c r="M72" s="6">
        <v>0.37</v>
      </c>
      <c r="N72" s="6">
        <f t="shared" si="7"/>
        <v>0.37740000000000001</v>
      </c>
      <c r="P72" s="107"/>
      <c r="Q72" s="58" t="s">
        <v>38</v>
      </c>
      <c r="R72" s="58">
        <v>0.71</v>
      </c>
      <c r="S72" s="55"/>
      <c r="T72" s="59" t="s">
        <v>42</v>
      </c>
      <c r="U72" s="58">
        <v>7.8202319999999981</v>
      </c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7"/>
      <c r="AR72" s="55"/>
    </row>
    <row r="73" spans="1:44" ht="16" x14ac:dyDescent="0.2">
      <c r="A73" s="107">
        <v>42888</v>
      </c>
      <c r="B73" s="6" t="s">
        <v>1</v>
      </c>
      <c r="C73" s="6">
        <v>0.92</v>
      </c>
      <c r="D73" s="6">
        <v>0.36</v>
      </c>
      <c r="E73" s="6">
        <f t="shared" si="4"/>
        <v>0.33119999999999999</v>
      </c>
      <c r="F73" s="6">
        <v>1.0900000000000001</v>
      </c>
      <c r="G73" s="6">
        <v>0.45</v>
      </c>
      <c r="H73" s="6">
        <f t="shared" si="5"/>
        <v>0.49050000000000005</v>
      </c>
      <c r="I73" s="6">
        <v>1.04</v>
      </c>
      <c r="J73" s="6">
        <v>0.32</v>
      </c>
      <c r="K73" s="6">
        <f t="shared" si="6"/>
        <v>0.33280000000000004</v>
      </c>
      <c r="L73" s="6">
        <v>1</v>
      </c>
      <c r="M73" s="6">
        <v>0.28999999999999998</v>
      </c>
      <c r="N73" s="6">
        <f t="shared" si="7"/>
        <v>0.28999999999999998</v>
      </c>
      <c r="P73" s="107">
        <v>42888</v>
      </c>
      <c r="Q73" s="55" t="s">
        <v>35</v>
      </c>
      <c r="R73" s="55">
        <v>0</v>
      </c>
      <c r="S73" s="55">
        <v>0.92</v>
      </c>
      <c r="T73" s="55">
        <v>1.92</v>
      </c>
      <c r="U73" s="55">
        <v>2.92</v>
      </c>
      <c r="V73" s="55">
        <v>3.92</v>
      </c>
      <c r="W73" s="55">
        <v>4.92</v>
      </c>
      <c r="X73" s="55">
        <v>5.92</v>
      </c>
      <c r="Y73" s="55">
        <v>6.92</v>
      </c>
      <c r="Z73" s="55">
        <v>7.92</v>
      </c>
      <c r="AA73" s="55">
        <v>8.92</v>
      </c>
      <c r="AB73" s="55">
        <v>9.92</v>
      </c>
      <c r="AC73" s="55">
        <v>10.92</v>
      </c>
      <c r="AD73" s="55">
        <v>11.92</v>
      </c>
      <c r="AE73" s="55">
        <v>12.92</v>
      </c>
      <c r="AF73" s="55">
        <v>13.92</v>
      </c>
      <c r="AG73" s="55">
        <v>14.92</v>
      </c>
      <c r="AH73" s="55">
        <v>15.92</v>
      </c>
      <c r="AI73" s="55">
        <v>16.920000000000002</v>
      </c>
      <c r="AJ73" s="55">
        <v>17.920000000000002</v>
      </c>
      <c r="AK73" s="55">
        <v>18.920000000000002</v>
      </c>
      <c r="AL73" s="55">
        <v>19.920000000000002</v>
      </c>
      <c r="AM73" s="55">
        <v>20.92</v>
      </c>
      <c r="AN73" s="55">
        <v>21.92</v>
      </c>
      <c r="AO73" s="55">
        <v>22.92</v>
      </c>
      <c r="AP73" s="55">
        <v>23.92</v>
      </c>
      <c r="AQ73" s="55">
        <v>65.92</v>
      </c>
      <c r="AR73" s="57"/>
    </row>
    <row r="74" spans="1:44" ht="16" x14ac:dyDescent="0.2">
      <c r="A74" s="107"/>
      <c r="B74" s="6" t="s">
        <v>2</v>
      </c>
      <c r="C74" s="6">
        <v>1.26</v>
      </c>
      <c r="D74" s="6">
        <v>0.44</v>
      </c>
      <c r="E74" s="6">
        <f t="shared" si="4"/>
        <v>0.5544</v>
      </c>
      <c r="F74" s="6">
        <v>1.24</v>
      </c>
      <c r="G74" s="6">
        <v>0.45</v>
      </c>
      <c r="H74" s="6">
        <f t="shared" si="5"/>
        <v>0.55800000000000005</v>
      </c>
      <c r="I74" s="6">
        <v>1.26</v>
      </c>
      <c r="J74" s="6">
        <v>0.35</v>
      </c>
      <c r="K74" s="6">
        <f t="shared" si="6"/>
        <v>0.44099999999999995</v>
      </c>
      <c r="L74" s="6">
        <v>1.26</v>
      </c>
      <c r="M74" s="6">
        <v>0.37</v>
      </c>
      <c r="N74" s="6">
        <f t="shared" si="7"/>
        <v>0.4662</v>
      </c>
      <c r="P74" s="107"/>
      <c r="Q74" s="55" t="s">
        <v>14</v>
      </c>
      <c r="R74" s="55">
        <v>0</v>
      </c>
      <c r="S74" s="55">
        <v>0.69</v>
      </c>
      <c r="T74" s="55">
        <v>0.9</v>
      </c>
      <c r="U74" s="55">
        <v>0.86</v>
      </c>
      <c r="V74" s="55">
        <v>0.97</v>
      </c>
      <c r="W74" s="55">
        <v>1</v>
      </c>
      <c r="X74" s="55">
        <v>1.02</v>
      </c>
      <c r="Y74" s="55">
        <v>1.08</v>
      </c>
      <c r="Z74" s="55">
        <v>1.1000000000000001</v>
      </c>
      <c r="AA74" s="55">
        <v>1.08</v>
      </c>
      <c r="AB74" s="55">
        <v>1.04</v>
      </c>
      <c r="AC74" s="55">
        <v>1.06</v>
      </c>
      <c r="AD74" s="55">
        <v>1.06</v>
      </c>
      <c r="AE74" s="55">
        <v>1.08</v>
      </c>
      <c r="AF74" s="55">
        <v>1.1200000000000001</v>
      </c>
      <c r="AG74" s="55">
        <v>1.1599999999999999</v>
      </c>
      <c r="AH74" s="55">
        <v>1.1599999999999999</v>
      </c>
      <c r="AI74" s="55">
        <v>1.1599999999999999</v>
      </c>
      <c r="AJ74" s="55">
        <v>1.1399999999999999</v>
      </c>
      <c r="AK74" s="55">
        <v>1.1200000000000001</v>
      </c>
      <c r="AL74" s="55">
        <v>1.08</v>
      </c>
      <c r="AM74" s="55">
        <v>0.98</v>
      </c>
      <c r="AN74" s="55">
        <v>0.84</v>
      </c>
      <c r="AO74" s="55">
        <v>0.74</v>
      </c>
      <c r="AP74" s="55">
        <v>0.67</v>
      </c>
      <c r="AQ74" s="55">
        <v>0</v>
      </c>
      <c r="AR74" s="55"/>
    </row>
    <row r="75" spans="1:44" ht="16" x14ac:dyDescent="0.2">
      <c r="A75" s="107"/>
      <c r="B75" s="6" t="s">
        <v>3</v>
      </c>
      <c r="C75" s="6">
        <v>1.3</v>
      </c>
      <c r="D75" s="6">
        <v>0.4</v>
      </c>
      <c r="E75" s="6">
        <f t="shared" si="4"/>
        <v>0.52</v>
      </c>
      <c r="F75" s="6">
        <v>1.24</v>
      </c>
      <c r="G75" s="6">
        <v>0.42</v>
      </c>
      <c r="H75" s="6">
        <f t="shared" si="5"/>
        <v>0.52079999999999993</v>
      </c>
      <c r="I75" s="6">
        <v>1.24</v>
      </c>
      <c r="J75" s="6">
        <v>0.39</v>
      </c>
      <c r="K75" s="6">
        <f t="shared" si="6"/>
        <v>0.48360000000000003</v>
      </c>
      <c r="L75" s="6">
        <v>1.24</v>
      </c>
      <c r="M75" s="6">
        <v>0.41</v>
      </c>
      <c r="N75" s="6">
        <f t="shared" si="7"/>
        <v>0.50839999999999996</v>
      </c>
      <c r="P75" s="107"/>
      <c r="Q75" s="55" t="s">
        <v>36</v>
      </c>
      <c r="R75" s="55">
        <v>0</v>
      </c>
      <c r="S75" s="55">
        <v>0</v>
      </c>
      <c r="T75" s="55">
        <v>0.06</v>
      </c>
      <c r="U75" s="55">
        <v>0.21</v>
      </c>
      <c r="V75" s="55">
        <v>0.32</v>
      </c>
      <c r="W75" s="55">
        <v>0.35</v>
      </c>
      <c r="X75" s="55">
        <v>0.36</v>
      </c>
      <c r="Y75" s="55">
        <v>0.33</v>
      </c>
      <c r="Z75" s="55">
        <v>0.47</v>
      </c>
      <c r="AA75" s="55">
        <v>0.41</v>
      </c>
      <c r="AB75" s="55">
        <v>0.44</v>
      </c>
      <c r="AC75" s="55">
        <v>0.41</v>
      </c>
      <c r="AD75" s="55">
        <v>0.39</v>
      </c>
      <c r="AE75" s="55">
        <v>0.45</v>
      </c>
      <c r="AF75" s="55">
        <v>0.42</v>
      </c>
      <c r="AG75" s="55">
        <v>0.33</v>
      </c>
      <c r="AH75" s="55">
        <v>0.41</v>
      </c>
      <c r="AI75" s="55">
        <v>0.42</v>
      </c>
      <c r="AJ75" s="55">
        <v>0.34</v>
      </c>
      <c r="AK75" s="55">
        <v>0.33</v>
      </c>
      <c r="AL75" s="55">
        <v>0.36</v>
      </c>
      <c r="AM75" s="55">
        <v>0.34</v>
      </c>
      <c r="AN75" s="55">
        <v>0.36</v>
      </c>
      <c r="AO75" s="55">
        <v>0.23</v>
      </c>
      <c r="AP75" s="55">
        <v>0.22</v>
      </c>
      <c r="AQ75" s="55">
        <v>0</v>
      </c>
      <c r="AR75" s="55"/>
    </row>
    <row r="76" spans="1:44" ht="16" x14ac:dyDescent="0.2">
      <c r="A76" s="107"/>
      <c r="B76" s="6" t="s">
        <v>4</v>
      </c>
      <c r="C76" s="6">
        <v>1.3</v>
      </c>
      <c r="D76" s="6">
        <v>0.48</v>
      </c>
      <c r="E76" s="6">
        <f t="shared" si="4"/>
        <v>0.624</v>
      </c>
      <c r="F76" s="6">
        <v>1.28</v>
      </c>
      <c r="G76" s="6">
        <v>0.49</v>
      </c>
      <c r="H76" s="6">
        <f t="shared" si="5"/>
        <v>0.62719999999999998</v>
      </c>
      <c r="I76" s="6">
        <v>1.28</v>
      </c>
      <c r="J76" s="6">
        <v>0.44</v>
      </c>
      <c r="K76" s="6">
        <f t="shared" si="6"/>
        <v>0.56320000000000003</v>
      </c>
      <c r="L76" s="6">
        <v>1.26</v>
      </c>
      <c r="M76" s="6">
        <v>0.49</v>
      </c>
      <c r="N76" s="6">
        <f t="shared" si="7"/>
        <v>0.61739999999999995</v>
      </c>
      <c r="P76" s="107"/>
      <c r="Q76" s="56" t="s">
        <v>37</v>
      </c>
      <c r="R76" s="55">
        <v>0</v>
      </c>
      <c r="S76" s="55">
        <v>2.3849999999999993E-2</v>
      </c>
      <c r="T76" s="55">
        <v>0.1188</v>
      </c>
      <c r="U76" s="55">
        <v>0.24247500000000002</v>
      </c>
      <c r="V76" s="55">
        <v>0.32997499999999996</v>
      </c>
      <c r="W76" s="55">
        <v>0.35854999999999998</v>
      </c>
      <c r="X76" s="55">
        <v>0.36224999999999996</v>
      </c>
      <c r="Y76" s="55">
        <v>0.43600000000000005</v>
      </c>
      <c r="Z76" s="55">
        <v>0.47959999999999997</v>
      </c>
      <c r="AA76" s="55">
        <v>0.45050000000000001</v>
      </c>
      <c r="AB76" s="55">
        <v>0.44624999999999998</v>
      </c>
      <c r="AC76" s="55">
        <v>0.42400000000000004</v>
      </c>
      <c r="AD76" s="55">
        <v>0.44940000000000008</v>
      </c>
      <c r="AE76" s="55">
        <v>0.47850000000000004</v>
      </c>
      <c r="AF76" s="55">
        <v>0.42750000000000005</v>
      </c>
      <c r="AG76" s="55">
        <v>0.42919999999999997</v>
      </c>
      <c r="AH76" s="55">
        <v>0.48140000000000077</v>
      </c>
      <c r="AI76" s="55">
        <v>0.43699999999999994</v>
      </c>
      <c r="AJ76" s="55">
        <v>0.37855</v>
      </c>
      <c r="AK76" s="55">
        <v>0.3795</v>
      </c>
      <c r="AL76" s="55">
        <v>0.36049999999999999</v>
      </c>
      <c r="AM76" s="55">
        <v>0.31849999999999995</v>
      </c>
      <c r="AN76" s="55">
        <v>0.23305000000000001</v>
      </c>
      <c r="AO76" s="55">
        <v>0.15862500000000002</v>
      </c>
      <c r="AP76" s="55">
        <v>1.5477000000000001</v>
      </c>
      <c r="AQ76" s="55">
        <v>0</v>
      </c>
      <c r="AR76" s="55"/>
    </row>
    <row r="77" spans="1:44" ht="16" x14ac:dyDescent="0.2">
      <c r="A77" s="107"/>
      <c r="B77" s="6" t="s">
        <v>5</v>
      </c>
      <c r="C77" s="6">
        <v>0.96</v>
      </c>
      <c r="D77" s="6">
        <v>0.4</v>
      </c>
      <c r="E77" s="6">
        <f t="shared" si="4"/>
        <v>0.38400000000000001</v>
      </c>
      <c r="F77" s="6">
        <v>1.02</v>
      </c>
      <c r="G77" s="6">
        <v>0.38</v>
      </c>
      <c r="H77" s="6">
        <f t="shared" si="5"/>
        <v>0.3876</v>
      </c>
      <c r="I77" s="6">
        <v>1.02</v>
      </c>
      <c r="J77" s="6">
        <v>0.33</v>
      </c>
      <c r="K77" s="6">
        <f t="shared" si="6"/>
        <v>0.33660000000000001</v>
      </c>
      <c r="L77" s="6">
        <v>1.06</v>
      </c>
      <c r="M77" s="6">
        <v>0.48</v>
      </c>
      <c r="N77" s="6">
        <f t="shared" si="7"/>
        <v>0.50880000000000003</v>
      </c>
      <c r="P77" s="107"/>
      <c r="Q77" s="58" t="s">
        <v>38</v>
      </c>
      <c r="R77" s="58">
        <v>0.72</v>
      </c>
      <c r="S77" s="55"/>
      <c r="T77" s="59" t="s">
        <v>42</v>
      </c>
      <c r="U77" s="58">
        <v>9.7516750000000023</v>
      </c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</row>
    <row r="78" spans="1:44" ht="16" x14ac:dyDescent="0.2">
      <c r="A78" s="107">
        <v>42889</v>
      </c>
      <c r="B78" s="6" t="s">
        <v>1</v>
      </c>
      <c r="C78" s="6">
        <v>0.84</v>
      </c>
      <c r="D78" s="6">
        <v>0.35</v>
      </c>
      <c r="E78" s="6">
        <f t="shared" si="4"/>
        <v>0.29399999999999998</v>
      </c>
      <c r="F78" s="6">
        <v>0.97</v>
      </c>
      <c r="G78" s="6">
        <v>0.34</v>
      </c>
      <c r="H78" s="6">
        <f t="shared" si="5"/>
        <v>0.32980000000000004</v>
      </c>
      <c r="I78" s="6">
        <v>0.92</v>
      </c>
      <c r="J78" s="6">
        <v>0.27</v>
      </c>
      <c r="K78" s="6">
        <f t="shared" si="6"/>
        <v>0.24840000000000004</v>
      </c>
      <c r="L78" s="6">
        <v>0.86</v>
      </c>
      <c r="M78" s="6">
        <v>0.34</v>
      </c>
      <c r="N78" s="6">
        <f t="shared" si="7"/>
        <v>0.29239999999999999</v>
      </c>
      <c r="P78" s="107">
        <v>42889</v>
      </c>
      <c r="Q78" s="55" t="s">
        <v>35</v>
      </c>
      <c r="R78" s="55">
        <v>0</v>
      </c>
      <c r="S78" s="55">
        <v>0.88</v>
      </c>
      <c r="T78" s="55">
        <v>1.88</v>
      </c>
      <c r="U78" s="55">
        <v>2.88</v>
      </c>
      <c r="V78" s="55">
        <v>3.88</v>
      </c>
      <c r="W78" s="55">
        <v>4.88</v>
      </c>
      <c r="X78" s="55">
        <v>5.88</v>
      </c>
      <c r="Y78" s="55">
        <v>6.88</v>
      </c>
      <c r="Z78" s="55">
        <v>7.88</v>
      </c>
      <c r="AA78" s="55">
        <v>8.879999999999999</v>
      </c>
      <c r="AB78" s="55">
        <v>9.879999999999999</v>
      </c>
      <c r="AC78" s="55">
        <v>10.879999999999999</v>
      </c>
      <c r="AD78" s="55">
        <v>11.879999999999999</v>
      </c>
      <c r="AE78" s="55">
        <v>12.879999999999999</v>
      </c>
      <c r="AF78" s="55">
        <v>13.879999999999999</v>
      </c>
      <c r="AG78" s="55">
        <v>14.879999999999999</v>
      </c>
      <c r="AH78" s="55">
        <v>15.879999999999999</v>
      </c>
      <c r="AI78" s="55">
        <v>16.88</v>
      </c>
      <c r="AJ78" s="55">
        <v>17.88</v>
      </c>
      <c r="AK78" s="55">
        <v>18.88</v>
      </c>
      <c r="AL78" s="55">
        <v>19.88</v>
      </c>
      <c r="AM78" s="55">
        <v>20.88</v>
      </c>
      <c r="AN78" s="55">
        <v>21.88</v>
      </c>
      <c r="AO78" s="55">
        <v>22.88</v>
      </c>
      <c r="AP78" s="55">
        <v>23.88</v>
      </c>
      <c r="AQ78" s="55">
        <v>54.879999999999995</v>
      </c>
      <c r="AR78" s="55"/>
    </row>
    <row r="79" spans="1:44" ht="16" x14ac:dyDescent="0.2">
      <c r="A79" s="107"/>
      <c r="B79" s="6" t="s">
        <v>2</v>
      </c>
      <c r="C79" s="6">
        <v>1.1200000000000001</v>
      </c>
      <c r="D79" s="6">
        <v>0.28999999999999998</v>
      </c>
      <c r="E79" s="6">
        <f t="shared" si="4"/>
        <v>0.32480000000000003</v>
      </c>
      <c r="F79" s="6">
        <v>1.1299999999999999</v>
      </c>
      <c r="G79" s="6">
        <v>0.37</v>
      </c>
      <c r="H79" s="6">
        <f t="shared" si="5"/>
        <v>0.41809999999999997</v>
      </c>
      <c r="I79" s="6">
        <v>1.1399999999999999</v>
      </c>
      <c r="J79" s="6">
        <v>0.41</v>
      </c>
      <c r="K79" s="6">
        <f t="shared" si="6"/>
        <v>0.46739999999999993</v>
      </c>
      <c r="L79" s="6">
        <v>1.1299999999999999</v>
      </c>
      <c r="M79" s="6">
        <v>0.43</v>
      </c>
      <c r="N79" s="6">
        <f t="shared" si="7"/>
        <v>0.48589999999999994</v>
      </c>
      <c r="P79" s="107"/>
      <c r="Q79" s="55" t="s">
        <v>14</v>
      </c>
      <c r="R79" s="55">
        <v>0</v>
      </c>
      <c r="S79" s="55">
        <v>0.46</v>
      </c>
      <c r="T79" s="55">
        <v>0.71</v>
      </c>
      <c r="U79" s="55">
        <v>0.77</v>
      </c>
      <c r="V79" s="55">
        <v>0.8</v>
      </c>
      <c r="W79" s="55">
        <v>0.78</v>
      </c>
      <c r="X79" s="55">
        <v>0.86</v>
      </c>
      <c r="Y79" s="55">
        <v>0.9</v>
      </c>
      <c r="Z79" s="55">
        <v>0.91</v>
      </c>
      <c r="AA79" s="55">
        <v>0.92</v>
      </c>
      <c r="AB79" s="55">
        <v>0.9</v>
      </c>
      <c r="AC79" s="55">
        <v>0.88</v>
      </c>
      <c r="AD79" s="55">
        <v>0.89</v>
      </c>
      <c r="AE79" s="55">
        <v>0.92</v>
      </c>
      <c r="AF79" s="55">
        <v>0.94</v>
      </c>
      <c r="AG79" s="55">
        <v>1</v>
      </c>
      <c r="AH79" s="55">
        <v>0.99</v>
      </c>
      <c r="AI79" s="55">
        <v>0.98</v>
      </c>
      <c r="AJ79" s="55">
        <v>0.96</v>
      </c>
      <c r="AK79" s="55">
        <v>0.93</v>
      </c>
      <c r="AL79" s="55">
        <v>0.9</v>
      </c>
      <c r="AM79" s="55">
        <v>0.81</v>
      </c>
      <c r="AN79" s="55">
        <v>0.69</v>
      </c>
      <c r="AO79" s="55">
        <v>0.59</v>
      </c>
      <c r="AP79" s="55">
        <v>0.51</v>
      </c>
      <c r="AQ79" s="55">
        <v>0</v>
      </c>
      <c r="AR79" s="55"/>
    </row>
    <row r="80" spans="1:44" ht="16" x14ac:dyDescent="0.2">
      <c r="A80" s="107"/>
      <c r="B80" s="6" t="s">
        <v>3</v>
      </c>
      <c r="C80" s="6">
        <v>1.1399999999999999</v>
      </c>
      <c r="D80" s="6">
        <v>0.47</v>
      </c>
      <c r="E80" s="6">
        <f t="shared" si="4"/>
        <v>0.53579999999999994</v>
      </c>
      <c r="F80" s="6">
        <v>1.1000000000000001</v>
      </c>
      <c r="G80" s="6">
        <v>0.42</v>
      </c>
      <c r="H80" s="6">
        <f t="shared" si="5"/>
        <v>0.46200000000000002</v>
      </c>
      <c r="I80" s="6">
        <v>1.0900000000000001</v>
      </c>
      <c r="J80" s="6">
        <v>0.38</v>
      </c>
      <c r="K80" s="6">
        <f t="shared" si="6"/>
        <v>0.41420000000000001</v>
      </c>
      <c r="L80" s="6">
        <v>1.1000000000000001</v>
      </c>
      <c r="M80" s="6">
        <v>0.41</v>
      </c>
      <c r="N80" s="6">
        <f t="shared" si="7"/>
        <v>0.45100000000000001</v>
      </c>
      <c r="P80" s="107"/>
      <c r="Q80" s="55" t="s">
        <v>36</v>
      </c>
      <c r="R80" s="55">
        <v>0</v>
      </c>
      <c r="S80" s="55">
        <v>0</v>
      </c>
      <c r="T80" s="55">
        <v>0.04</v>
      </c>
      <c r="U80" s="55">
        <v>0.16</v>
      </c>
      <c r="V80" s="55">
        <v>0.25</v>
      </c>
      <c r="W80" s="55">
        <v>0.32</v>
      </c>
      <c r="X80" s="55">
        <v>0.37</v>
      </c>
      <c r="Y80" s="55">
        <v>0.35</v>
      </c>
      <c r="Z80" s="55">
        <v>0.39</v>
      </c>
      <c r="AA80" s="55">
        <v>0.45</v>
      </c>
      <c r="AB80" s="55">
        <v>0.43</v>
      </c>
      <c r="AC80" s="55">
        <v>0.38</v>
      </c>
      <c r="AD80" s="55">
        <v>0.38</v>
      </c>
      <c r="AE80" s="55">
        <v>0.37</v>
      </c>
      <c r="AF80" s="55">
        <v>0.37</v>
      </c>
      <c r="AG80" s="55">
        <v>0.32</v>
      </c>
      <c r="AH80" s="55">
        <v>0.28999999999999998</v>
      </c>
      <c r="AI80" s="55">
        <v>0.34</v>
      </c>
      <c r="AJ80" s="55">
        <v>0.33</v>
      </c>
      <c r="AK80" s="55">
        <v>0.28999999999999998</v>
      </c>
      <c r="AL80" s="55">
        <v>0.3</v>
      </c>
      <c r="AM80" s="55">
        <v>0.31</v>
      </c>
      <c r="AN80" s="55">
        <v>0.3</v>
      </c>
      <c r="AO80" s="55">
        <v>0.22</v>
      </c>
      <c r="AP80" s="55">
        <v>0.17</v>
      </c>
      <c r="AQ80" s="55">
        <v>0</v>
      </c>
      <c r="AR80" s="55"/>
    </row>
    <row r="81" spans="1:44" ht="16" x14ac:dyDescent="0.2">
      <c r="A81" s="107"/>
      <c r="B81" s="6" t="s">
        <v>4</v>
      </c>
      <c r="C81" s="6">
        <v>1.1200000000000001</v>
      </c>
      <c r="D81" s="6">
        <v>0.43</v>
      </c>
      <c r="E81" s="6">
        <f t="shared" si="4"/>
        <v>0.48160000000000003</v>
      </c>
      <c r="F81" s="6">
        <v>1.1299999999999999</v>
      </c>
      <c r="G81" s="6">
        <v>0.41</v>
      </c>
      <c r="H81" s="6">
        <f t="shared" si="5"/>
        <v>0.46329999999999993</v>
      </c>
      <c r="I81" s="6">
        <v>1.1200000000000001</v>
      </c>
      <c r="J81" s="6">
        <v>0.26</v>
      </c>
      <c r="K81" s="6">
        <f t="shared" si="6"/>
        <v>0.29120000000000001</v>
      </c>
      <c r="L81" s="6">
        <v>1.1299999999999999</v>
      </c>
      <c r="M81" s="6">
        <v>0.36</v>
      </c>
      <c r="N81" s="6">
        <f t="shared" si="7"/>
        <v>0.40679999999999994</v>
      </c>
      <c r="P81" s="107"/>
      <c r="Q81" s="56" t="s">
        <v>37</v>
      </c>
      <c r="R81" s="55">
        <v>0</v>
      </c>
      <c r="S81" s="55">
        <v>1.1699999999999997E-2</v>
      </c>
      <c r="T81" s="55">
        <v>7.3999999999999996E-2</v>
      </c>
      <c r="U81" s="55">
        <v>0.16092500000000001</v>
      </c>
      <c r="V81" s="55">
        <v>0.22515000000000004</v>
      </c>
      <c r="W81" s="55">
        <v>0.28289999999999998</v>
      </c>
      <c r="X81" s="55">
        <v>0.31679999999999997</v>
      </c>
      <c r="Y81" s="55">
        <v>0.33484999999999998</v>
      </c>
      <c r="Z81" s="55">
        <v>0.3842999999999997</v>
      </c>
      <c r="AA81" s="55">
        <v>0.40040000000000003</v>
      </c>
      <c r="AB81" s="55">
        <v>0.36045000000000005</v>
      </c>
      <c r="AC81" s="55">
        <v>0.33629999999999999</v>
      </c>
      <c r="AD81" s="55">
        <v>0.33937499999999998</v>
      </c>
      <c r="AE81" s="55">
        <v>0.34409999999999996</v>
      </c>
      <c r="AF81" s="55">
        <v>0.33464999999999995</v>
      </c>
      <c r="AG81" s="55">
        <v>0.30347499999999999</v>
      </c>
      <c r="AH81" s="55">
        <v>0.31027500000000002</v>
      </c>
      <c r="AI81" s="55">
        <v>0.32495000000000002</v>
      </c>
      <c r="AJ81" s="55">
        <v>0.29295000000000004</v>
      </c>
      <c r="AK81" s="55">
        <v>0.26992499999999997</v>
      </c>
      <c r="AL81" s="55">
        <v>0.26077499999999998</v>
      </c>
      <c r="AM81" s="55">
        <v>0.22875000000000001</v>
      </c>
      <c r="AN81" s="55">
        <v>0.16639999999999999</v>
      </c>
      <c r="AO81" s="55">
        <v>0.10725000000000001</v>
      </c>
      <c r="AP81" s="55">
        <v>0.67192499999999999</v>
      </c>
      <c r="AQ81" s="55">
        <v>0</v>
      </c>
      <c r="AR81" s="57"/>
    </row>
    <row r="82" spans="1:44" ht="16" x14ac:dyDescent="0.2">
      <c r="A82" s="107"/>
      <c r="B82" s="6" t="s">
        <v>5</v>
      </c>
      <c r="C82" s="6">
        <v>0.84</v>
      </c>
      <c r="D82" s="6">
        <v>0.4</v>
      </c>
      <c r="E82" s="6">
        <f t="shared" si="4"/>
        <v>0.33600000000000002</v>
      </c>
      <c r="F82" s="6">
        <v>0.87</v>
      </c>
      <c r="G82" s="6">
        <v>0.36</v>
      </c>
      <c r="H82" s="6">
        <f t="shared" si="5"/>
        <v>0.31319999999999998</v>
      </c>
      <c r="I82" s="6">
        <v>0.74</v>
      </c>
      <c r="J82" s="6">
        <v>0.34</v>
      </c>
      <c r="K82" s="6">
        <f t="shared" si="6"/>
        <v>0.25159999999999999</v>
      </c>
      <c r="L82" s="6">
        <v>0.88</v>
      </c>
      <c r="M82" s="6">
        <v>0.41</v>
      </c>
      <c r="N82" s="6">
        <f t="shared" si="7"/>
        <v>0.36079999999999995</v>
      </c>
      <c r="P82" s="107"/>
      <c r="Q82" s="58" t="s">
        <v>38</v>
      </c>
      <c r="R82" s="58">
        <v>0.54</v>
      </c>
      <c r="S82" s="55"/>
      <c r="T82" s="59" t="s">
        <v>42</v>
      </c>
      <c r="U82" s="58">
        <v>6.8425749999999992</v>
      </c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7"/>
      <c r="AR82" s="57"/>
    </row>
    <row r="83" spans="1:44" ht="16" x14ac:dyDescent="0.2">
      <c r="A83" s="107">
        <v>42890</v>
      </c>
      <c r="B83" s="6" t="s">
        <v>1</v>
      </c>
      <c r="C83" s="6">
        <v>0.78</v>
      </c>
      <c r="D83" s="6">
        <v>0.34</v>
      </c>
      <c r="E83" s="6">
        <f>D83*C83</f>
        <v>0.26520000000000005</v>
      </c>
      <c r="F83" s="6">
        <v>0.9</v>
      </c>
      <c r="G83" s="6">
        <v>0.39</v>
      </c>
      <c r="H83" s="6">
        <f>G83*F83</f>
        <v>0.35100000000000003</v>
      </c>
      <c r="I83" s="6">
        <v>0.86</v>
      </c>
      <c r="J83" s="6">
        <v>0.27</v>
      </c>
      <c r="K83" s="6">
        <f>J83*I83</f>
        <v>0.23220000000000002</v>
      </c>
      <c r="L83" s="6">
        <v>0.8</v>
      </c>
      <c r="M83" s="6">
        <v>0.4</v>
      </c>
      <c r="N83" s="6">
        <f>M83*L83</f>
        <v>0.32000000000000006</v>
      </c>
      <c r="P83" s="107">
        <v>42890</v>
      </c>
      <c r="Q83" s="55" t="s">
        <v>35</v>
      </c>
      <c r="R83" s="55">
        <v>0</v>
      </c>
      <c r="S83" s="55">
        <v>0.57999999999999996</v>
      </c>
      <c r="T83" s="55">
        <v>1.58</v>
      </c>
      <c r="U83" s="55">
        <v>2.58</v>
      </c>
      <c r="V83" s="55">
        <v>3.58</v>
      </c>
      <c r="W83" s="55">
        <v>4.58</v>
      </c>
      <c r="X83" s="55">
        <v>5.58</v>
      </c>
      <c r="Y83" s="55">
        <v>6.58</v>
      </c>
      <c r="Z83" s="55">
        <v>7.58</v>
      </c>
      <c r="AA83" s="55">
        <v>8.58</v>
      </c>
      <c r="AB83" s="55">
        <v>9.58</v>
      </c>
      <c r="AC83" s="55">
        <v>10.58</v>
      </c>
      <c r="AD83" s="55">
        <v>11.58</v>
      </c>
      <c r="AE83" s="55">
        <v>12.58</v>
      </c>
      <c r="AF83" s="55">
        <v>13.58</v>
      </c>
      <c r="AG83" s="55">
        <v>14.58</v>
      </c>
      <c r="AH83" s="55">
        <v>15.58</v>
      </c>
      <c r="AI83" s="55">
        <v>16.579999999999998</v>
      </c>
      <c r="AJ83" s="55">
        <v>17.579999999999998</v>
      </c>
      <c r="AK83" s="55">
        <v>18.579999999999998</v>
      </c>
      <c r="AL83" s="55">
        <v>19.579999999999998</v>
      </c>
      <c r="AM83" s="55">
        <v>20.58</v>
      </c>
      <c r="AN83" s="55">
        <v>21.58</v>
      </c>
      <c r="AO83" s="55">
        <v>22.58</v>
      </c>
      <c r="AP83" s="55">
        <v>23.58</v>
      </c>
      <c r="AQ83" s="55">
        <v>24.2</v>
      </c>
      <c r="AR83" s="57"/>
    </row>
    <row r="84" spans="1:44" ht="16" x14ac:dyDescent="0.2">
      <c r="A84" s="107"/>
      <c r="B84" s="6" t="s">
        <v>2</v>
      </c>
      <c r="C84" s="6">
        <v>1.1000000000000001</v>
      </c>
      <c r="D84" s="6">
        <v>0.43</v>
      </c>
      <c r="E84" s="6">
        <f>D84*C84</f>
        <v>0.47300000000000003</v>
      </c>
      <c r="F84" s="6">
        <v>1.04</v>
      </c>
      <c r="G84" s="6">
        <v>0.48</v>
      </c>
      <c r="H84" s="6">
        <f>G84*F84</f>
        <v>0.49919999999999998</v>
      </c>
      <c r="I84" s="6">
        <v>1.1000000000000001</v>
      </c>
      <c r="J84" s="6">
        <v>0.37</v>
      </c>
      <c r="K84" s="6">
        <f>J84*I84</f>
        <v>0.40700000000000003</v>
      </c>
      <c r="L84" s="6">
        <v>1.1000000000000001</v>
      </c>
      <c r="M84" s="6">
        <v>0.37</v>
      </c>
      <c r="N84" s="6">
        <f>M84*L84</f>
        <v>0.40700000000000003</v>
      </c>
      <c r="P84" s="107"/>
      <c r="Q84" s="55" t="s">
        <v>14</v>
      </c>
      <c r="R84" s="55">
        <v>0</v>
      </c>
      <c r="S84" s="55">
        <v>0.46</v>
      </c>
      <c r="T84" s="55">
        <v>0.68</v>
      </c>
      <c r="U84" s="55">
        <v>0.74</v>
      </c>
      <c r="V84" s="55">
        <v>0.76</v>
      </c>
      <c r="W84" s="55">
        <v>0.76</v>
      </c>
      <c r="X84" s="55">
        <v>0.82</v>
      </c>
      <c r="Y84" s="55">
        <v>0.88</v>
      </c>
      <c r="Z84" s="55">
        <v>0.88</v>
      </c>
      <c r="AA84" s="55">
        <v>0.88</v>
      </c>
      <c r="AB84" s="55">
        <v>0.88</v>
      </c>
      <c r="AC84" s="55">
        <v>0.86</v>
      </c>
      <c r="AD84" s="55">
        <v>0.86</v>
      </c>
      <c r="AE84" s="55">
        <v>0.9</v>
      </c>
      <c r="AF84" s="55">
        <v>0.9</v>
      </c>
      <c r="AG84" s="55">
        <v>0.96</v>
      </c>
      <c r="AH84" s="55">
        <v>0.96</v>
      </c>
      <c r="AI84" s="55">
        <v>0.96</v>
      </c>
      <c r="AJ84" s="55">
        <v>0.94</v>
      </c>
      <c r="AK84" s="55">
        <v>0.92</v>
      </c>
      <c r="AL84" s="55">
        <v>0.86</v>
      </c>
      <c r="AM84" s="55">
        <v>0.8</v>
      </c>
      <c r="AN84" s="55">
        <v>0.62</v>
      </c>
      <c r="AO84" s="55">
        <v>0.56000000000000005</v>
      </c>
      <c r="AP84" s="55">
        <v>0.48</v>
      </c>
      <c r="AQ84" s="55">
        <v>0</v>
      </c>
      <c r="AR84" s="57"/>
    </row>
    <row r="85" spans="1:44" ht="16" x14ac:dyDescent="0.2">
      <c r="A85" s="107"/>
      <c r="B85" s="6" t="s">
        <v>3</v>
      </c>
      <c r="C85" s="6">
        <v>1.1200000000000001</v>
      </c>
      <c r="D85" s="6">
        <v>0.48</v>
      </c>
      <c r="E85" s="6">
        <f>D85*C85</f>
        <v>0.53760000000000008</v>
      </c>
      <c r="F85" s="6">
        <v>1.04</v>
      </c>
      <c r="G85" s="6">
        <v>0.4</v>
      </c>
      <c r="H85" s="6">
        <f>G85*F85</f>
        <v>0.41600000000000004</v>
      </c>
      <c r="I85" s="6">
        <v>1.08</v>
      </c>
      <c r="J85" s="6">
        <v>0.47</v>
      </c>
      <c r="K85" s="6">
        <f>J85*I85</f>
        <v>0.50760000000000005</v>
      </c>
      <c r="L85" s="6">
        <v>1.08</v>
      </c>
      <c r="M85" s="6">
        <v>0.44</v>
      </c>
      <c r="N85" s="6">
        <f>M85*L85</f>
        <v>0.47520000000000001</v>
      </c>
      <c r="P85" s="107"/>
      <c r="Q85" s="55" t="s">
        <v>36</v>
      </c>
      <c r="R85" s="55">
        <v>0</v>
      </c>
      <c r="S85" s="55">
        <v>0</v>
      </c>
      <c r="T85" s="55">
        <v>0</v>
      </c>
      <c r="U85" s="55">
        <v>0.25</v>
      </c>
      <c r="V85" s="55">
        <v>0.33</v>
      </c>
      <c r="W85" s="55">
        <v>0.39</v>
      </c>
      <c r="X85" s="55">
        <v>0.4</v>
      </c>
      <c r="Y85" s="55">
        <v>0.44</v>
      </c>
      <c r="Z85" s="55">
        <v>0.47</v>
      </c>
      <c r="AA85" s="55">
        <v>0.47</v>
      </c>
      <c r="AB85" s="55">
        <v>0.47</v>
      </c>
      <c r="AC85" s="55">
        <v>0.48</v>
      </c>
      <c r="AD85" s="55">
        <v>0.43</v>
      </c>
      <c r="AE85" s="55">
        <v>0.49</v>
      </c>
      <c r="AF85" s="55">
        <v>0.46</v>
      </c>
      <c r="AG85" s="55">
        <v>0.44</v>
      </c>
      <c r="AH85" s="55">
        <v>0.4</v>
      </c>
      <c r="AI85" s="55">
        <v>0.4</v>
      </c>
      <c r="AJ85" s="55">
        <v>0.37</v>
      </c>
      <c r="AK85" s="55">
        <v>0.31</v>
      </c>
      <c r="AL85" s="55">
        <v>0.35</v>
      </c>
      <c r="AM85" s="55">
        <v>0.33</v>
      </c>
      <c r="AN85" s="55">
        <v>0.32</v>
      </c>
      <c r="AO85" s="55">
        <v>0.24</v>
      </c>
      <c r="AP85" s="55">
        <v>0.18</v>
      </c>
      <c r="AQ85" s="55">
        <v>0</v>
      </c>
      <c r="AR85" s="57"/>
    </row>
    <row r="86" spans="1:44" ht="16" x14ac:dyDescent="0.2">
      <c r="A86" s="107"/>
      <c r="B86" s="6" t="s">
        <v>4</v>
      </c>
      <c r="C86" s="6">
        <v>1.1000000000000001</v>
      </c>
      <c r="D86" s="6">
        <v>0.55000000000000004</v>
      </c>
      <c r="E86" s="6">
        <f>D86*C86</f>
        <v>0.60500000000000009</v>
      </c>
      <c r="F86" s="6">
        <v>1.1000000000000001</v>
      </c>
      <c r="G86" s="6">
        <v>0.4</v>
      </c>
      <c r="H86" s="6">
        <f>G86*F86</f>
        <v>0.44000000000000006</v>
      </c>
      <c r="I86" s="6">
        <v>1.1000000000000001</v>
      </c>
      <c r="J86" s="6">
        <v>0.32</v>
      </c>
      <c r="K86" s="6">
        <f>J86*I86</f>
        <v>0.35200000000000004</v>
      </c>
      <c r="L86" s="6">
        <v>1.1000000000000001</v>
      </c>
      <c r="M86" s="6">
        <v>0.44</v>
      </c>
      <c r="N86" s="6">
        <f>M86*L86</f>
        <v>0.48400000000000004</v>
      </c>
      <c r="P86" s="107"/>
      <c r="Q86" s="56" t="s">
        <v>37</v>
      </c>
      <c r="R86" s="55">
        <v>0</v>
      </c>
      <c r="S86" s="55">
        <v>0</v>
      </c>
      <c r="T86" s="55">
        <v>8.8749999999999996E-2</v>
      </c>
      <c r="U86" s="55">
        <v>0.21750000000000003</v>
      </c>
      <c r="V86" s="55">
        <v>0.27360000000000001</v>
      </c>
      <c r="W86" s="55">
        <v>0.31205000000000005</v>
      </c>
      <c r="X86" s="55">
        <v>0.35700000000000004</v>
      </c>
      <c r="Y86" s="55">
        <v>0.40039999999999998</v>
      </c>
      <c r="Z86" s="55">
        <v>0.41359999999999997</v>
      </c>
      <c r="AA86" s="55">
        <v>0.41359999999999997</v>
      </c>
      <c r="AB86" s="55">
        <v>0.41325000000000001</v>
      </c>
      <c r="AC86" s="55">
        <v>0.39129999999999998</v>
      </c>
      <c r="AD86" s="55">
        <v>0.40479999999999999</v>
      </c>
      <c r="AE86" s="55">
        <v>0.42749999999999999</v>
      </c>
      <c r="AF86" s="55">
        <v>0.41849999999999998</v>
      </c>
      <c r="AG86" s="55">
        <v>0.4032</v>
      </c>
      <c r="AH86" s="55">
        <v>0.38399999999999934</v>
      </c>
      <c r="AI86" s="55">
        <v>0.36574999999999996</v>
      </c>
      <c r="AJ86" s="55">
        <v>0.31619999999999993</v>
      </c>
      <c r="AK86" s="55">
        <v>0.29369999999999996</v>
      </c>
      <c r="AL86" s="55">
        <v>0.28220000000000001</v>
      </c>
      <c r="AM86" s="55">
        <v>0.23074999999999998</v>
      </c>
      <c r="AN86" s="55">
        <v>0.16520000000000004</v>
      </c>
      <c r="AO86" s="55">
        <v>0.10920000000000001</v>
      </c>
      <c r="AP86" s="55">
        <v>1.339200000000002E-2</v>
      </c>
      <c r="AQ86" s="55">
        <v>0</v>
      </c>
      <c r="AR86" s="57"/>
    </row>
    <row r="87" spans="1:44" ht="16" x14ac:dyDescent="0.2">
      <c r="A87" s="107"/>
      <c r="B87" s="6" t="s">
        <v>5</v>
      </c>
      <c r="C87" s="6">
        <v>0.8</v>
      </c>
      <c r="D87" s="6">
        <v>0.39</v>
      </c>
      <c r="E87" s="6">
        <f>D87*C87</f>
        <v>0.31200000000000006</v>
      </c>
      <c r="F87" s="6">
        <v>0.82</v>
      </c>
      <c r="G87" s="6">
        <v>0.39</v>
      </c>
      <c r="H87" s="6">
        <f>G87*F87</f>
        <v>0.31979999999999997</v>
      </c>
      <c r="I87" s="6">
        <v>0.84</v>
      </c>
      <c r="J87" s="6">
        <v>0.37</v>
      </c>
      <c r="K87" s="6">
        <f>J87*I87</f>
        <v>0.31079999999999997</v>
      </c>
      <c r="L87" s="6">
        <v>0.88</v>
      </c>
      <c r="M87" s="6">
        <v>0.41</v>
      </c>
      <c r="N87" s="6">
        <f>M87*L87</f>
        <v>0.36079999999999995</v>
      </c>
      <c r="P87" s="107"/>
      <c r="Q87" s="58" t="s">
        <v>38</v>
      </c>
      <c r="R87" s="58">
        <v>0.5</v>
      </c>
      <c r="S87" s="55"/>
      <c r="T87" s="59" t="s">
        <v>42</v>
      </c>
      <c r="U87" s="58">
        <v>7.0954420000000002</v>
      </c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7"/>
    </row>
    <row r="88" spans="1:44" ht="16" x14ac:dyDescent="0.2">
      <c r="A88" s="107">
        <v>42891</v>
      </c>
      <c r="B88" s="6" t="s">
        <v>1</v>
      </c>
      <c r="C88" s="6">
        <v>0.84</v>
      </c>
      <c r="D88" s="6">
        <v>0.37</v>
      </c>
      <c r="E88" s="6">
        <f t="shared" si="4"/>
        <v>0.31079999999999997</v>
      </c>
      <c r="F88" s="6">
        <v>0.97</v>
      </c>
      <c r="G88" s="6">
        <v>0.39</v>
      </c>
      <c r="H88" s="6">
        <f t="shared" si="5"/>
        <v>0.37830000000000003</v>
      </c>
      <c r="I88" s="6">
        <v>0.96</v>
      </c>
      <c r="J88" s="6">
        <v>0.36</v>
      </c>
      <c r="K88" s="6">
        <f t="shared" si="6"/>
        <v>0.34559999999999996</v>
      </c>
      <c r="L88" s="6">
        <v>0.91</v>
      </c>
      <c r="M88" s="6">
        <v>0.33</v>
      </c>
      <c r="N88" s="6">
        <f t="shared" si="7"/>
        <v>0.30030000000000001</v>
      </c>
      <c r="P88" s="107">
        <v>42891</v>
      </c>
      <c r="Q88" s="55" t="s">
        <v>35</v>
      </c>
      <c r="R88" s="55">
        <v>0</v>
      </c>
      <c r="S88" s="55">
        <v>0.98</v>
      </c>
      <c r="T88" s="55">
        <v>1.98</v>
      </c>
      <c r="U88" s="55">
        <v>2.98</v>
      </c>
      <c r="V88" s="55">
        <v>3.98</v>
      </c>
      <c r="W88" s="55">
        <v>4.9800000000000004</v>
      </c>
      <c r="X88" s="55">
        <v>5.98</v>
      </c>
      <c r="Y88" s="55">
        <v>6.98</v>
      </c>
      <c r="Z88" s="55">
        <v>7.98</v>
      </c>
      <c r="AA88" s="55">
        <v>8.98</v>
      </c>
      <c r="AB88" s="55">
        <v>9.98</v>
      </c>
      <c r="AC88" s="55">
        <v>10.98</v>
      </c>
      <c r="AD88" s="55">
        <v>11.98</v>
      </c>
      <c r="AE88" s="55">
        <v>12.98</v>
      </c>
      <c r="AF88" s="55">
        <v>13.98</v>
      </c>
      <c r="AG88" s="55">
        <v>14.98</v>
      </c>
      <c r="AH88" s="55">
        <v>15.98</v>
      </c>
      <c r="AI88" s="55">
        <v>16.98</v>
      </c>
      <c r="AJ88" s="55">
        <v>17.98</v>
      </c>
      <c r="AK88" s="55">
        <v>18.98</v>
      </c>
      <c r="AL88" s="55">
        <v>19.98</v>
      </c>
      <c r="AM88" s="55">
        <v>20.98</v>
      </c>
      <c r="AN88" s="55">
        <v>21.98</v>
      </c>
      <c r="AO88" s="55">
        <v>22.98</v>
      </c>
      <c r="AP88" s="55">
        <v>23.98</v>
      </c>
      <c r="AQ88" s="55">
        <v>24.38</v>
      </c>
      <c r="AR88" s="57"/>
    </row>
    <row r="89" spans="1:44" ht="16" x14ac:dyDescent="0.2">
      <c r="A89" s="107"/>
      <c r="B89" s="6" t="s">
        <v>2</v>
      </c>
      <c r="C89" s="6">
        <v>1.1299999999999999</v>
      </c>
      <c r="D89" s="6">
        <v>0.42</v>
      </c>
      <c r="E89" s="6">
        <f t="shared" si="4"/>
        <v>0.47459999999999991</v>
      </c>
      <c r="F89" s="6">
        <v>1.1100000000000001</v>
      </c>
      <c r="G89" s="6">
        <v>0.41</v>
      </c>
      <c r="H89" s="6">
        <f t="shared" si="5"/>
        <v>0.4551</v>
      </c>
      <c r="I89" s="6">
        <v>1.1299999999999999</v>
      </c>
      <c r="J89" s="6">
        <v>0.42</v>
      </c>
      <c r="K89" s="6">
        <f t="shared" si="6"/>
        <v>0.47459999999999991</v>
      </c>
      <c r="L89" s="6">
        <v>1.1399999999999999</v>
      </c>
      <c r="M89" s="6">
        <v>0.4</v>
      </c>
      <c r="N89" s="6">
        <f t="shared" si="7"/>
        <v>0.45599999999999996</v>
      </c>
      <c r="P89" s="107"/>
      <c r="Q89" s="55" t="s">
        <v>14</v>
      </c>
      <c r="R89" s="55">
        <v>0</v>
      </c>
      <c r="S89" s="55">
        <v>0.5</v>
      </c>
      <c r="T89" s="55">
        <v>0.72</v>
      </c>
      <c r="U89" s="55">
        <v>0.78</v>
      </c>
      <c r="V89" s="55">
        <v>0.77</v>
      </c>
      <c r="W89" s="55">
        <v>0.78</v>
      </c>
      <c r="X89" s="55">
        <v>0.86</v>
      </c>
      <c r="Y89" s="55">
        <v>0.92</v>
      </c>
      <c r="Z89" s="55">
        <v>0.9</v>
      </c>
      <c r="AA89" s="55">
        <v>0.91</v>
      </c>
      <c r="AB89" s="55">
        <v>0.91</v>
      </c>
      <c r="AC89" s="55">
        <v>0.88</v>
      </c>
      <c r="AD89" s="55">
        <v>0.9</v>
      </c>
      <c r="AE89" s="55">
        <v>0.9</v>
      </c>
      <c r="AF89" s="55">
        <v>0.94</v>
      </c>
      <c r="AG89" s="55">
        <v>1</v>
      </c>
      <c r="AH89" s="55">
        <v>1</v>
      </c>
      <c r="AI89" s="55">
        <v>0.99</v>
      </c>
      <c r="AJ89" s="55">
        <v>0.96</v>
      </c>
      <c r="AK89" s="55">
        <v>0.96</v>
      </c>
      <c r="AL89" s="55">
        <v>0.92</v>
      </c>
      <c r="AM89" s="55">
        <v>0.84</v>
      </c>
      <c r="AN89" s="55">
        <v>0.68</v>
      </c>
      <c r="AO89" s="55">
        <v>0.61</v>
      </c>
      <c r="AP89" s="55">
        <v>0.52</v>
      </c>
      <c r="AQ89" s="55">
        <v>0</v>
      </c>
      <c r="AR89" s="57"/>
    </row>
    <row r="90" spans="1:44" ht="16" x14ac:dyDescent="0.2">
      <c r="A90" s="107"/>
      <c r="B90" s="6" t="s">
        <v>3</v>
      </c>
      <c r="C90" s="6">
        <v>1.1599999999999999</v>
      </c>
      <c r="D90" s="6">
        <v>0.43</v>
      </c>
      <c r="E90" s="6">
        <f t="shared" si="4"/>
        <v>0.49879999999999997</v>
      </c>
      <c r="F90" s="6">
        <v>1.1200000000000001</v>
      </c>
      <c r="G90" s="6">
        <v>0.41</v>
      </c>
      <c r="H90" s="6">
        <f t="shared" si="5"/>
        <v>0.4592</v>
      </c>
      <c r="I90" s="6">
        <v>1.1000000000000001</v>
      </c>
      <c r="J90" s="6">
        <v>0.43</v>
      </c>
      <c r="K90" s="6">
        <f t="shared" si="6"/>
        <v>0.47300000000000003</v>
      </c>
      <c r="L90" s="6">
        <v>1.1200000000000001</v>
      </c>
      <c r="M90" s="6">
        <v>0.48</v>
      </c>
      <c r="N90" s="6">
        <f t="shared" si="7"/>
        <v>0.53760000000000008</v>
      </c>
      <c r="P90" s="107"/>
      <c r="Q90" s="55" t="s">
        <v>36</v>
      </c>
      <c r="R90" s="55">
        <v>0</v>
      </c>
      <c r="S90" s="55">
        <v>0</v>
      </c>
      <c r="T90" s="55">
        <v>0</v>
      </c>
      <c r="U90" s="55">
        <v>0.22</v>
      </c>
      <c r="V90" s="55">
        <v>0.34</v>
      </c>
      <c r="W90" s="55">
        <v>0.22</v>
      </c>
      <c r="X90" s="55">
        <v>0.43</v>
      </c>
      <c r="Y90" s="55">
        <v>0.44</v>
      </c>
      <c r="Z90" s="55">
        <v>0.44</v>
      </c>
      <c r="AA90" s="55">
        <v>0.43</v>
      </c>
      <c r="AB90" s="55">
        <v>0.48</v>
      </c>
      <c r="AC90" s="55">
        <v>0.46</v>
      </c>
      <c r="AD90" s="55">
        <v>0.26</v>
      </c>
      <c r="AE90" s="55">
        <v>0.45</v>
      </c>
      <c r="AF90" s="55">
        <v>0.42</v>
      </c>
      <c r="AG90" s="55">
        <v>0.4</v>
      </c>
      <c r="AH90" s="55">
        <v>0.25</v>
      </c>
      <c r="AI90" s="55">
        <v>0.42</v>
      </c>
      <c r="AJ90" s="55">
        <v>0.38</v>
      </c>
      <c r="AK90" s="55">
        <v>0.26</v>
      </c>
      <c r="AL90" s="55">
        <v>0.37</v>
      </c>
      <c r="AM90" s="55">
        <v>0.39</v>
      </c>
      <c r="AN90" s="55">
        <v>0.35</v>
      </c>
      <c r="AO90" s="55">
        <v>0.23</v>
      </c>
      <c r="AP90" s="55">
        <v>0.18</v>
      </c>
      <c r="AQ90" s="55">
        <v>0</v>
      </c>
      <c r="AR90" s="57"/>
    </row>
    <row r="91" spans="1:44" ht="16" x14ac:dyDescent="0.2">
      <c r="A91" s="107"/>
      <c r="B91" s="6" t="s">
        <v>4</v>
      </c>
      <c r="C91" s="6">
        <v>1.1299999999999999</v>
      </c>
      <c r="D91" s="6">
        <v>0.51</v>
      </c>
      <c r="E91" s="6">
        <f t="shared" si="4"/>
        <v>0.57629999999999992</v>
      </c>
      <c r="F91" s="6">
        <v>1.1399999999999999</v>
      </c>
      <c r="G91" s="6">
        <v>0.47</v>
      </c>
      <c r="H91" s="6">
        <f t="shared" si="5"/>
        <v>0.53579999999999994</v>
      </c>
      <c r="I91" s="6">
        <v>1.1399999999999999</v>
      </c>
      <c r="J91" s="6">
        <v>0.47</v>
      </c>
      <c r="K91" s="6">
        <f t="shared" si="6"/>
        <v>0.53579999999999994</v>
      </c>
      <c r="L91" s="6">
        <v>1.1399999999999999</v>
      </c>
      <c r="M91" s="6">
        <v>0.47</v>
      </c>
      <c r="N91" s="6">
        <f t="shared" si="7"/>
        <v>0.53579999999999994</v>
      </c>
      <c r="P91" s="107"/>
      <c r="Q91" s="56" t="s">
        <v>37</v>
      </c>
      <c r="R91" s="55">
        <v>0</v>
      </c>
      <c r="S91" s="55">
        <v>0</v>
      </c>
      <c r="T91" s="55">
        <v>8.2500000000000004E-2</v>
      </c>
      <c r="U91" s="55">
        <v>0.21700000000000003</v>
      </c>
      <c r="V91" s="55">
        <v>0.21700000000000011</v>
      </c>
      <c r="W91" s="55">
        <v>0.26650000000000001</v>
      </c>
      <c r="X91" s="55">
        <v>0.38714999999999999</v>
      </c>
      <c r="Y91" s="55">
        <v>0.40040000000000003</v>
      </c>
      <c r="Z91" s="55">
        <v>0.393675</v>
      </c>
      <c r="AA91" s="55">
        <v>0.41404999999999997</v>
      </c>
      <c r="AB91" s="55">
        <v>0.42064999999999997</v>
      </c>
      <c r="AC91" s="55">
        <v>0.32040000000000002</v>
      </c>
      <c r="AD91" s="55">
        <v>0.31950000000000001</v>
      </c>
      <c r="AE91" s="55">
        <v>0.40019999999999994</v>
      </c>
      <c r="AF91" s="55">
        <v>0.3977</v>
      </c>
      <c r="AG91" s="55">
        <v>0.32500000000000001</v>
      </c>
      <c r="AH91" s="55">
        <v>0.33332499999999998</v>
      </c>
      <c r="AI91" s="55">
        <v>0.39</v>
      </c>
      <c r="AJ91" s="55">
        <v>0.30719999999999997</v>
      </c>
      <c r="AK91" s="55">
        <v>0.29609999999999997</v>
      </c>
      <c r="AL91" s="55">
        <v>0.33440000000000003</v>
      </c>
      <c r="AM91" s="55">
        <v>0.28120000000000001</v>
      </c>
      <c r="AN91" s="55">
        <v>0.18704999999999999</v>
      </c>
      <c r="AO91" s="55">
        <v>0.115825</v>
      </c>
      <c r="AP91" s="55">
        <v>9.3599999999999673E-3</v>
      </c>
      <c r="AQ91" s="55">
        <v>0</v>
      </c>
      <c r="AR91" s="55"/>
    </row>
    <row r="92" spans="1:44" ht="16" x14ac:dyDescent="0.2">
      <c r="A92" s="107"/>
      <c r="B92" s="6" t="s">
        <v>5</v>
      </c>
      <c r="C92" s="6">
        <v>0.84</v>
      </c>
      <c r="D92" s="6">
        <v>0.39</v>
      </c>
      <c r="E92" s="6">
        <f t="shared" si="4"/>
        <v>0.3276</v>
      </c>
      <c r="F92" s="6">
        <v>0.88</v>
      </c>
      <c r="G92" s="6">
        <v>0.4</v>
      </c>
      <c r="H92" s="6">
        <f t="shared" si="5"/>
        <v>0.35200000000000004</v>
      </c>
      <c r="I92" s="6">
        <v>0.86</v>
      </c>
      <c r="J92" s="6">
        <v>0.37</v>
      </c>
      <c r="K92" s="6">
        <f t="shared" si="6"/>
        <v>0.31819999999999998</v>
      </c>
      <c r="L92" s="6">
        <v>0.91</v>
      </c>
      <c r="M92" s="6">
        <v>0.43</v>
      </c>
      <c r="N92" s="6">
        <f t="shared" si="7"/>
        <v>0.39129999999999998</v>
      </c>
      <c r="P92" s="107"/>
      <c r="Q92" s="58" t="s">
        <v>38</v>
      </c>
      <c r="R92" s="58">
        <v>0.55000000000000004</v>
      </c>
      <c r="S92" s="55"/>
      <c r="T92" s="59" t="s">
        <v>42</v>
      </c>
      <c r="U92" s="58">
        <v>6.8161849999999999</v>
      </c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</row>
    <row r="93" spans="1:44" ht="16" x14ac:dyDescent="0.2">
      <c r="A93" s="107">
        <v>42892</v>
      </c>
      <c r="B93" s="6" t="s">
        <v>1</v>
      </c>
      <c r="C93" s="6">
        <v>0.78</v>
      </c>
      <c r="D93" s="6">
        <v>0.34</v>
      </c>
      <c r="E93" s="6">
        <f t="shared" si="4"/>
        <v>0.26520000000000005</v>
      </c>
      <c r="F93" s="6">
        <v>0.9</v>
      </c>
      <c r="G93" s="6">
        <v>0.2</v>
      </c>
      <c r="H93" s="6">
        <f t="shared" si="5"/>
        <v>0.18000000000000002</v>
      </c>
      <c r="I93" s="6">
        <v>0.86</v>
      </c>
      <c r="J93" s="6">
        <v>0.24</v>
      </c>
      <c r="K93" s="6">
        <f t="shared" si="6"/>
        <v>0.2064</v>
      </c>
      <c r="L93" s="6">
        <v>0.82</v>
      </c>
      <c r="M93" s="6">
        <v>0.23</v>
      </c>
      <c r="N93" s="6">
        <f t="shared" si="7"/>
        <v>0.18859999999999999</v>
      </c>
      <c r="P93" s="107">
        <v>42892</v>
      </c>
      <c r="Q93" s="55" t="s">
        <v>35</v>
      </c>
      <c r="R93" s="55">
        <v>0</v>
      </c>
      <c r="S93" s="55">
        <v>0.53</v>
      </c>
      <c r="T93" s="55">
        <v>1.53</v>
      </c>
      <c r="U93" s="55">
        <v>2.5300000000000002</v>
      </c>
      <c r="V93" s="55">
        <v>3.5300000000000002</v>
      </c>
      <c r="W93" s="55">
        <v>4.53</v>
      </c>
      <c r="X93" s="55">
        <v>5.53</v>
      </c>
      <c r="Y93" s="55">
        <v>6.53</v>
      </c>
      <c r="Z93" s="55">
        <v>7.53</v>
      </c>
      <c r="AA93" s="55">
        <v>8.5300000000000011</v>
      </c>
      <c r="AB93" s="55">
        <v>9.5300000000000011</v>
      </c>
      <c r="AC93" s="55">
        <v>10.530000000000001</v>
      </c>
      <c r="AD93" s="55">
        <v>11.530000000000001</v>
      </c>
      <c r="AE93" s="55">
        <v>12.530000000000001</v>
      </c>
      <c r="AF93" s="55">
        <v>13.530000000000001</v>
      </c>
      <c r="AG93" s="55">
        <v>14.530000000000001</v>
      </c>
      <c r="AH93" s="55">
        <v>15.530000000000001</v>
      </c>
      <c r="AI93" s="55">
        <v>16.53</v>
      </c>
      <c r="AJ93" s="55">
        <v>17.53</v>
      </c>
      <c r="AK93" s="55">
        <v>18.53</v>
      </c>
      <c r="AL93" s="55">
        <v>19.53</v>
      </c>
      <c r="AM93" s="55">
        <v>20.53</v>
      </c>
      <c r="AN93" s="55">
        <v>21.53</v>
      </c>
      <c r="AO93" s="55">
        <v>22.53</v>
      </c>
      <c r="AP93" s="55">
        <v>23.53</v>
      </c>
      <c r="AQ93" s="55">
        <v>23.93</v>
      </c>
      <c r="AR93" s="57"/>
    </row>
    <row r="94" spans="1:44" ht="16" x14ac:dyDescent="0.2">
      <c r="A94" s="107"/>
      <c r="B94" s="6" t="s">
        <v>2</v>
      </c>
      <c r="C94" s="6">
        <v>1.0900000000000001</v>
      </c>
      <c r="D94" s="6">
        <v>0.36</v>
      </c>
      <c r="E94" s="6">
        <f t="shared" si="4"/>
        <v>0.39240000000000003</v>
      </c>
      <c r="F94" s="6">
        <v>1.1200000000000001</v>
      </c>
      <c r="G94" s="6">
        <v>0.3</v>
      </c>
      <c r="H94" s="6">
        <f t="shared" si="5"/>
        <v>0.33600000000000002</v>
      </c>
      <c r="I94" s="6">
        <v>1.1200000000000001</v>
      </c>
      <c r="J94" s="6">
        <v>0.28999999999999998</v>
      </c>
      <c r="K94" s="6">
        <f t="shared" si="6"/>
        <v>0.32480000000000003</v>
      </c>
      <c r="L94" s="6">
        <v>1.1200000000000001</v>
      </c>
      <c r="M94" s="6">
        <v>0.32</v>
      </c>
      <c r="N94" s="6">
        <f t="shared" si="7"/>
        <v>0.35840000000000005</v>
      </c>
      <c r="P94" s="107"/>
      <c r="Q94" s="55" t="s">
        <v>14</v>
      </c>
      <c r="R94" s="55">
        <v>0</v>
      </c>
      <c r="S94" s="55">
        <v>0.52</v>
      </c>
      <c r="T94" s="55">
        <v>0.6</v>
      </c>
      <c r="U94" s="55">
        <v>0.66</v>
      </c>
      <c r="V94" s="55">
        <v>0.8</v>
      </c>
      <c r="W94" s="55">
        <v>0.89</v>
      </c>
      <c r="X94" s="55">
        <v>0.93</v>
      </c>
      <c r="Y94" s="55">
        <v>0.95</v>
      </c>
      <c r="Z94" s="55">
        <v>0.98</v>
      </c>
      <c r="AA94" s="55">
        <v>0.98</v>
      </c>
      <c r="AB94" s="55">
        <v>0.94</v>
      </c>
      <c r="AC94" s="55">
        <v>0.92</v>
      </c>
      <c r="AD94" s="55">
        <v>0.9</v>
      </c>
      <c r="AE94" s="55">
        <v>0.86</v>
      </c>
      <c r="AF94" s="55">
        <v>0.85</v>
      </c>
      <c r="AG94" s="55">
        <v>0.98</v>
      </c>
      <c r="AH94" s="55">
        <v>0.88</v>
      </c>
      <c r="AI94" s="55">
        <v>0.9</v>
      </c>
      <c r="AJ94" s="55">
        <v>0.88</v>
      </c>
      <c r="AK94" s="55">
        <v>0.8</v>
      </c>
      <c r="AL94" s="55">
        <v>0.76</v>
      </c>
      <c r="AM94" s="55">
        <v>0.76</v>
      </c>
      <c r="AN94" s="55">
        <v>0.75</v>
      </c>
      <c r="AO94" s="55">
        <v>0.7</v>
      </c>
      <c r="AP94" s="55">
        <v>0.48</v>
      </c>
      <c r="AQ94" s="55">
        <v>0</v>
      </c>
      <c r="AR94" s="55"/>
    </row>
    <row r="95" spans="1:44" ht="16" x14ac:dyDescent="0.2">
      <c r="A95" s="107"/>
      <c r="B95" s="6" t="s">
        <v>3</v>
      </c>
      <c r="C95" s="6">
        <v>1.1399999999999999</v>
      </c>
      <c r="D95" s="6">
        <v>0.39</v>
      </c>
      <c r="E95" s="6">
        <f t="shared" si="4"/>
        <v>0.4446</v>
      </c>
      <c r="F95" s="6">
        <v>1.1000000000000001</v>
      </c>
      <c r="G95" s="6">
        <v>0.42</v>
      </c>
      <c r="H95" s="6">
        <f t="shared" si="5"/>
        <v>0.46200000000000002</v>
      </c>
      <c r="I95" s="6">
        <v>1.1000000000000001</v>
      </c>
      <c r="J95" s="6">
        <v>0.39</v>
      </c>
      <c r="K95" s="6">
        <f t="shared" si="6"/>
        <v>0.42900000000000005</v>
      </c>
      <c r="L95" s="6">
        <v>1.08</v>
      </c>
      <c r="M95" s="6">
        <v>0.37</v>
      </c>
      <c r="N95" s="6">
        <f t="shared" si="7"/>
        <v>0.39960000000000001</v>
      </c>
      <c r="P95" s="107"/>
      <c r="Q95" s="55" t="s">
        <v>36</v>
      </c>
      <c r="R95" s="55">
        <v>0</v>
      </c>
      <c r="S95" s="55">
        <v>0.13</v>
      </c>
      <c r="T95" s="55">
        <v>0.22</v>
      </c>
      <c r="U95" s="55">
        <v>0.33</v>
      </c>
      <c r="V95" s="55">
        <v>0.37</v>
      </c>
      <c r="W95" s="55">
        <v>0.37</v>
      </c>
      <c r="X95" s="55">
        <v>0.3</v>
      </c>
      <c r="Y95" s="55">
        <v>0.38</v>
      </c>
      <c r="Z95" s="55">
        <v>0.41</v>
      </c>
      <c r="AA95" s="55">
        <v>0.36</v>
      </c>
      <c r="AB95" s="55">
        <v>0.44</v>
      </c>
      <c r="AC95" s="55">
        <v>0.43</v>
      </c>
      <c r="AD95" s="55">
        <v>0.43</v>
      </c>
      <c r="AE95" s="55">
        <v>0.37</v>
      </c>
      <c r="AF95" s="55">
        <v>0.43</v>
      </c>
      <c r="AG95" s="55">
        <v>0.41</v>
      </c>
      <c r="AH95" s="55">
        <v>0.45</v>
      </c>
      <c r="AI95" s="55">
        <v>0.38</v>
      </c>
      <c r="AJ95" s="55">
        <v>0.45</v>
      </c>
      <c r="AK95" s="55">
        <v>0.39</v>
      </c>
      <c r="AL95" s="55">
        <v>0.23</v>
      </c>
      <c r="AM95" s="55">
        <v>0.28999999999999998</v>
      </c>
      <c r="AN95" s="55">
        <v>0.19</v>
      </c>
      <c r="AO95" s="55">
        <v>0.03</v>
      </c>
      <c r="AP95" s="55">
        <v>0</v>
      </c>
      <c r="AQ95" s="55">
        <v>0</v>
      </c>
      <c r="AR95" s="55"/>
    </row>
    <row r="96" spans="1:44" ht="16" x14ac:dyDescent="0.2">
      <c r="A96" s="107"/>
      <c r="B96" s="6" t="s">
        <v>4</v>
      </c>
      <c r="C96" s="6">
        <v>1.1000000000000001</v>
      </c>
      <c r="D96" s="6">
        <v>0.28999999999999998</v>
      </c>
      <c r="E96" s="6">
        <f t="shared" si="4"/>
        <v>0.31900000000000001</v>
      </c>
      <c r="F96" s="6">
        <v>1.1200000000000001</v>
      </c>
      <c r="G96" s="6">
        <v>0.37</v>
      </c>
      <c r="H96" s="6">
        <f t="shared" si="5"/>
        <v>0.41440000000000005</v>
      </c>
      <c r="I96" s="6">
        <v>1.1200000000000001</v>
      </c>
      <c r="J96" s="6">
        <v>0.44</v>
      </c>
      <c r="K96" s="6">
        <f t="shared" si="6"/>
        <v>0.49280000000000007</v>
      </c>
      <c r="L96" s="6">
        <v>1.1200000000000001</v>
      </c>
      <c r="M96" s="6">
        <v>0.41</v>
      </c>
      <c r="N96" s="6">
        <f t="shared" si="7"/>
        <v>0.4592</v>
      </c>
      <c r="P96" s="107"/>
      <c r="Q96" s="56" t="s">
        <v>37</v>
      </c>
      <c r="R96" s="55">
        <v>8.9570000000000014E-3</v>
      </c>
      <c r="S96" s="55">
        <v>9.8000000000000004E-2</v>
      </c>
      <c r="T96" s="55">
        <v>0.17325000000000004</v>
      </c>
      <c r="U96" s="55">
        <v>0.2555</v>
      </c>
      <c r="V96" s="55">
        <v>0.31264999999999998</v>
      </c>
      <c r="W96" s="55">
        <v>0.30484999999999995</v>
      </c>
      <c r="X96" s="55">
        <v>0.31959999999999994</v>
      </c>
      <c r="Y96" s="55">
        <v>0.38117499999999999</v>
      </c>
      <c r="Z96" s="55">
        <v>0.37730000000000036</v>
      </c>
      <c r="AA96" s="55">
        <v>0.38400000000000001</v>
      </c>
      <c r="AB96" s="55">
        <v>0.40454999999999997</v>
      </c>
      <c r="AC96" s="55">
        <v>0.39129999999999998</v>
      </c>
      <c r="AD96" s="55">
        <v>0.35200000000000004</v>
      </c>
      <c r="AE96" s="55">
        <v>0.34200000000000003</v>
      </c>
      <c r="AF96" s="55">
        <v>0.38429999999999997</v>
      </c>
      <c r="AG96" s="55">
        <v>0.39989999999999998</v>
      </c>
      <c r="AH96" s="55">
        <v>0.36935000000000001</v>
      </c>
      <c r="AI96" s="55">
        <v>0.36935000000000001</v>
      </c>
      <c r="AJ96" s="55">
        <v>0.35280000000000006</v>
      </c>
      <c r="AK96" s="55">
        <v>0.24180000000000001</v>
      </c>
      <c r="AL96" s="55">
        <v>0.1976</v>
      </c>
      <c r="AM96" s="55">
        <v>0.1812</v>
      </c>
      <c r="AN96" s="55">
        <v>7.9750000000000001E-2</v>
      </c>
      <c r="AO96" s="55">
        <v>8.8499999999999985E-3</v>
      </c>
      <c r="AP96" s="55">
        <v>0</v>
      </c>
      <c r="AQ96" s="55">
        <v>0</v>
      </c>
      <c r="AR96" s="55"/>
    </row>
    <row r="97" spans="1:44" ht="16" x14ac:dyDescent="0.2">
      <c r="A97" s="107"/>
      <c r="B97" s="6" t="s">
        <v>5</v>
      </c>
      <c r="C97" s="6">
        <v>0.8</v>
      </c>
      <c r="D97" s="6">
        <v>0.32</v>
      </c>
      <c r="E97" s="6">
        <f t="shared" si="4"/>
        <v>0.25600000000000001</v>
      </c>
      <c r="F97" s="6">
        <v>0.84</v>
      </c>
      <c r="G97" s="6">
        <v>0.28000000000000003</v>
      </c>
      <c r="H97" s="6">
        <f t="shared" si="5"/>
        <v>0.23520000000000002</v>
      </c>
      <c r="I97" s="6">
        <v>0.84</v>
      </c>
      <c r="J97" s="6">
        <v>0.2</v>
      </c>
      <c r="K97" s="6">
        <f t="shared" si="6"/>
        <v>0.16800000000000001</v>
      </c>
      <c r="L97" s="6">
        <v>0.88</v>
      </c>
      <c r="M97" s="6">
        <v>0.18</v>
      </c>
      <c r="N97" s="6">
        <f t="shared" si="7"/>
        <v>0.15839999999999999</v>
      </c>
      <c r="P97" s="107"/>
      <c r="Q97" s="58" t="s">
        <v>38</v>
      </c>
      <c r="R97" s="58">
        <v>0.53</v>
      </c>
      <c r="S97" s="55"/>
      <c r="T97" s="59" t="s">
        <v>42</v>
      </c>
      <c r="U97" s="58">
        <v>6.6900319999999978</v>
      </c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</row>
    <row r="98" spans="1:44" ht="16" x14ac:dyDescent="0.2">
      <c r="A98" s="107">
        <v>42893</v>
      </c>
      <c r="B98" s="6" t="s">
        <v>1</v>
      </c>
      <c r="C98" s="6">
        <v>0.76</v>
      </c>
      <c r="D98" s="6">
        <v>0.34</v>
      </c>
      <c r="E98" s="6">
        <f t="shared" si="4"/>
        <v>0.25840000000000002</v>
      </c>
      <c r="F98" s="6">
        <v>0.94</v>
      </c>
      <c r="G98" s="6">
        <v>0.34</v>
      </c>
      <c r="H98" s="6">
        <f t="shared" si="5"/>
        <v>0.3196</v>
      </c>
      <c r="I98" s="6">
        <v>0.9</v>
      </c>
      <c r="J98" s="6">
        <v>0.33</v>
      </c>
      <c r="K98" s="6">
        <f t="shared" si="6"/>
        <v>0.29700000000000004</v>
      </c>
      <c r="L98" s="6">
        <v>0.86</v>
      </c>
      <c r="M98" s="6">
        <v>0.24</v>
      </c>
      <c r="N98" s="6">
        <f t="shared" si="7"/>
        <v>0.2064</v>
      </c>
      <c r="P98" s="107">
        <v>42893</v>
      </c>
      <c r="Q98" s="55" t="s">
        <v>35</v>
      </c>
      <c r="R98" s="55">
        <v>0</v>
      </c>
      <c r="S98" s="55">
        <v>0.32</v>
      </c>
      <c r="T98" s="55">
        <v>1.32</v>
      </c>
      <c r="U98" s="55">
        <v>2.3200000000000003</v>
      </c>
      <c r="V98" s="55">
        <v>3.3200000000000003</v>
      </c>
      <c r="W98" s="55">
        <v>4.32</v>
      </c>
      <c r="X98" s="55">
        <v>5.32</v>
      </c>
      <c r="Y98" s="55">
        <v>6.32</v>
      </c>
      <c r="Z98" s="55">
        <v>7.32</v>
      </c>
      <c r="AA98" s="55">
        <v>8.32</v>
      </c>
      <c r="AB98" s="55">
        <v>9.32</v>
      </c>
      <c r="AC98" s="55">
        <v>10.32</v>
      </c>
      <c r="AD98" s="55">
        <v>11.32</v>
      </c>
      <c r="AE98" s="55">
        <v>12.32</v>
      </c>
      <c r="AF98" s="55">
        <v>13.32</v>
      </c>
      <c r="AG98" s="55">
        <v>14.32</v>
      </c>
      <c r="AH98" s="55">
        <v>15.32</v>
      </c>
      <c r="AI98" s="55">
        <v>16.32</v>
      </c>
      <c r="AJ98" s="55">
        <v>17.32</v>
      </c>
      <c r="AK98" s="55">
        <v>18.32</v>
      </c>
      <c r="AL98" s="55">
        <v>19.32</v>
      </c>
      <c r="AM98" s="55">
        <v>20.32</v>
      </c>
      <c r="AN98" s="55">
        <v>21.32</v>
      </c>
      <c r="AO98" s="55">
        <v>22.32</v>
      </c>
      <c r="AP98" s="55">
        <v>23.32</v>
      </c>
      <c r="AQ98" s="55">
        <v>24.36</v>
      </c>
      <c r="AR98" s="55"/>
    </row>
    <row r="99" spans="1:44" ht="16" x14ac:dyDescent="0.2">
      <c r="A99" s="107"/>
      <c r="B99" s="6" t="s">
        <v>2</v>
      </c>
      <c r="C99" s="6">
        <v>1.1000000000000001</v>
      </c>
      <c r="D99" s="6">
        <v>0.46</v>
      </c>
      <c r="E99" s="6">
        <f t="shared" si="4"/>
        <v>0.50600000000000012</v>
      </c>
      <c r="F99" s="6">
        <v>1.05</v>
      </c>
      <c r="G99" s="6">
        <v>0.45</v>
      </c>
      <c r="H99" s="6">
        <f t="shared" si="5"/>
        <v>0.47250000000000003</v>
      </c>
      <c r="I99" s="6">
        <v>1.1000000000000001</v>
      </c>
      <c r="J99" s="6">
        <v>0.38</v>
      </c>
      <c r="K99" s="6">
        <f t="shared" si="6"/>
        <v>0.41800000000000004</v>
      </c>
      <c r="L99" s="6">
        <v>1.1000000000000001</v>
      </c>
      <c r="M99" s="6">
        <v>0.37</v>
      </c>
      <c r="N99" s="6">
        <f t="shared" si="7"/>
        <v>0.40700000000000003</v>
      </c>
      <c r="P99" s="107"/>
      <c r="Q99" s="55" t="s">
        <v>14</v>
      </c>
      <c r="R99" s="55">
        <v>0</v>
      </c>
      <c r="S99" s="55">
        <v>0.48</v>
      </c>
      <c r="T99" s="55">
        <v>0.54</v>
      </c>
      <c r="U99" s="55">
        <v>0.74</v>
      </c>
      <c r="V99" s="55">
        <v>0.77</v>
      </c>
      <c r="W99" s="55">
        <v>0.88</v>
      </c>
      <c r="X99" s="55">
        <v>0.9</v>
      </c>
      <c r="Y99" s="55">
        <v>0.92</v>
      </c>
      <c r="Z99" s="55">
        <v>0.95</v>
      </c>
      <c r="AA99" s="55">
        <v>0.95</v>
      </c>
      <c r="AB99" s="55">
        <v>0.94</v>
      </c>
      <c r="AC99" s="55">
        <v>0.9</v>
      </c>
      <c r="AD99" s="55">
        <v>0.88</v>
      </c>
      <c r="AE99" s="55">
        <v>0.86</v>
      </c>
      <c r="AF99" s="55">
        <v>0.84</v>
      </c>
      <c r="AG99" s="55">
        <v>0.85</v>
      </c>
      <c r="AH99" s="55">
        <v>0.87</v>
      </c>
      <c r="AI99" s="55">
        <v>0.87</v>
      </c>
      <c r="AJ99" s="55">
        <v>0.86</v>
      </c>
      <c r="AK99" s="55">
        <v>0.82</v>
      </c>
      <c r="AL99" s="55">
        <v>0.75</v>
      </c>
      <c r="AM99" s="55">
        <v>0.72</v>
      </c>
      <c r="AN99" s="55">
        <v>0.74</v>
      </c>
      <c r="AO99" s="55">
        <v>0.7</v>
      </c>
      <c r="AP99" s="55">
        <v>0.49</v>
      </c>
      <c r="AQ99" s="55">
        <v>0</v>
      </c>
      <c r="AR99" s="55"/>
    </row>
    <row r="100" spans="1:44" ht="16" x14ac:dyDescent="0.2">
      <c r="A100" s="107"/>
      <c r="B100" s="6" t="s">
        <v>3</v>
      </c>
      <c r="C100" s="6">
        <v>1.1200000000000001</v>
      </c>
      <c r="D100" s="6">
        <v>0.42</v>
      </c>
      <c r="E100" s="6">
        <f t="shared" si="4"/>
        <v>0.47040000000000004</v>
      </c>
      <c r="F100" s="6">
        <v>1.06</v>
      </c>
      <c r="G100" s="6">
        <v>0.42</v>
      </c>
      <c r="H100" s="6">
        <f t="shared" si="5"/>
        <v>0.44519999999999998</v>
      </c>
      <c r="I100" s="6">
        <v>1.08</v>
      </c>
      <c r="J100" s="6">
        <v>0.43</v>
      </c>
      <c r="K100" s="6">
        <f t="shared" si="6"/>
        <v>0.46440000000000003</v>
      </c>
      <c r="L100" s="6">
        <v>1.06</v>
      </c>
      <c r="M100" s="6">
        <v>0.38</v>
      </c>
      <c r="N100" s="6">
        <f t="shared" si="7"/>
        <v>0.40280000000000005</v>
      </c>
      <c r="P100" s="107"/>
      <c r="Q100" s="55" t="s">
        <v>36</v>
      </c>
      <c r="R100" s="55">
        <v>0</v>
      </c>
      <c r="S100" s="55">
        <v>0.12</v>
      </c>
      <c r="T100" s="55">
        <v>0.24</v>
      </c>
      <c r="U100" s="55">
        <v>0.33</v>
      </c>
      <c r="V100" s="55">
        <v>0.35</v>
      </c>
      <c r="W100" s="55">
        <v>0.35</v>
      </c>
      <c r="X100" s="55">
        <v>0.27</v>
      </c>
      <c r="Y100" s="55">
        <v>0.31</v>
      </c>
      <c r="Z100" s="55">
        <v>0.42</v>
      </c>
      <c r="AA100" s="55">
        <v>0.34</v>
      </c>
      <c r="AB100" s="55">
        <v>0.38</v>
      </c>
      <c r="AC100" s="55">
        <v>0.43</v>
      </c>
      <c r="AD100" s="55">
        <v>0.45</v>
      </c>
      <c r="AE100" s="55">
        <v>0.37</v>
      </c>
      <c r="AF100" s="55">
        <v>0.43</v>
      </c>
      <c r="AG100" s="55">
        <v>0.47</v>
      </c>
      <c r="AH100" s="55">
        <v>0.42</v>
      </c>
      <c r="AI100" s="55">
        <v>0.36</v>
      </c>
      <c r="AJ100" s="55">
        <v>0.44</v>
      </c>
      <c r="AK100" s="55">
        <v>0.43</v>
      </c>
      <c r="AL100" s="55">
        <v>0.24</v>
      </c>
      <c r="AM100" s="55">
        <v>0.34</v>
      </c>
      <c r="AN100" s="55">
        <v>0.35</v>
      </c>
      <c r="AO100" s="55">
        <v>0.08</v>
      </c>
      <c r="AP100" s="55">
        <v>0</v>
      </c>
      <c r="AQ100" s="55">
        <v>0</v>
      </c>
      <c r="AR100" s="55"/>
    </row>
    <row r="101" spans="1:44" ht="16" x14ac:dyDescent="0.2">
      <c r="A101" s="107"/>
      <c r="B101" s="6" t="s">
        <v>4</v>
      </c>
      <c r="C101" s="6">
        <v>1.1000000000000001</v>
      </c>
      <c r="D101" s="6">
        <v>0.46</v>
      </c>
      <c r="E101" s="6">
        <f t="shared" si="4"/>
        <v>0.50600000000000012</v>
      </c>
      <c r="F101" s="6">
        <v>1.1000000000000001</v>
      </c>
      <c r="G101" s="6">
        <v>0.43</v>
      </c>
      <c r="H101" s="6">
        <f t="shared" si="5"/>
        <v>0.47300000000000003</v>
      </c>
      <c r="I101" s="6">
        <v>1.1000000000000001</v>
      </c>
      <c r="J101" s="6">
        <v>0.39</v>
      </c>
      <c r="K101" s="6">
        <f t="shared" si="6"/>
        <v>0.42900000000000005</v>
      </c>
      <c r="L101" s="6">
        <v>1.1000000000000001</v>
      </c>
      <c r="M101" s="6">
        <v>0.42</v>
      </c>
      <c r="N101" s="6">
        <f t="shared" si="7"/>
        <v>0.46200000000000002</v>
      </c>
      <c r="P101" s="107"/>
      <c r="Q101" s="56" t="s">
        <v>37</v>
      </c>
      <c r="R101" s="55">
        <v>4.6079999999999992E-3</v>
      </c>
      <c r="S101" s="55">
        <v>9.1799999999999993E-2</v>
      </c>
      <c r="T101" s="55">
        <v>0.18240000000000006</v>
      </c>
      <c r="U101" s="55">
        <v>0.25669999999999998</v>
      </c>
      <c r="V101" s="55">
        <v>0.28874999999999995</v>
      </c>
      <c r="W101" s="55">
        <v>0.27589999999999998</v>
      </c>
      <c r="X101" s="55">
        <v>0.26390000000000002</v>
      </c>
      <c r="Y101" s="55">
        <v>0.341275</v>
      </c>
      <c r="Z101" s="55">
        <v>0.36099999999999999</v>
      </c>
      <c r="AA101" s="55">
        <v>0.34019999999999995</v>
      </c>
      <c r="AB101" s="55">
        <v>0.37259999999999999</v>
      </c>
      <c r="AC101" s="55">
        <v>0.3916</v>
      </c>
      <c r="AD101" s="55">
        <v>0.35670000000000002</v>
      </c>
      <c r="AE101" s="55">
        <v>0.34</v>
      </c>
      <c r="AF101" s="55">
        <v>0.38024999999999998</v>
      </c>
      <c r="AG101" s="55">
        <v>0.38269999999999993</v>
      </c>
      <c r="AH101" s="55">
        <v>0.33929999999999999</v>
      </c>
      <c r="AI101" s="55">
        <v>0.34600000000000003</v>
      </c>
      <c r="AJ101" s="55">
        <v>0.3654</v>
      </c>
      <c r="AK101" s="55">
        <v>0.26297499999999996</v>
      </c>
      <c r="AL101" s="55">
        <v>0.21315000000000003</v>
      </c>
      <c r="AM101" s="55">
        <v>0.25184999999999996</v>
      </c>
      <c r="AN101" s="55">
        <v>0.15479999999999999</v>
      </c>
      <c r="AO101" s="55">
        <v>2.3799999999999998E-2</v>
      </c>
      <c r="AP101" s="55">
        <v>0</v>
      </c>
      <c r="AQ101" s="55">
        <v>0</v>
      </c>
      <c r="AR101" s="55"/>
    </row>
    <row r="102" spans="1:44" ht="16" x14ac:dyDescent="0.2">
      <c r="A102" s="107"/>
      <c r="B102" s="6" t="s">
        <v>5</v>
      </c>
      <c r="C102" s="6">
        <v>0.78</v>
      </c>
      <c r="D102" s="6">
        <v>0.42</v>
      </c>
      <c r="E102" s="6">
        <f t="shared" si="4"/>
        <v>0.3276</v>
      </c>
      <c r="F102" s="6">
        <v>0.82</v>
      </c>
      <c r="G102" s="6">
        <v>0.42</v>
      </c>
      <c r="H102" s="6">
        <f t="shared" si="5"/>
        <v>0.34439999999999998</v>
      </c>
      <c r="I102" s="6">
        <v>0.8</v>
      </c>
      <c r="J102" s="6">
        <v>0.41</v>
      </c>
      <c r="K102" s="6">
        <f t="shared" si="6"/>
        <v>0.32800000000000001</v>
      </c>
      <c r="L102" s="6">
        <v>0.86</v>
      </c>
      <c r="M102" s="6">
        <v>0.38</v>
      </c>
      <c r="N102" s="6">
        <f t="shared" si="7"/>
        <v>0.32679999999999998</v>
      </c>
      <c r="P102" s="107"/>
      <c r="Q102" s="58" t="s">
        <v>38</v>
      </c>
      <c r="R102" s="58">
        <v>0.5</v>
      </c>
      <c r="S102" s="55"/>
      <c r="T102" s="59" t="s">
        <v>42</v>
      </c>
      <c r="U102" s="58">
        <v>6.5876579999999985</v>
      </c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7"/>
    </row>
    <row r="103" spans="1:44" ht="16" x14ac:dyDescent="0.2">
      <c r="A103" s="107">
        <v>42894</v>
      </c>
      <c r="B103" s="6" t="s">
        <v>1</v>
      </c>
      <c r="C103" s="6">
        <v>0.72</v>
      </c>
      <c r="D103" s="6">
        <v>0.35</v>
      </c>
      <c r="E103" s="6">
        <f t="shared" si="4"/>
        <v>0.252</v>
      </c>
      <c r="F103" s="6">
        <v>0.88</v>
      </c>
      <c r="G103" s="6">
        <v>0.37</v>
      </c>
      <c r="H103" s="6">
        <f t="shared" si="5"/>
        <v>0.3256</v>
      </c>
      <c r="I103" s="6">
        <v>0.82</v>
      </c>
      <c r="J103" s="6">
        <v>0.3</v>
      </c>
      <c r="K103" s="6">
        <f t="shared" si="6"/>
        <v>0.24599999999999997</v>
      </c>
      <c r="L103" s="6">
        <v>0.79</v>
      </c>
      <c r="M103" s="6">
        <v>0.33</v>
      </c>
      <c r="N103" s="6">
        <f t="shared" si="7"/>
        <v>0.26070000000000004</v>
      </c>
      <c r="P103" s="107">
        <v>42894</v>
      </c>
      <c r="Q103" s="55" t="s">
        <v>35</v>
      </c>
      <c r="R103" s="55">
        <v>0</v>
      </c>
      <c r="S103" s="55">
        <v>0.98</v>
      </c>
      <c r="T103" s="55">
        <v>1.98</v>
      </c>
      <c r="U103" s="55">
        <v>2.98</v>
      </c>
      <c r="V103" s="55">
        <v>3.98</v>
      </c>
      <c r="W103" s="55">
        <v>4.9800000000000004</v>
      </c>
      <c r="X103" s="55">
        <v>5.98</v>
      </c>
      <c r="Y103" s="55">
        <v>6.98</v>
      </c>
      <c r="Z103" s="55">
        <v>7.98</v>
      </c>
      <c r="AA103" s="55">
        <v>8.98</v>
      </c>
      <c r="AB103" s="55">
        <v>9.98</v>
      </c>
      <c r="AC103" s="55">
        <v>10.98</v>
      </c>
      <c r="AD103" s="55">
        <v>11.98</v>
      </c>
      <c r="AE103" s="55">
        <v>12.98</v>
      </c>
      <c r="AF103" s="55">
        <v>13.98</v>
      </c>
      <c r="AG103" s="55">
        <v>14.98</v>
      </c>
      <c r="AH103" s="55">
        <v>15.98</v>
      </c>
      <c r="AI103" s="55">
        <v>16.98</v>
      </c>
      <c r="AJ103" s="55">
        <v>17.98</v>
      </c>
      <c r="AK103" s="55">
        <v>18.98</v>
      </c>
      <c r="AL103" s="55">
        <v>19.98</v>
      </c>
      <c r="AM103" s="55">
        <v>20.98</v>
      </c>
      <c r="AN103" s="55">
        <v>21.98</v>
      </c>
      <c r="AO103" s="55">
        <v>22.98</v>
      </c>
      <c r="AP103" s="55">
        <v>23.98</v>
      </c>
      <c r="AQ103" s="55">
        <v>24.43</v>
      </c>
      <c r="AR103" s="55"/>
    </row>
    <row r="104" spans="1:44" ht="16" x14ac:dyDescent="0.2">
      <c r="A104" s="107"/>
      <c r="B104" s="6" t="s">
        <v>2</v>
      </c>
      <c r="C104" s="6">
        <v>1.04</v>
      </c>
      <c r="D104" s="6">
        <v>0.4</v>
      </c>
      <c r="E104" s="6">
        <f t="shared" si="4"/>
        <v>0.41600000000000004</v>
      </c>
      <c r="F104" s="6">
        <v>1.02</v>
      </c>
      <c r="G104" s="6">
        <v>0.43</v>
      </c>
      <c r="H104" s="6">
        <f t="shared" si="5"/>
        <v>0.43859999999999999</v>
      </c>
      <c r="I104" s="6">
        <v>1.03</v>
      </c>
      <c r="J104" s="6">
        <v>0.35</v>
      </c>
      <c r="K104" s="6">
        <f t="shared" si="6"/>
        <v>0.36049999999999999</v>
      </c>
      <c r="L104" s="6">
        <v>1.06</v>
      </c>
      <c r="M104" s="6">
        <v>0.46</v>
      </c>
      <c r="N104" s="6">
        <f t="shared" si="7"/>
        <v>0.48760000000000003</v>
      </c>
      <c r="P104" s="107"/>
      <c r="Q104" s="55" t="s">
        <v>14</v>
      </c>
      <c r="R104" s="55">
        <v>0</v>
      </c>
      <c r="S104" s="55">
        <v>0.45</v>
      </c>
      <c r="T104" s="55">
        <v>0.64</v>
      </c>
      <c r="U104" s="55">
        <v>0.68</v>
      </c>
      <c r="V104" s="55">
        <v>0.7</v>
      </c>
      <c r="W104" s="55">
        <v>0.68</v>
      </c>
      <c r="X104" s="55">
        <v>0.76</v>
      </c>
      <c r="Y104" s="55">
        <v>0.81</v>
      </c>
      <c r="Z104" s="55">
        <v>0.84</v>
      </c>
      <c r="AA104" s="55">
        <v>0.82</v>
      </c>
      <c r="AB104" s="55">
        <v>0.83</v>
      </c>
      <c r="AC104" s="55">
        <v>0.8</v>
      </c>
      <c r="AD104" s="55">
        <v>0.81</v>
      </c>
      <c r="AE104" s="55">
        <v>0.85</v>
      </c>
      <c r="AF104" s="55">
        <v>0.86</v>
      </c>
      <c r="AG104" s="55">
        <v>0.89</v>
      </c>
      <c r="AH104" s="55">
        <v>0.92</v>
      </c>
      <c r="AI104" s="55">
        <v>0.92</v>
      </c>
      <c r="AJ104" s="55">
        <v>0.88</v>
      </c>
      <c r="AK104" s="55">
        <v>0.85</v>
      </c>
      <c r="AL104" s="55">
        <v>0.86</v>
      </c>
      <c r="AM104" s="55">
        <v>0.74</v>
      </c>
      <c r="AN104" s="55">
        <v>0.6</v>
      </c>
      <c r="AO104" s="55">
        <v>0.52</v>
      </c>
      <c r="AP104" s="55">
        <v>0.44</v>
      </c>
      <c r="AQ104" s="55">
        <v>0</v>
      </c>
      <c r="AR104" s="55"/>
    </row>
    <row r="105" spans="1:44" ht="16" x14ac:dyDescent="0.2">
      <c r="A105" s="107"/>
      <c r="B105" s="6" t="s">
        <v>3</v>
      </c>
      <c r="C105" s="6">
        <v>1.07</v>
      </c>
      <c r="D105" s="6">
        <v>0.46</v>
      </c>
      <c r="E105" s="6">
        <f t="shared" si="4"/>
        <v>0.49220000000000003</v>
      </c>
      <c r="F105" s="6">
        <v>1.03</v>
      </c>
      <c r="G105" s="6">
        <v>0.42</v>
      </c>
      <c r="H105" s="6">
        <f t="shared" si="5"/>
        <v>0.43259999999999998</v>
      </c>
      <c r="I105" s="6">
        <v>1.02</v>
      </c>
      <c r="J105" s="6">
        <v>0.43</v>
      </c>
      <c r="K105" s="6">
        <f t="shared" si="6"/>
        <v>0.43859999999999999</v>
      </c>
      <c r="L105" s="6">
        <v>1.02</v>
      </c>
      <c r="M105" s="6">
        <v>0.52</v>
      </c>
      <c r="N105" s="6">
        <f t="shared" si="7"/>
        <v>0.53039999999999998</v>
      </c>
      <c r="P105" s="107"/>
      <c r="Q105" s="55" t="s">
        <v>36</v>
      </c>
      <c r="R105" s="55">
        <v>0</v>
      </c>
      <c r="S105" s="55">
        <v>0</v>
      </c>
      <c r="T105" s="55">
        <v>0.01</v>
      </c>
      <c r="U105" s="55">
        <v>0.17</v>
      </c>
      <c r="V105" s="55">
        <v>0.28000000000000003</v>
      </c>
      <c r="W105" s="55">
        <v>0.19</v>
      </c>
      <c r="X105" s="55">
        <v>0.36</v>
      </c>
      <c r="Y105" s="55">
        <v>0.44</v>
      </c>
      <c r="Z105" s="55">
        <v>0.38</v>
      </c>
      <c r="AA105" s="55">
        <v>0.43</v>
      </c>
      <c r="AB105" s="55">
        <v>0.44</v>
      </c>
      <c r="AC105" s="55">
        <v>0.45</v>
      </c>
      <c r="AD105" s="55">
        <v>0.28999999999999998</v>
      </c>
      <c r="AE105" s="55">
        <v>0.52</v>
      </c>
      <c r="AF105" s="55">
        <v>0.49</v>
      </c>
      <c r="AG105" s="55">
        <v>0.48</v>
      </c>
      <c r="AH105" s="55">
        <v>0.32</v>
      </c>
      <c r="AI105" s="55">
        <v>0.44</v>
      </c>
      <c r="AJ105" s="55">
        <v>0.35</v>
      </c>
      <c r="AK105" s="55">
        <v>0.26</v>
      </c>
      <c r="AL105" s="55">
        <v>0.4</v>
      </c>
      <c r="AM105" s="55">
        <v>0.33</v>
      </c>
      <c r="AN105" s="55">
        <v>0.31</v>
      </c>
      <c r="AO105" s="55">
        <v>0.2</v>
      </c>
      <c r="AP105" s="55">
        <v>0.17</v>
      </c>
      <c r="AQ105" s="55">
        <v>0</v>
      </c>
      <c r="AR105" s="57"/>
    </row>
    <row r="106" spans="1:44" ht="16" x14ac:dyDescent="0.2">
      <c r="A106" s="107"/>
      <c r="B106" s="6" t="s">
        <v>4</v>
      </c>
      <c r="C106" s="6">
        <v>1</v>
      </c>
      <c r="D106" s="6">
        <v>0.45</v>
      </c>
      <c r="E106" s="6">
        <f t="shared" si="4"/>
        <v>0.45</v>
      </c>
      <c r="F106" s="6">
        <v>1.04</v>
      </c>
      <c r="G106" s="6">
        <v>0.44</v>
      </c>
      <c r="H106" s="6">
        <f t="shared" si="5"/>
        <v>0.45760000000000001</v>
      </c>
      <c r="I106" s="6">
        <v>1.04</v>
      </c>
      <c r="J106" s="6">
        <v>0.42</v>
      </c>
      <c r="K106" s="6">
        <f t="shared" si="6"/>
        <v>0.43680000000000002</v>
      </c>
      <c r="L106" s="6">
        <v>1.05</v>
      </c>
      <c r="M106" s="6">
        <v>0.49</v>
      </c>
      <c r="N106" s="6">
        <f t="shared" si="7"/>
        <v>0.51449999999999996</v>
      </c>
      <c r="P106" s="107"/>
      <c r="Q106" s="56" t="s">
        <v>37</v>
      </c>
      <c r="R106" s="55">
        <v>0</v>
      </c>
      <c r="S106" s="55">
        <v>2.7250000000000004E-3</v>
      </c>
      <c r="T106" s="55">
        <v>5.9400000000000008E-2</v>
      </c>
      <c r="U106" s="55">
        <v>0.15525</v>
      </c>
      <c r="V106" s="55">
        <v>0.16215000000000007</v>
      </c>
      <c r="W106" s="55">
        <v>0.19800000000000001</v>
      </c>
      <c r="X106" s="55">
        <v>0.31400000000000006</v>
      </c>
      <c r="Y106" s="55">
        <v>0.33825</v>
      </c>
      <c r="Z106" s="55">
        <v>0.33615</v>
      </c>
      <c r="AA106" s="55">
        <v>0.358875</v>
      </c>
      <c r="AB106" s="55">
        <v>0.36267499999999997</v>
      </c>
      <c r="AC106" s="55">
        <v>0.29785</v>
      </c>
      <c r="AD106" s="55">
        <v>0.33615000000000006</v>
      </c>
      <c r="AE106" s="55">
        <v>0.43177500000000002</v>
      </c>
      <c r="AF106" s="55">
        <v>0.424375</v>
      </c>
      <c r="AG106" s="55">
        <v>0.36200000000000004</v>
      </c>
      <c r="AH106" s="55">
        <v>0.34960000000000002</v>
      </c>
      <c r="AI106" s="55">
        <v>0.35550000000000004</v>
      </c>
      <c r="AJ106" s="55">
        <v>0.26382499999999998</v>
      </c>
      <c r="AK106" s="55">
        <v>0.28215000000000001</v>
      </c>
      <c r="AL106" s="55">
        <v>0.29199999999999998</v>
      </c>
      <c r="AM106" s="55">
        <v>0.21439999999999998</v>
      </c>
      <c r="AN106" s="55">
        <v>0.14280000000000001</v>
      </c>
      <c r="AO106" s="55">
        <v>8.879999999999999E-2</v>
      </c>
      <c r="AP106" s="55">
        <v>8.4149999999999867E-3</v>
      </c>
      <c r="AQ106" s="55">
        <v>0</v>
      </c>
      <c r="AR106" s="57"/>
    </row>
    <row r="107" spans="1:44" ht="16" x14ac:dyDescent="0.2">
      <c r="A107" s="107"/>
      <c r="B107" s="6" t="s">
        <v>5</v>
      </c>
      <c r="C107" s="6">
        <v>0.74</v>
      </c>
      <c r="D107" s="6">
        <v>0.4</v>
      </c>
      <c r="E107" s="6">
        <f t="shared" si="4"/>
        <v>0.29599999999999999</v>
      </c>
      <c r="F107" s="6">
        <v>0.76</v>
      </c>
      <c r="G107" s="6">
        <v>0.4</v>
      </c>
      <c r="H107" s="6">
        <f t="shared" si="5"/>
        <v>0.30400000000000005</v>
      </c>
      <c r="I107" s="6">
        <v>0.76</v>
      </c>
      <c r="J107" s="6">
        <v>0.38</v>
      </c>
      <c r="K107" s="6">
        <f t="shared" si="6"/>
        <v>0.2888</v>
      </c>
      <c r="L107" s="6">
        <v>0.81</v>
      </c>
      <c r="M107" s="6">
        <v>0.41</v>
      </c>
      <c r="N107" s="6">
        <f t="shared" si="7"/>
        <v>0.33210000000000001</v>
      </c>
      <c r="P107" s="107"/>
      <c r="Q107" s="58" t="s">
        <v>38</v>
      </c>
      <c r="R107" s="58">
        <v>0.46</v>
      </c>
      <c r="S107" s="55"/>
      <c r="T107" s="59" t="s">
        <v>42</v>
      </c>
      <c r="U107" s="58">
        <v>6.1371149999999997</v>
      </c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7"/>
    </row>
    <row r="108" spans="1:44" ht="16" x14ac:dyDescent="0.2">
      <c r="A108" s="107">
        <v>42895</v>
      </c>
      <c r="B108" s="6" t="s">
        <v>1</v>
      </c>
      <c r="C108" s="6">
        <v>0.73</v>
      </c>
      <c r="D108" s="6">
        <v>0.39</v>
      </c>
      <c r="E108" s="6">
        <f t="shared" si="4"/>
        <v>0.28470000000000001</v>
      </c>
      <c r="F108" s="6">
        <v>0.88</v>
      </c>
      <c r="G108" s="6">
        <v>0.36</v>
      </c>
      <c r="H108" s="6">
        <f t="shared" si="5"/>
        <v>0.31679999999999997</v>
      </c>
      <c r="I108" s="6">
        <v>0.86</v>
      </c>
      <c r="J108" s="6">
        <v>0.28000000000000003</v>
      </c>
      <c r="K108" s="6">
        <f t="shared" si="6"/>
        <v>0.24080000000000001</v>
      </c>
      <c r="L108" s="6">
        <v>0.78</v>
      </c>
      <c r="M108" s="6">
        <v>0.37</v>
      </c>
      <c r="N108" s="6">
        <f t="shared" si="7"/>
        <v>0.28860000000000002</v>
      </c>
      <c r="P108" s="107">
        <v>42895</v>
      </c>
      <c r="Q108" s="55" t="s">
        <v>35</v>
      </c>
      <c r="R108" s="55">
        <v>0</v>
      </c>
      <c r="S108" s="55">
        <v>0.88</v>
      </c>
      <c r="T108" s="55">
        <v>1.88</v>
      </c>
      <c r="U108" s="55">
        <v>2.88</v>
      </c>
      <c r="V108" s="55">
        <v>3.88</v>
      </c>
      <c r="W108" s="55">
        <v>4.88</v>
      </c>
      <c r="X108" s="55">
        <v>5.88</v>
      </c>
      <c r="Y108" s="55">
        <v>6.88</v>
      </c>
      <c r="Z108" s="55">
        <v>7.88</v>
      </c>
      <c r="AA108" s="55">
        <v>8.879999999999999</v>
      </c>
      <c r="AB108" s="55">
        <v>9.879999999999999</v>
      </c>
      <c r="AC108" s="55">
        <v>10.879999999999999</v>
      </c>
      <c r="AD108" s="55">
        <v>11.879999999999999</v>
      </c>
      <c r="AE108" s="55">
        <v>12.879999999999999</v>
      </c>
      <c r="AF108" s="55">
        <v>13.879999999999999</v>
      </c>
      <c r="AG108" s="55">
        <v>14.879999999999999</v>
      </c>
      <c r="AH108" s="55">
        <v>15.879999999999999</v>
      </c>
      <c r="AI108" s="55">
        <v>16.88</v>
      </c>
      <c r="AJ108" s="55">
        <v>17.88</v>
      </c>
      <c r="AK108" s="55">
        <v>18.88</v>
      </c>
      <c r="AL108" s="55">
        <v>19.88</v>
      </c>
      <c r="AM108" s="55">
        <v>20.88</v>
      </c>
      <c r="AN108" s="55">
        <v>21.88</v>
      </c>
      <c r="AO108" s="55">
        <v>22.88</v>
      </c>
      <c r="AP108" s="55">
        <v>23.88</v>
      </c>
      <c r="AQ108" s="55">
        <v>24.259999999999998</v>
      </c>
      <c r="AR108" s="57"/>
    </row>
    <row r="109" spans="1:44" ht="16" x14ac:dyDescent="0.2">
      <c r="A109" s="107"/>
      <c r="B109" s="6" t="s">
        <v>2</v>
      </c>
      <c r="C109" s="6">
        <v>1.03</v>
      </c>
      <c r="D109" s="6">
        <v>0.43</v>
      </c>
      <c r="E109" s="6">
        <f t="shared" si="4"/>
        <v>0.44290000000000002</v>
      </c>
      <c r="F109" s="6">
        <v>1.01</v>
      </c>
      <c r="G109" s="6">
        <v>0.41</v>
      </c>
      <c r="H109" s="6">
        <f t="shared" si="5"/>
        <v>0.41409999999999997</v>
      </c>
      <c r="I109" s="6">
        <v>1.04</v>
      </c>
      <c r="J109" s="6">
        <v>0.41</v>
      </c>
      <c r="K109" s="6">
        <f t="shared" si="6"/>
        <v>0.4264</v>
      </c>
      <c r="L109" s="6">
        <v>1.04</v>
      </c>
      <c r="M109" s="6">
        <v>0.48</v>
      </c>
      <c r="N109" s="6">
        <f t="shared" si="7"/>
        <v>0.49919999999999998</v>
      </c>
      <c r="P109" s="107"/>
      <c r="Q109" s="55" t="s">
        <v>14</v>
      </c>
      <c r="R109" s="55">
        <v>0</v>
      </c>
      <c r="S109" s="55">
        <v>0.41</v>
      </c>
      <c r="T109" s="55">
        <v>0.62</v>
      </c>
      <c r="U109" s="55">
        <v>0.68</v>
      </c>
      <c r="V109" s="55">
        <v>0.67</v>
      </c>
      <c r="W109" s="55">
        <v>0.68</v>
      </c>
      <c r="X109" s="55">
        <v>0.74</v>
      </c>
      <c r="Y109" s="55">
        <v>0.78</v>
      </c>
      <c r="Z109" s="55">
        <v>0.82</v>
      </c>
      <c r="AA109" s="55">
        <v>0.81</v>
      </c>
      <c r="AB109" s="55">
        <v>0.81</v>
      </c>
      <c r="AC109" s="55">
        <v>0.78</v>
      </c>
      <c r="AD109" s="55">
        <v>0.8</v>
      </c>
      <c r="AE109" s="55">
        <v>0.83</v>
      </c>
      <c r="AF109" s="55">
        <v>0.85</v>
      </c>
      <c r="AG109" s="55">
        <v>0.88</v>
      </c>
      <c r="AH109" s="55">
        <v>0.9</v>
      </c>
      <c r="AI109" s="55">
        <v>0.89</v>
      </c>
      <c r="AJ109" s="55">
        <v>0.87</v>
      </c>
      <c r="AK109" s="55">
        <v>0.83</v>
      </c>
      <c r="AL109" s="55">
        <v>0.84</v>
      </c>
      <c r="AM109" s="55">
        <v>0.72</v>
      </c>
      <c r="AN109" s="55">
        <v>0.57999999999999996</v>
      </c>
      <c r="AO109" s="55">
        <v>0.5</v>
      </c>
      <c r="AP109" s="55">
        <v>0.42</v>
      </c>
      <c r="AQ109" s="55">
        <v>0</v>
      </c>
      <c r="AR109" s="57"/>
    </row>
    <row r="110" spans="1:44" ht="16" x14ac:dyDescent="0.2">
      <c r="A110" s="107"/>
      <c r="B110" s="6" t="s">
        <v>3</v>
      </c>
      <c r="C110" s="6">
        <v>1.07</v>
      </c>
      <c r="D110" s="6">
        <v>0.46</v>
      </c>
      <c r="E110" s="6">
        <f t="shared" si="4"/>
        <v>0.49220000000000003</v>
      </c>
      <c r="F110" s="6">
        <v>1.01</v>
      </c>
      <c r="G110" s="6">
        <v>0.52</v>
      </c>
      <c r="H110" s="6">
        <f t="shared" si="5"/>
        <v>0.5252</v>
      </c>
      <c r="I110" s="6">
        <v>1</v>
      </c>
      <c r="J110" s="6">
        <v>0.41</v>
      </c>
      <c r="K110" s="6">
        <f t="shared" si="6"/>
        <v>0.41</v>
      </c>
      <c r="L110" s="6">
        <v>1.02</v>
      </c>
      <c r="M110" s="6">
        <v>0.42</v>
      </c>
      <c r="N110" s="6">
        <f t="shared" si="7"/>
        <v>0.4284</v>
      </c>
      <c r="P110" s="107"/>
      <c r="Q110" s="55" t="s">
        <v>36</v>
      </c>
      <c r="R110" s="55">
        <v>0</v>
      </c>
      <c r="S110" s="55">
        <v>0</v>
      </c>
      <c r="T110" s="55">
        <v>0.12</v>
      </c>
      <c r="U110" s="55">
        <v>0.12</v>
      </c>
      <c r="V110" s="55">
        <v>0.27</v>
      </c>
      <c r="W110" s="55">
        <v>0.2</v>
      </c>
      <c r="X110" s="55">
        <v>0.39</v>
      </c>
      <c r="Y110" s="55">
        <v>0.42</v>
      </c>
      <c r="Z110" s="55">
        <v>0.41</v>
      </c>
      <c r="AA110" s="55">
        <v>0.47</v>
      </c>
      <c r="AB110" s="55">
        <v>0.47</v>
      </c>
      <c r="AC110" s="55">
        <v>0.48</v>
      </c>
      <c r="AD110" s="55">
        <v>0.38</v>
      </c>
      <c r="AE110" s="55">
        <v>0.47</v>
      </c>
      <c r="AF110" s="55">
        <v>0.45</v>
      </c>
      <c r="AG110" s="55">
        <v>0.38</v>
      </c>
      <c r="AH110" s="55">
        <v>0.27</v>
      </c>
      <c r="AI110" s="55">
        <v>0.32</v>
      </c>
      <c r="AJ110" s="55">
        <v>0.47</v>
      </c>
      <c r="AK110" s="55">
        <v>0.28999999999999998</v>
      </c>
      <c r="AL110" s="55">
        <v>0.37</v>
      </c>
      <c r="AM110" s="55">
        <v>0.34</v>
      </c>
      <c r="AN110" s="55">
        <v>0.35</v>
      </c>
      <c r="AO110" s="55">
        <v>0.23</v>
      </c>
      <c r="AP110" s="55">
        <v>0.19</v>
      </c>
      <c r="AQ110" s="55">
        <v>0</v>
      </c>
      <c r="AR110" s="57"/>
    </row>
    <row r="111" spans="1:44" ht="16" x14ac:dyDescent="0.2">
      <c r="A111" s="107"/>
      <c r="B111" s="6" t="s">
        <v>4</v>
      </c>
      <c r="C111" s="6">
        <v>1.01</v>
      </c>
      <c r="D111" s="6">
        <v>0.54</v>
      </c>
      <c r="E111" s="6">
        <f t="shared" si="4"/>
        <v>0.5454</v>
      </c>
      <c r="F111" s="6">
        <v>1.02</v>
      </c>
      <c r="G111" s="6">
        <v>0.48</v>
      </c>
      <c r="H111" s="6">
        <f t="shared" si="5"/>
        <v>0.48959999999999998</v>
      </c>
      <c r="I111" s="6">
        <v>1.03</v>
      </c>
      <c r="J111" s="6">
        <v>0.41</v>
      </c>
      <c r="K111" s="6">
        <f t="shared" si="6"/>
        <v>0.42230000000000001</v>
      </c>
      <c r="L111" s="6">
        <v>1.04</v>
      </c>
      <c r="M111" s="6">
        <v>0.51</v>
      </c>
      <c r="N111" s="6">
        <f t="shared" si="7"/>
        <v>0.53039999999999998</v>
      </c>
      <c r="P111" s="107"/>
      <c r="Q111" s="56" t="s">
        <v>37</v>
      </c>
      <c r="R111" s="55">
        <v>0</v>
      </c>
      <c r="S111" s="55">
        <v>3.0899999999999993E-2</v>
      </c>
      <c r="T111" s="55">
        <v>7.8E-2</v>
      </c>
      <c r="U111" s="55">
        <v>0.13162500000000002</v>
      </c>
      <c r="V111" s="55">
        <v>0.15862500000000002</v>
      </c>
      <c r="W111" s="55">
        <v>0.20945000000000003</v>
      </c>
      <c r="X111" s="55">
        <v>0.30780000000000002</v>
      </c>
      <c r="Y111" s="55">
        <v>0.33200000000000002</v>
      </c>
      <c r="Z111" s="55">
        <v>0.35859999999999959</v>
      </c>
      <c r="AA111" s="55">
        <v>0.38069999999999998</v>
      </c>
      <c r="AB111" s="55">
        <v>0.37762499999999999</v>
      </c>
      <c r="AC111" s="55">
        <v>0.3397</v>
      </c>
      <c r="AD111" s="55">
        <v>0.34637499999999999</v>
      </c>
      <c r="AE111" s="55">
        <v>0.38639999999999997</v>
      </c>
      <c r="AF111" s="55">
        <v>0.35897500000000004</v>
      </c>
      <c r="AG111" s="55">
        <v>0.28925000000000001</v>
      </c>
      <c r="AH111" s="55">
        <v>0.26402500000000007</v>
      </c>
      <c r="AI111" s="55">
        <v>0.34760000000000002</v>
      </c>
      <c r="AJ111" s="55">
        <v>0.32300000000000001</v>
      </c>
      <c r="AK111" s="55">
        <v>0.27554999999999996</v>
      </c>
      <c r="AL111" s="55">
        <v>0.27689999999999998</v>
      </c>
      <c r="AM111" s="55">
        <v>0.22424999999999995</v>
      </c>
      <c r="AN111" s="55">
        <v>0.15659999999999999</v>
      </c>
      <c r="AO111" s="55">
        <v>9.6600000000000005E-2</v>
      </c>
      <c r="AP111" s="55">
        <v>7.5809999999999801E-3</v>
      </c>
      <c r="AQ111" s="55">
        <v>0</v>
      </c>
      <c r="AR111" s="55"/>
    </row>
    <row r="112" spans="1:44" ht="16" x14ac:dyDescent="0.2">
      <c r="A112" s="107"/>
      <c r="B112" s="6" t="s">
        <v>5</v>
      </c>
      <c r="C112" s="6">
        <v>0.73</v>
      </c>
      <c r="D112" s="6">
        <v>0.41</v>
      </c>
      <c r="E112" s="6">
        <f t="shared" si="4"/>
        <v>0.29929999999999995</v>
      </c>
      <c r="F112" s="6">
        <v>0.73</v>
      </c>
      <c r="G112" s="6">
        <v>0.41</v>
      </c>
      <c r="H112" s="6">
        <f t="shared" si="5"/>
        <v>0.29929999999999995</v>
      </c>
      <c r="I112" s="6">
        <v>0.7</v>
      </c>
      <c r="J112" s="6">
        <v>0.37</v>
      </c>
      <c r="K112" s="6">
        <f t="shared" si="6"/>
        <v>0.25900000000000001</v>
      </c>
      <c r="L112" s="6">
        <v>0.74</v>
      </c>
      <c r="M112" s="6">
        <v>0.45</v>
      </c>
      <c r="N112" s="6">
        <f t="shared" si="7"/>
        <v>0.33300000000000002</v>
      </c>
      <c r="P112" s="107"/>
      <c r="Q112" s="58" t="s">
        <v>38</v>
      </c>
      <c r="R112" s="58">
        <v>0.44</v>
      </c>
      <c r="S112" s="55"/>
      <c r="T112" s="59" t="s">
        <v>42</v>
      </c>
      <c r="U112" s="58">
        <v>6.0581310000000004</v>
      </c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</row>
    <row r="113" spans="1:44" ht="16" x14ac:dyDescent="0.2">
      <c r="A113" s="107">
        <v>42896</v>
      </c>
      <c r="B113" s="6" t="s">
        <v>1</v>
      </c>
      <c r="C113" s="6">
        <v>0.71</v>
      </c>
      <c r="D113" s="6">
        <v>0.35</v>
      </c>
      <c r="E113" s="6">
        <f t="shared" si="4"/>
        <v>0.24849999999999997</v>
      </c>
      <c r="F113" s="6">
        <v>0.86</v>
      </c>
      <c r="G113" s="6">
        <v>0.38</v>
      </c>
      <c r="H113" s="6">
        <f t="shared" si="5"/>
        <v>0.32679999999999998</v>
      </c>
      <c r="I113" s="6">
        <v>0.8</v>
      </c>
      <c r="J113" s="6">
        <v>0.27</v>
      </c>
      <c r="K113" s="6">
        <f t="shared" si="6"/>
        <v>0.21600000000000003</v>
      </c>
      <c r="L113" s="6">
        <v>0.74</v>
      </c>
      <c r="M113" s="6">
        <v>0.28000000000000003</v>
      </c>
      <c r="N113" s="6">
        <f t="shared" si="7"/>
        <v>0.20720000000000002</v>
      </c>
      <c r="P113" s="107">
        <v>42896</v>
      </c>
      <c r="Q113" s="55" t="s">
        <v>35</v>
      </c>
      <c r="R113" s="55">
        <v>0</v>
      </c>
      <c r="S113" s="55">
        <v>0.57999999999999996</v>
      </c>
      <c r="T113" s="55">
        <v>1.58</v>
      </c>
      <c r="U113" s="55">
        <v>2.58</v>
      </c>
      <c r="V113" s="55">
        <v>3.58</v>
      </c>
      <c r="W113" s="55">
        <v>4.58</v>
      </c>
      <c r="X113" s="55">
        <v>5.58</v>
      </c>
      <c r="Y113" s="55">
        <v>6.58</v>
      </c>
      <c r="Z113" s="55">
        <v>7.58</v>
      </c>
      <c r="AA113" s="55">
        <v>8.58</v>
      </c>
      <c r="AB113" s="55">
        <v>9.58</v>
      </c>
      <c r="AC113" s="55">
        <v>10.58</v>
      </c>
      <c r="AD113" s="55">
        <v>11.58</v>
      </c>
      <c r="AE113" s="55">
        <v>12.58</v>
      </c>
      <c r="AF113" s="55">
        <v>13.58</v>
      </c>
      <c r="AG113" s="55">
        <v>14.58</v>
      </c>
      <c r="AH113" s="55">
        <v>15.58</v>
      </c>
      <c r="AI113" s="55">
        <v>16.579999999999998</v>
      </c>
      <c r="AJ113" s="55">
        <v>17.579999999999998</v>
      </c>
      <c r="AK113" s="55">
        <v>18.579999999999998</v>
      </c>
      <c r="AL113" s="55">
        <v>19.579999999999998</v>
      </c>
      <c r="AM113" s="55">
        <v>20.58</v>
      </c>
      <c r="AN113" s="55">
        <v>21.58</v>
      </c>
      <c r="AO113" s="55">
        <v>22.58</v>
      </c>
      <c r="AP113" s="55">
        <v>23.58</v>
      </c>
      <c r="AQ113" s="55">
        <v>23.979999999999997</v>
      </c>
      <c r="AR113" s="57"/>
    </row>
    <row r="114" spans="1:44" ht="16" x14ac:dyDescent="0.2">
      <c r="A114" s="107"/>
      <c r="B114" s="6" t="s">
        <v>2</v>
      </c>
      <c r="C114" s="6">
        <v>1</v>
      </c>
      <c r="D114" s="6">
        <v>0.43</v>
      </c>
      <c r="E114" s="6">
        <f t="shared" si="4"/>
        <v>0.43</v>
      </c>
      <c r="F114" s="6">
        <v>0.98</v>
      </c>
      <c r="G114" s="6">
        <v>0.46</v>
      </c>
      <c r="H114" s="6">
        <f t="shared" si="5"/>
        <v>0.45080000000000003</v>
      </c>
      <c r="I114" s="6">
        <v>1</v>
      </c>
      <c r="J114" s="6">
        <v>0.35</v>
      </c>
      <c r="K114" s="6">
        <f t="shared" si="6"/>
        <v>0.35</v>
      </c>
      <c r="L114" s="6">
        <v>1.02</v>
      </c>
      <c r="M114" s="6">
        <v>0.41</v>
      </c>
      <c r="N114" s="6">
        <f t="shared" si="7"/>
        <v>0.41819999999999996</v>
      </c>
      <c r="P114" s="107"/>
      <c r="Q114" s="55" t="s">
        <v>14</v>
      </c>
      <c r="R114" s="55">
        <v>0</v>
      </c>
      <c r="S114" s="55">
        <v>0.36</v>
      </c>
      <c r="T114" s="55">
        <v>0.57999999999999996</v>
      </c>
      <c r="U114" s="55">
        <v>0.63</v>
      </c>
      <c r="V114" s="55">
        <v>0.64</v>
      </c>
      <c r="W114" s="55">
        <v>0.62</v>
      </c>
      <c r="X114" s="55">
        <v>0.71</v>
      </c>
      <c r="Y114" s="55">
        <v>0.76</v>
      </c>
      <c r="Z114" s="55">
        <v>0.8</v>
      </c>
      <c r="AA114" s="55">
        <v>0.77</v>
      </c>
      <c r="AB114" s="55">
        <v>0.78</v>
      </c>
      <c r="AC114" s="55">
        <v>0.75</v>
      </c>
      <c r="AD114" s="55">
        <v>0.77</v>
      </c>
      <c r="AE114" s="55">
        <v>0.78</v>
      </c>
      <c r="AF114" s="55">
        <v>0.8</v>
      </c>
      <c r="AG114" s="55">
        <v>0.83</v>
      </c>
      <c r="AH114" s="55">
        <v>0.85</v>
      </c>
      <c r="AI114" s="55">
        <v>0.85</v>
      </c>
      <c r="AJ114" s="55">
        <v>0.82</v>
      </c>
      <c r="AK114" s="55">
        <v>0.8</v>
      </c>
      <c r="AL114" s="55">
        <v>0.8</v>
      </c>
      <c r="AM114" s="55">
        <v>0.69</v>
      </c>
      <c r="AN114" s="55">
        <v>0.54</v>
      </c>
      <c r="AO114" s="55">
        <v>0.5</v>
      </c>
      <c r="AP114" s="55">
        <v>0.39</v>
      </c>
      <c r="AQ114" s="55">
        <v>0</v>
      </c>
      <c r="AR114" s="55"/>
    </row>
    <row r="115" spans="1:44" ht="16" x14ac:dyDescent="0.2">
      <c r="A115" s="107"/>
      <c r="B115" s="6" t="s">
        <v>3</v>
      </c>
      <c r="C115" s="6">
        <v>1.04</v>
      </c>
      <c r="D115" s="6">
        <v>0.35</v>
      </c>
      <c r="E115" s="6">
        <f t="shared" si="4"/>
        <v>0.36399999999999999</v>
      </c>
      <c r="F115" s="6">
        <v>0.98</v>
      </c>
      <c r="G115" s="6">
        <v>0.38</v>
      </c>
      <c r="H115" s="6">
        <f t="shared" si="5"/>
        <v>0.37240000000000001</v>
      </c>
      <c r="I115" s="6">
        <v>0.97</v>
      </c>
      <c r="J115" s="6">
        <v>0.39</v>
      </c>
      <c r="K115" s="6">
        <f t="shared" si="6"/>
        <v>0.37830000000000003</v>
      </c>
      <c r="L115" s="6">
        <v>0.98</v>
      </c>
      <c r="M115" s="6">
        <v>0.41</v>
      </c>
      <c r="N115" s="6">
        <f t="shared" si="7"/>
        <v>0.40179999999999999</v>
      </c>
      <c r="P115" s="107"/>
      <c r="Q115" s="55" t="s">
        <v>36</v>
      </c>
      <c r="R115" s="55">
        <v>0</v>
      </c>
      <c r="S115" s="55">
        <v>0</v>
      </c>
      <c r="T115" s="55">
        <v>0</v>
      </c>
      <c r="U115" s="55">
        <v>0.22</v>
      </c>
      <c r="V115" s="55">
        <v>0.28999999999999998</v>
      </c>
      <c r="W115" s="55">
        <v>0.23</v>
      </c>
      <c r="X115" s="55">
        <v>0.45</v>
      </c>
      <c r="Y115" s="55">
        <v>0.47</v>
      </c>
      <c r="Z115" s="55">
        <v>0.4</v>
      </c>
      <c r="AA115" s="55">
        <v>0.46</v>
      </c>
      <c r="AB115" s="55">
        <v>0.47</v>
      </c>
      <c r="AC115" s="55">
        <v>0.41</v>
      </c>
      <c r="AD115" s="55">
        <v>0.32</v>
      </c>
      <c r="AE115" s="55">
        <v>0.47</v>
      </c>
      <c r="AF115" s="55">
        <v>0.43</v>
      </c>
      <c r="AG115" s="55">
        <v>0.43</v>
      </c>
      <c r="AH115" s="55">
        <v>0.25</v>
      </c>
      <c r="AI115" s="55">
        <v>0.39</v>
      </c>
      <c r="AJ115" s="55">
        <v>0.31</v>
      </c>
      <c r="AK115" s="55">
        <v>0.23</v>
      </c>
      <c r="AL115" s="55">
        <v>0.3</v>
      </c>
      <c r="AM115" s="55">
        <v>0.2</v>
      </c>
      <c r="AN115" s="55">
        <v>0.27</v>
      </c>
      <c r="AO115" s="55">
        <v>0.16</v>
      </c>
      <c r="AP115" s="55">
        <v>0.19</v>
      </c>
      <c r="AQ115" s="55">
        <v>0</v>
      </c>
      <c r="AR115" s="55"/>
    </row>
    <row r="116" spans="1:44" ht="16" x14ac:dyDescent="0.2">
      <c r="A116" s="107"/>
      <c r="B116" s="6" t="s">
        <v>4</v>
      </c>
      <c r="C116" s="6">
        <v>1</v>
      </c>
      <c r="D116" s="6">
        <v>0.47</v>
      </c>
      <c r="E116" s="6">
        <f t="shared" si="4"/>
        <v>0.47</v>
      </c>
      <c r="F116" s="6">
        <v>1</v>
      </c>
      <c r="G116" s="6">
        <v>0.42</v>
      </c>
      <c r="H116" s="6">
        <f t="shared" si="5"/>
        <v>0.42</v>
      </c>
      <c r="I116" s="6">
        <v>1</v>
      </c>
      <c r="J116" s="6">
        <v>0.33</v>
      </c>
      <c r="K116" s="6">
        <f t="shared" si="6"/>
        <v>0.33</v>
      </c>
      <c r="L116" s="6">
        <v>1</v>
      </c>
      <c r="M116" s="6">
        <v>0.46</v>
      </c>
      <c r="N116" s="6">
        <f t="shared" si="7"/>
        <v>0.46</v>
      </c>
      <c r="P116" s="107"/>
      <c r="Q116" s="56" t="s">
        <v>37</v>
      </c>
      <c r="R116" s="55">
        <v>0</v>
      </c>
      <c r="S116" s="55">
        <v>0</v>
      </c>
      <c r="T116" s="55">
        <v>6.6549999999999998E-2</v>
      </c>
      <c r="U116" s="55">
        <v>0.16192500000000001</v>
      </c>
      <c r="V116" s="55">
        <v>0.1638</v>
      </c>
      <c r="W116" s="55">
        <v>0.22610000000000002</v>
      </c>
      <c r="X116" s="55">
        <v>0.33809999999999996</v>
      </c>
      <c r="Y116" s="55">
        <v>0.33929999999999999</v>
      </c>
      <c r="Z116" s="55">
        <v>0.33755000000000007</v>
      </c>
      <c r="AA116" s="55">
        <v>0.360375</v>
      </c>
      <c r="AB116" s="55">
        <v>0.33659999999999995</v>
      </c>
      <c r="AC116" s="55">
        <v>0.27739999999999998</v>
      </c>
      <c r="AD116" s="55">
        <v>0.30612500000000004</v>
      </c>
      <c r="AE116" s="55">
        <v>0.35549999999999998</v>
      </c>
      <c r="AF116" s="55">
        <v>0.35044999999999998</v>
      </c>
      <c r="AG116" s="55">
        <v>0.28559999999999997</v>
      </c>
      <c r="AH116" s="55">
        <v>0.27199999999999952</v>
      </c>
      <c r="AI116" s="55">
        <v>0.29224999999999995</v>
      </c>
      <c r="AJ116" s="55">
        <v>0.21870000000000003</v>
      </c>
      <c r="AK116" s="55">
        <v>0.21200000000000002</v>
      </c>
      <c r="AL116" s="55">
        <v>0.18625</v>
      </c>
      <c r="AM116" s="55">
        <v>0.14452500000000001</v>
      </c>
      <c r="AN116" s="55">
        <v>0.11180000000000001</v>
      </c>
      <c r="AO116" s="55">
        <v>7.7875E-2</v>
      </c>
      <c r="AP116" s="55">
        <v>7.4099999999999739E-3</v>
      </c>
      <c r="AQ116" s="55">
        <v>0</v>
      </c>
      <c r="AR116" s="55"/>
    </row>
    <row r="117" spans="1:44" ht="16" x14ac:dyDescent="0.2">
      <c r="A117" s="107"/>
      <c r="B117" s="6" t="s">
        <v>5</v>
      </c>
      <c r="C117" s="6">
        <v>0.6</v>
      </c>
      <c r="D117" s="6">
        <v>0.36</v>
      </c>
      <c r="E117" s="6">
        <f t="shared" si="4"/>
        <v>0.216</v>
      </c>
      <c r="F117" s="6">
        <v>0.66</v>
      </c>
      <c r="G117" s="6">
        <v>0.36</v>
      </c>
      <c r="H117" s="6">
        <f t="shared" si="5"/>
        <v>0.23760000000000001</v>
      </c>
      <c r="I117" s="6">
        <v>0.69</v>
      </c>
      <c r="J117" s="6">
        <v>0.34</v>
      </c>
      <c r="K117" s="6">
        <f t="shared" si="6"/>
        <v>0.2346</v>
      </c>
      <c r="L117" s="6">
        <v>0.72</v>
      </c>
      <c r="M117" s="6">
        <v>0.36</v>
      </c>
      <c r="N117" s="6">
        <f t="shared" si="7"/>
        <v>0.25919999999999999</v>
      </c>
      <c r="P117" s="107"/>
      <c r="Q117" s="58" t="s">
        <v>38</v>
      </c>
      <c r="R117" s="58">
        <v>0.4</v>
      </c>
      <c r="S117" s="55"/>
      <c r="T117" s="59" t="s">
        <v>42</v>
      </c>
      <c r="U117" s="58">
        <v>5.4281849999999991</v>
      </c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</row>
    <row r="118" spans="1:44" ht="16" x14ac:dyDescent="0.2">
      <c r="A118" s="107">
        <v>42897</v>
      </c>
      <c r="B118" s="6" t="s">
        <v>1</v>
      </c>
      <c r="C118" s="6">
        <v>0.79</v>
      </c>
      <c r="D118" s="6">
        <v>0.36</v>
      </c>
      <c r="E118" s="6">
        <f t="shared" si="4"/>
        <v>0.28439999999999999</v>
      </c>
      <c r="F118" s="6">
        <v>0.96</v>
      </c>
      <c r="G118" s="6">
        <v>0.35</v>
      </c>
      <c r="H118" s="6">
        <f t="shared" si="5"/>
        <v>0.33599999999999997</v>
      </c>
      <c r="I118" s="6">
        <v>0.95</v>
      </c>
      <c r="J118" s="6">
        <v>0.34</v>
      </c>
      <c r="K118" s="6">
        <f t="shared" si="6"/>
        <v>0.32300000000000001</v>
      </c>
      <c r="L118" s="6">
        <v>0.86</v>
      </c>
      <c r="M118" s="6">
        <v>0.31</v>
      </c>
      <c r="N118" s="6">
        <f t="shared" si="7"/>
        <v>0.2666</v>
      </c>
      <c r="P118" s="107">
        <v>42897</v>
      </c>
      <c r="Q118" s="56" t="s">
        <v>42</v>
      </c>
      <c r="R118" s="55">
        <v>7.02074</v>
      </c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</row>
    <row r="119" spans="1:44" ht="16" x14ac:dyDescent="0.2">
      <c r="A119" s="107"/>
      <c r="B119" s="6" t="s">
        <v>2</v>
      </c>
      <c r="C119" s="6">
        <v>1.1000000000000001</v>
      </c>
      <c r="D119" s="6">
        <v>0.48</v>
      </c>
      <c r="E119" s="6">
        <f t="shared" si="4"/>
        <v>0.52800000000000002</v>
      </c>
      <c r="F119" s="6">
        <v>1.07</v>
      </c>
      <c r="G119" s="6">
        <v>0.45</v>
      </c>
      <c r="H119" s="6">
        <f t="shared" si="5"/>
        <v>0.48150000000000004</v>
      </c>
      <c r="I119" s="6">
        <v>1.1000000000000001</v>
      </c>
      <c r="J119" s="6">
        <v>0.36</v>
      </c>
      <c r="K119" s="6">
        <f t="shared" si="6"/>
        <v>0.39600000000000002</v>
      </c>
      <c r="L119" s="6">
        <v>1.1100000000000001</v>
      </c>
      <c r="M119" s="6">
        <v>0.48</v>
      </c>
      <c r="N119" s="6">
        <f t="shared" si="7"/>
        <v>0.53280000000000005</v>
      </c>
      <c r="P119" s="107"/>
      <c r="Q119" s="55" t="s">
        <v>35</v>
      </c>
      <c r="R119" s="55">
        <v>0</v>
      </c>
      <c r="S119" s="55">
        <v>1</v>
      </c>
      <c r="T119" s="55">
        <v>2</v>
      </c>
      <c r="U119" s="55">
        <v>3</v>
      </c>
      <c r="V119" s="55">
        <v>4</v>
      </c>
      <c r="W119" s="55">
        <v>5</v>
      </c>
      <c r="X119" s="55">
        <v>6</v>
      </c>
      <c r="Y119" s="55">
        <v>7</v>
      </c>
      <c r="Z119" s="55">
        <v>8</v>
      </c>
      <c r="AA119" s="55">
        <v>9</v>
      </c>
      <c r="AB119" s="55">
        <v>10</v>
      </c>
      <c r="AC119" s="55">
        <v>11</v>
      </c>
      <c r="AD119" s="55">
        <v>12</v>
      </c>
      <c r="AE119" s="55">
        <v>13</v>
      </c>
      <c r="AF119" s="55">
        <v>14</v>
      </c>
      <c r="AG119" s="55">
        <v>15</v>
      </c>
      <c r="AH119" s="55">
        <v>16</v>
      </c>
      <c r="AI119" s="55">
        <v>17</v>
      </c>
      <c r="AJ119" s="55">
        <v>18</v>
      </c>
      <c r="AK119" s="55">
        <v>19</v>
      </c>
      <c r="AL119" s="55">
        <v>20</v>
      </c>
      <c r="AM119" s="55">
        <v>21</v>
      </c>
      <c r="AN119" s="55">
        <v>22</v>
      </c>
      <c r="AO119" s="55">
        <v>23</v>
      </c>
      <c r="AP119" s="55">
        <v>24</v>
      </c>
      <c r="AQ119" s="55">
        <v>24.32</v>
      </c>
      <c r="AR119" s="55"/>
    </row>
    <row r="120" spans="1:44" ht="16" x14ac:dyDescent="0.2">
      <c r="A120" s="107"/>
      <c r="B120" s="6" t="s">
        <v>3</v>
      </c>
      <c r="C120" s="6">
        <v>1.1299999999999999</v>
      </c>
      <c r="D120" s="6">
        <v>0.43</v>
      </c>
      <c r="E120" s="6">
        <f t="shared" si="4"/>
        <v>0.48589999999999994</v>
      </c>
      <c r="F120" s="6">
        <v>1.07</v>
      </c>
      <c r="G120" s="6">
        <v>0.5</v>
      </c>
      <c r="H120" s="6">
        <f t="shared" si="5"/>
        <v>0.53500000000000003</v>
      </c>
      <c r="I120" s="6">
        <v>1.07</v>
      </c>
      <c r="J120" s="6">
        <v>0.41</v>
      </c>
      <c r="K120" s="6">
        <f t="shared" si="6"/>
        <v>0.43869999999999998</v>
      </c>
      <c r="L120" s="6">
        <v>1.07</v>
      </c>
      <c r="M120" s="6">
        <v>0.44</v>
      </c>
      <c r="N120" s="6">
        <f t="shared" si="7"/>
        <v>0.47080000000000005</v>
      </c>
      <c r="P120" s="107"/>
      <c r="Q120" s="55" t="s">
        <v>14</v>
      </c>
      <c r="R120" s="55">
        <v>0</v>
      </c>
      <c r="S120" s="55">
        <v>0.48</v>
      </c>
      <c r="T120" s="55">
        <v>0.68</v>
      </c>
      <c r="U120" s="55">
        <v>0.73</v>
      </c>
      <c r="V120" s="55">
        <v>0.75</v>
      </c>
      <c r="W120" s="55">
        <v>0.76</v>
      </c>
      <c r="X120" s="55">
        <v>0.81</v>
      </c>
      <c r="Y120" s="55">
        <v>0.85</v>
      </c>
      <c r="Z120" s="55">
        <v>0.88</v>
      </c>
      <c r="AA120" s="55">
        <v>0.88</v>
      </c>
      <c r="AB120" s="55">
        <v>0.87</v>
      </c>
      <c r="AC120" s="55">
        <v>0.84</v>
      </c>
      <c r="AD120" s="55">
        <v>0.86</v>
      </c>
      <c r="AE120" s="55">
        <v>0.88</v>
      </c>
      <c r="AF120" s="55">
        <v>0.9</v>
      </c>
      <c r="AG120" s="55">
        <v>0.92</v>
      </c>
      <c r="AH120" s="55">
        <v>0.95</v>
      </c>
      <c r="AI120" s="55">
        <v>0.95</v>
      </c>
      <c r="AJ120" s="55">
        <v>0.94</v>
      </c>
      <c r="AK120" s="55">
        <v>0.91</v>
      </c>
      <c r="AL120" s="55">
        <v>0.9</v>
      </c>
      <c r="AM120" s="55">
        <v>0.8</v>
      </c>
      <c r="AN120" s="55">
        <v>0.65</v>
      </c>
      <c r="AO120" s="55">
        <v>0.56000000000000005</v>
      </c>
      <c r="AP120" s="55">
        <v>0.46</v>
      </c>
      <c r="AQ120" s="55">
        <v>0</v>
      </c>
      <c r="AR120" s="55"/>
    </row>
    <row r="121" spans="1:44" ht="16" x14ac:dyDescent="0.2">
      <c r="A121" s="107"/>
      <c r="B121" s="6" t="s">
        <v>4</v>
      </c>
      <c r="C121" s="6">
        <v>1.07</v>
      </c>
      <c r="D121" s="6">
        <v>0.51</v>
      </c>
      <c r="E121" s="6">
        <f t="shared" si="4"/>
        <v>0.54570000000000007</v>
      </c>
      <c r="F121" s="6">
        <v>1.0900000000000001</v>
      </c>
      <c r="G121" s="6">
        <v>0.49</v>
      </c>
      <c r="H121" s="6">
        <f t="shared" si="5"/>
        <v>0.53410000000000002</v>
      </c>
      <c r="I121" s="6">
        <v>1.0900000000000001</v>
      </c>
      <c r="J121" s="6">
        <v>0.47</v>
      </c>
      <c r="K121" s="6">
        <f t="shared" si="6"/>
        <v>0.51229999999999998</v>
      </c>
      <c r="L121" s="6">
        <v>1.1000000000000001</v>
      </c>
      <c r="M121" s="6">
        <v>0.49</v>
      </c>
      <c r="N121" s="6">
        <f t="shared" si="7"/>
        <v>0.53900000000000003</v>
      </c>
      <c r="P121" s="107"/>
      <c r="Q121" s="55" t="s">
        <v>36</v>
      </c>
      <c r="R121" s="55">
        <v>0</v>
      </c>
      <c r="S121" s="55">
        <v>0</v>
      </c>
      <c r="T121" s="55">
        <v>0.03</v>
      </c>
      <c r="U121" s="55">
        <v>0.13</v>
      </c>
      <c r="V121" s="55">
        <v>0.33</v>
      </c>
      <c r="W121" s="55">
        <v>0.31</v>
      </c>
      <c r="X121" s="55">
        <v>0.44</v>
      </c>
      <c r="Y121" s="55">
        <v>0.44</v>
      </c>
      <c r="Z121" s="55">
        <v>0.47</v>
      </c>
      <c r="AA121" s="55">
        <v>0.5</v>
      </c>
      <c r="AB121" s="55">
        <v>0.53</v>
      </c>
      <c r="AC121" s="55">
        <v>0.43</v>
      </c>
      <c r="AD121" s="55">
        <v>0.36</v>
      </c>
      <c r="AE121" s="55">
        <v>0.49</v>
      </c>
      <c r="AF121" s="55">
        <v>0.5</v>
      </c>
      <c r="AG121" s="55">
        <v>0.49</v>
      </c>
      <c r="AH121" s="55">
        <v>0.31</v>
      </c>
      <c r="AI121" s="55">
        <v>0.42</v>
      </c>
      <c r="AJ121" s="55">
        <v>0.39</v>
      </c>
      <c r="AK121" s="55">
        <v>0.26</v>
      </c>
      <c r="AL121" s="55">
        <v>0.37</v>
      </c>
      <c r="AM121" s="55">
        <v>0.35</v>
      </c>
      <c r="AN121" s="55">
        <v>0.32</v>
      </c>
      <c r="AO121" s="55">
        <v>0.33</v>
      </c>
      <c r="AP121" s="55">
        <v>0.3</v>
      </c>
      <c r="AQ121" s="55">
        <v>0</v>
      </c>
      <c r="AR121" s="55"/>
    </row>
    <row r="122" spans="1:44" ht="16" x14ac:dyDescent="0.2">
      <c r="A122" s="107"/>
      <c r="B122" s="6" t="s">
        <v>5</v>
      </c>
      <c r="C122" s="6">
        <v>0.78</v>
      </c>
      <c r="D122" s="6">
        <v>0.41</v>
      </c>
      <c r="E122" s="6">
        <f t="shared" si="4"/>
        <v>0.31979999999999997</v>
      </c>
      <c r="F122" s="6">
        <v>0.77</v>
      </c>
      <c r="G122" s="6">
        <v>0.4</v>
      </c>
      <c r="H122" s="6">
        <f t="shared" si="5"/>
        <v>0.30800000000000005</v>
      </c>
      <c r="I122" s="6">
        <v>0.79</v>
      </c>
      <c r="J122" s="6">
        <v>0.41</v>
      </c>
      <c r="K122" s="6">
        <f t="shared" si="6"/>
        <v>0.32390000000000002</v>
      </c>
      <c r="L122" s="6">
        <v>0.84</v>
      </c>
      <c r="M122" s="6">
        <v>0.44</v>
      </c>
      <c r="N122" s="6">
        <f t="shared" si="7"/>
        <v>0.36959999999999998</v>
      </c>
      <c r="P122" s="107"/>
      <c r="Q122" s="56" t="s">
        <v>37</v>
      </c>
      <c r="R122" s="55">
        <v>0</v>
      </c>
      <c r="S122" s="55">
        <v>8.7000000000000011E-3</v>
      </c>
      <c r="T122" s="55">
        <v>5.6400000000000006E-2</v>
      </c>
      <c r="U122" s="55">
        <v>0.17020000000000002</v>
      </c>
      <c r="V122" s="55">
        <v>0.24160000000000001</v>
      </c>
      <c r="W122" s="55">
        <v>0.294375</v>
      </c>
      <c r="X122" s="55">
        <v>0.36520000000000002</v>
      </c>
      <c r="Y122" s="55">
        <v>0.39357499999999995</v>
      </c>
      <c r="Z122" s="55">
        <v>0.42680000000000001</v>
      </c>
      <c r="AA122" s="55">
        <v>0.450625</v>
      </c>
      <c r="AB122" s="55">
        <v>0.41039999999999999</v>
      </c>
      <c r="AC122" s="55">
        <v>0.33574999999999999</v>
      </c>
      <c r="AD122" s="55">
        <v>0.36974999999999997</v>
      </c>
      <c r="AE122" s="55">
        <v>0.44055</v>
      </c>
      <c r="AF122" s="55">
        <v>0.45045000000000002</v>
      </c>
      <c r="AG122" s="55">
        <v>0.37400000000000005</v>
      </c>
      <c r="AH122" s="55">
        <v>0.34675</v>
      </c>
      <c r="AI122" s="55">
        <v>0.38272499999999998</v>
      </c>
      <c r="AJ122" s="55">
        <v>0.30062500000000003</v>
      </c>
      <c r="AK122" s="55">
        <v>0.28507500000000002</v>
      </c>
      <c r="AL122" s="55">
        <v>0.30599999999999999</v>
      </c>
      <c r="AM122" s="55">
        <v>0.24287500000000001</v>
      </c>
      <c r="AN122" s="55">
        <v>0.19662499999999999</v>
      </c>
      <c r="AO122" s="55">
        <v>0.16065000000000002</v>
      </c>
      <c r="AP122" s="55">
        <v>1.104000000000001E-2</v>
      </c>
      <c r="AQ122" s="55">
        <v>0</v>
      </c>
      <c r="AR122" s="55"/>
    </row>
    <row r="123" spans="1:44" ht="16" x14ac:dyDescent="0.2">
      <c r="A123" s="107">
        <v>42898</v>
      </c>
      <c r="B123" s="6" t="s">
        <v>1</v>
      </c>
      <c r="C123" s="6">
        <v>0.6</v>
      </c>
      <c r="D123" s="6">
        <v>0.35</v>
      </c>
      <c r="E123" s="6">
        <f t="shared" si="4"/>
        <v>0.21</v>
      </c>
      <c r="F123" s="6">
        <v>0.86</v>
      </c>
      <c r="G123" s="6">
        <v>0.26</v>
      </c>
      <c r="H123" s="6">
        <f t="shared" si="5"/>
        <v>0.22359999999999999</v>
      </c>
      <c r="I123" s="6">
        <v>0.8</v>
      </c>
      <c r="J123" s="6">
        <v>0.23</v>
      </c>
      <c r="K123" s="6">
        <f t="shared" si="6"/>
        <v>0.18400000000000002</v>
      </c>
      <c r="L123" s="6">
        <v>0.76</v>
      </c>
      <c r="M123" s="6">
        <v>0.32</v>
      </c>
      <c r="N123" s="6">
        <f t="shared" si="7"/>
        <v>0.2432</v>
      </c>
      <c r="P123" s="107">
        <v>42898</v>
      </c>
      <c r="Q123" s="58" t="s">
        <v>38</v>
      </c>
      <c r="R123" s="58">
        <v>0.5</v>
      </c>
      <c r="S123" s="55"/>
      <c r="T123" s="59" t="s">
        <v>42</v>
      </c>
      <c r="U123" s="58">
        <v>7.02074</v>
      </c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</row>
    <row r="124" spans="1:44" ht="16" x14ac:dyDescent="0.2">
      <c r="A124" s="107"/>
      <c r="B124" s="6" t="s">
        <v>2</v>
      </c>
      <c r="C124" s="6">
        <v>1</v>
      </c>
      <c r="D124" s="6">
        <v>0.48</v>
      </c>
      <c r="E124" s="6">
        <f t="shared" si="4"/>
        <v>0.48</v>
      </c>
      <c r="F124" s="6">
        <v>0.98</v>
      </c>
      <c r="G124" s="6">
        <v>0.46</v>
      </c>
      <c r="H124" s="6">
        <f t="shared" si="5"/>
        <v>0.45080000000000003</v>
      </c>
      <c r="I124" s="6">
        <v>1</v>
      </c>
      <c r="J124" s="6">
        <v>0.38</v>
      </c>
      <c r="K124" s="6">
        <f t="shared" si="6"/>
        <v>0.38</v>
      </c>
      <c r="L124" s="6">
        <v>1.02</v>
      </c>
      <c r="M124" s="6">
        <v>0.38</v>
      </c>
      <c r="N124" s="6">
        <f t="shared" si="7"/>
        <v>0.3876</v>
      </c>
      <c r="P124" s="107"/>
      <c r="Q124" s="55" t="s">
        <v>35</v>
      </c>
      <c r="R124" s="55">
        <v>0</v>
      </c>
      <c r="S124" s="55">
        <v>0.57999999999999996</v>
      </c>
      <c r="T124" s="55">
        <v>1.58</v>
      </c>
      <c r="U124" s="55">
        <v>2.58</v>
      </c>
      <c r="V124" s="55">
        <v>3.58</v>
      </c>
      <c r="W124" s="55">
        <v>4.58</v>
      </c>
      <c r="X124" s="55">
        <v>5.58</v>
      </c>
      <c r="Y124" s="55">
        <v>6.58</v>
      </c>
      <c r="Z124" s="55">
        <v>7.58</v>
      </c>
      <c r="AA124" s="55">
        <v>8.58</v>
      </c>
      <c r="AB124" s="55">
        <v>9.58</v>
      </c>
      <c r="AC124" s="55">
        <v>10.58</v>
      </c>
      <c r="AD124" s="55">
        <v>11.58</v>
      </c>
      <c r="AE124" s="55">
        <v>12.58</v>
      </c>
      <c r="AF124" s="55">
        <v>13.58</v>
      </c>
      <c r="AG124" s="55">
        <v>14.58</v>
      </c>
      <c r="AH124" s="55">
        <v>15.58</v>
      </c>
      <c r="AI124" s="55">
        <v>16.579999999999998</v>
      </c>
      <c r="AJ124" s="55">
        <v>17.579999999999998</v>
      </c>
      <c r="AK124" s="55">
        <v>18.579999999999998</v>
      </c>
      <c r="AL124" s="55">
        <v>19.579999999999998</v>
      </c>
      <c r="AM124" s="55">
        <v>20.58</v>
      </c>
      <c r="AN124" s="55">
        <v>21.58</v>
      </c>
      <c r="AO124" s="55">
        <v>22.58</v>
      </c>
      <c r="AP124" s="55">
        <v>23.58</v>
      </c>
      <c r="AQ124" s="55">
        <v>24.08</v>
      </c>
      <c r="AR124" s="57"/>
    </row>
    <row r="125" spans="1:44" ht="16" x14ac:dyDescent="0.2">
      <c r="A125" s="107"/>
      <c r="B125" s="6" t="s">
        <v>3</v>
      </c>
      <c r="C125" s="6">
        <v>1.04</v>
      </c>
      <c r="D125" s="6">
        <v>0.46</v>
      </c>
      <c r="E125" s="6">
        <f t="shared" si="4"/>
        <v>0.47840000000000005</v>
      </c>
      <c r="F125" s="6">
        <v>0.98</v>
      </c>
      <c r="G125" s="6">
        <v>0.5</v>
      </c>
      <c r="H125" s="6">
        <f t="shared" si="5"/>
        <v>0.49</v>
      </c>
      <c r="I125" s="6">
        <v>0.98</v>
      </c>
      <c r="J125" s="6">
        <v>0.47</v>
      </c>
      <c r="K125" s="6">
        <f t="shared" si="6"/>
        <v>0.46059999999999995</v>
      </c>
      <c r="L125" s="6">
        <v>1</v>
      </c>
      <c r="M125" s="6">
        <v>0.45</v>
      </c>
      <c r="N125" s="6">
        <f t="shared" si="7"/>
        <v>0.45</v>
      </c>
      <c r="P125" s="107"/>
      <c r="Q125" s="55" t="s">
        <v>14</v>
      </c>
      <c r="R125" s="55">
        <v>0</v>
      </c>
      <c r="S125" s="55">
        <v>0.36</v>
      </c>
      <c r="T125" s="55">
        <v>0.57999999999999996</v>
      </c>
      <c r="U125" s="55">
        <v>0.64</v>
      </c>
      <c r="V125" s="55">
        <v>0.64</v>
      </c>
      <c r="W125" s="55">
        <v>0.64</v>
      </c>
      <c r="X125" s="55">
        <v>0.72</v>
      </c>
      <c r="Y125" s="55">
        <v>0.78</v>
      </c>
      <c r="Z125" s="55">
        <v>0.78</v>
      </c>
      <c r="AA125" s="55">
        <v>0.78</v>
      </c>
      <c r="AB125" s="55">
        <v>0.78</v>
      </c>
      <c r="AC125" s="55">
        <v>0.76</v>
      </c>
      <c r="AD125" s="55">
        <v>0.76</v>
      </c>
      <c r="AE125" s="55">
        <v>0.8</v>
      </c>
      <c r="AF125" s="55">
        <v>0.8</v>
      </c>
      <c r="AG125" s="55">
        <v>0.86</v>
      </c>
      <c r="AH125" s="55">
        <v>0.86</v>
      </c>
      <c r="AI125" s="55">
        <v>0.86</v>
      </c>
      <c r="AJ125" s="55">
        <v>0.84</v>
      </c>
      <c r="AK125" s="55">
        <v>0.82</v>
      </c>
      <c r="AL125" s="55">
        <v>0.82</v>
      </c>
      <c r="AM125" s="55">
        <v>0.7</v>
      </c>
      <c r="AN125" s="55">
        <v>0.57999999999999996</v>
      </c>
      <c r="AO125" s="55">
        <v>0.5</v>
      </c>
      <c r="AP125" s="55">
        <v>0.4</v>
      </c>
      <c r="AQ125" s="55">
        <v>0</v>
      </c>
      <c r="AR125" s="57"/>
    </row>
    <row r="126" spans="1:44" ht="16" x14ac:dyDescent="0.2">
      <c r="A126" s="107"/>
      <c r="B126" s="6" t="s">
        <v>4</v>
      </c>
      <c r="C126" s="6">
        <v>0.98</v>
      </c>
      <c r="D126" s="6">
        <v>0.47</v>
      </c>
      <c r="E126" s="6">
        <f t="shared" si="4"/>
        <v>0.46059999999999995</v>
      </c>
      <c r="F126" s="6">
        <v>1.02</v>
      </c>
      <c r="G126" s="6">
        <v>0.41</v>
      </c>
      <c r="H126" s="6">
        <f t="shared" si="5"/>
        <v>0.41819999999999996</v>
      </c>
      <c r="I126" s="6">
        <v>1.02</v>
      </c>
      <c r="J126" s="6">
        <v>0.44</v>
      </c>
      <c r="K126" s="6">
        <f t="shared" si="6"/>
        <v>0.44880000000000003</v>
      </c>
      <c r="L126" s="6">
        <v>1.02</v>
      </c>
      <c r="M126" s="6">
        <v>0.49</v>
      </c>
      <c r="N126" s="6">
        <f t="shared" si="7"/>
        <v>0.49980000000000002</v>
      </c>
      <c r="P126" s="107"/>
      <c r="Q126" s="55" t="s">
        <v>36</v>
      </c>
      <c r="R126" s="55">
        <v>0</v>
      </c>
      <c r="S126" s="55">
        <v>0</v>
      </c>
      <c r="T126" s="55">
        <v>0</v>
      </c>
      <c r="U126" s="55">
        <v>0.17</v>
      </c>
      <c r="V126" s="55">
        <v>0.28000000000000003</v>
      </c>
      <c r="W126" s="55">
        <v>0.2</v>
      </c>
      <c r="X126" s="55">
        <v>0.34</v>
      </c>
      <c r="Y126" s="55">
        <v>0.42</v>
      </c>
      <c r="Z126" s="55">
        <v>0.46</v>
      </c>
      <c r="AA126" s="55">
        <v>0.36</v>
      </c>
      <c r="AB126" s="55">
        <v>0.46</v>
      </c>
      <c r="AC126" s="55">
        <v>0.42</v>
      </c>
      <c r="AD126" s="55">
        <v>0.4</v>
      </c>
      <c r="AE126" s="55">
        <v>0.42</v>
      </c>
      <c r="AF126" s="55">
        <v>0.5</v>
      </c>
      <c r="AG126" s="55">
        <v>0.47</v>
      </c>
      <c r="AH126" s="55">
        <v>0.36</v>
      </c>
      <c r="AI126" s="55">
        <v>0.44</v>
      </c>
      <c r="AJ126" s="55">
        <v>0.39</v>
      </c>
      <c r="AK126" s="55">
        <v>0.31</v>
      </c>
      <c r="AL126" s="55">
        <v>0.36</v>
      </c>
      <c r="AM126" s="55">
        <v>0.37</v>
      </c>
      <c r="AN126" s="55">
        <v>0.3</v>
      </c>
      <c r="AO126" s="55">
        <v>0.22</v>
      </c>
      <c r="AP126" s="55">
        <v>0.15</v>
      </c>
      <c r="AQ126" s="55">
        <v>0</v>
      </c>
      <c r="AR126" s="55"/>
    </row>
    <row r="127" spans="1:44" ht="16" x14ac:dyDescent="0.2">
      <c r="A127" s="107"/>
      <c r="B127" s="6" t="s">
        <v>5</v>
      </c>
      <c r="C127" s="6">
        <v>0.7</v>
      </c>
      <c r="D127" s="6">
        <v>0.4</v>
      </c>
      <c r="E127" s="6">
        <f t="shared" si="4"/>
        <v>0.27999999999999997</v>
      </c>
      <c r="F127" s="6">
        <v>0.68</v>
      </c>
      <c r="G127" s="6">
        <v>0.38</v>
      </c>
      <c r="H127" s="6">
        <f t="shared" si="5"/>
        <v>0.25840000000000002</v>
      </c>
      <c r="I127" s="6">
        <v>0.68</v>
      </c>
      <c r="J127" s="6">
        <v>0.4</v>
      </c>
      <c r="K127" s="6">
        <f t="shared" si="6"/>
        <v>0.27200000000000002</v>
      </c>
      <c r="L127" s="6">
        <v>0.66</v>
      </c>
      <c r="M127" s="6">
        <v>0.35</v>
      </c>
      <c r="N127" s="6">
        <f t="shared" si="7"/>
        <v>0.23099999999999998</v>
      </c>
      <c r="P127" s="107"/>
      <c r="Q127" s="56" t="s">
        <v>37</v>
      </c>
      <c r="R127" s="55">
        <v>0</v>
      </c>
      <c r="S127" s="55">
        <v>0</v>
      </c>
      <c r="T127" s="55">
        <v>5.185E-2</v>
      </c>
      <c r="U127" s="55">
        <v>0.14400000000000002</v>
      </c>
      <c r="V127" s="55">
        <v>0.15360000000000001</v>
      </c>
      <c r="W127" s="55">
        <v>0.18359999999999999</v>
      </c>
      <c r="X127" s="55">
        <v>0.28500000000000003</v>
      </c>
      <c r="Y127" s="55">
        <v>0.34320000000000001</v>
      </c>
      <c r="Z127" s="55">
        <v>0.31980000000000003</v>
      </c>
      <c r="AA127" s="55">
        <v>0.31980000000000003</v>
      </c>
      <c r="AB127" s="55">
        <v>0.33879999999999999</v>
      </c>
      <c r="AC127" s="55">
        <v>0.31160000000000004</v>
      </c>
      <c r="AD127" s="55">
        <v>0.31980000000000003</v>
      </c>
      <c r="AE127" s="55">
        <v>0.36799999999999999</v>
      </c>
      <c r="AF127" s="55">
        <v>0.40255000000000002</v>
      </c>
      <c r="AG127" s="55">
        <v>0.3569</v>
      </c>
      <c r="AH127" s="55">
        <v>0.34399999999999942</v>
      </c>
      <c r="AI127" s="55">
        <v>0.35275000000000001</v>
      </c>
      <c r="AJ127" s="55">
        <v>0.29049999999999998</v>
      </c>
      <c r="AK127" s="55">
        <v>0.27469999999999994</v>
      </c>
      <c r="AL127" s="55">
        <v>0.27739999999999998</v>
      </c>
      <c r="AM127" s="55">
        <v>0.21439999999999995</v>
      </c>
      <c r="AN127" s="55">
        <v>0.14040000000000002</v>
      </c>
      <c r="AO127" s="55">
        <v>8.3250000000000005E-2</v>
      </c>
      <c r="AP127" s="55">
        <v>7.4999999999999997E-3</v>
      </c>
      <c r="AQ127" s="55">
        <v>0</v>
      </c>
      <c r="AR127" s="57"/>
    </row>
    <row r="128" spans="1:44" ht="16" x14ac:dyDescent="0.2">
      <c r="A128" s="107">
        <v>42899</v>
      </c>
      <c r="B128" s="6" t="s">
        <v>1</v>
      </c>
      <c r="C128" s="6">
        <v>0.7</v>
      </c>
      <c r="D128" s="6">
        <v>0.38</v>
      </c>
      <c r="E128" s="6">
        <f t="shared" si="4"/>
        <v>0.26599999999999996</v>
      </c>
      <c r="F128" s="6">
        <v>0.88</v>
      </c>
      <c r="G128" s="6">
        <v>0.36</v>
      </c>
      <c r="H128" s="6">
        <f t="shared" si="5"/>
        <v>0.31679999999999997</v>
      </c>
      <c r="I128" s="6">
        <v>0.8</v>
      </c>
      <c r="J128" s="6">
        <v>0.35</v>
      </c>
      <c r="K128" s="6">
        <f t="shared" si="6"/>
        <v>0.27999999999999997</v>
      </c>
      <c r="L128" s="6">
        <v>0.72</v>
      </c>
      <c r="M128" s="6">
        <v>0.32</v>
      </c>
      <c r="N128" s="6">
        <f t="shared" si="7"/>
        <v>0.23039999999999999</v>
      </c>
      <c r="P128" s="107">
        <v>42899</v>
      </c>
      <c r="Q128" s="58" t="s">
        <v>38</v>
      </c>
      <c r="R128" s="58">
        <v>0.41</v>
      </c>
      <c r="S128" s="55"/>
      <c r="T128" s="59" t="s">
        <v>42</v>
      </c>
      <c r="U128" s="58">
        <v>5.8834</v>
      </c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7"/>
    </row>
    <row r="129" spans="1:44" ht="16" x14ac:dyDescent="0.2">
      <c r="A129" s="107"/>
      <c r="B129" s="6" t="s">
        <v>2</v>
      </c>
      <c r="C129" s="6">
        <v>1</v>
      </c>
      <c r="D129" s="6">
        <v>0.48</v>
      </c>
      <c r="E129" s="6">
        <f t="shared" si="4"/>
        <v>0.48</v>
      </c>
      <c r="F129" s="6">
        <v>1</v>
      </c>
      <c r="G129" s="6">
        <v>0.38</v>
      </c>
      <c r="H129" s="6">
        <f t="shared" si="5"/>
        <v>0.38</v>
      </c>
      <c r="I129" s="6">
        <v>1</v>
      </c>
      <c r="J129" s="6">
        <v>0.36</v>
      </c>
      <c r="K129" s="6">
        <f t="shared" si="6"/>
        <v>0.36</v>
      </c>
      <c r="L129" s="6">
        <v>1</v>
      </c>
      <c r="M129" s="6">
        <v>0.45</v>
      </c>
      <c r="N129" s="6">
        <f t="shared" si="7"/>
        <v>0.45</v>
      </c>
      <c r="P129" s="107"/>
      <c r="Q129" s="55" t="s">
        <v>35</v>
      </c>
      <c r="R129" s="55">
        <v>0</v>
      </c>
      <c r="S129" s="55">
        <v>0.57999999999999996</v>
      </c>
      <c r="T129" s="55">
        <v>1.58</v>
      </c>
      <c r="U129" s="55">
        <v>2.58</v>
      </c>
      <c r="V129" s="55">
        <v>3.58</v>
      </c>
      <c r="W129" s="55">
        <v>4.58</v>
      </c>
      <c r="X129" s="55">
        <v>5.58</v>
      </c>
      <c r="Y129" s="55">
        <v>6.58</v>
      </c>
      <c r="Z129" s="55">
        <v>7.58</v>
      </c>
      <c r="AA129" s="55">
        <v>8.58</v>
      </c>
      <c r="AB129" s="55">
        <v>9.58</v>
      </c>
      <c r="AC129" s="55">
        <v>10.58</v>
      </c>
      <c r="AD129" s="55">
        <v>11.58</v>
      </c>
      <c r="AE129" s="55">
        <v>12.58</v>
      </c>
      <c r="AF129" s="55">
        <v>13.58</v>
      </c>
      <c r="AG129" s="55">
        <v>14.58</v>
      </c>
      <c r="AH129" s="55">
        <v>15.58</v>
      </c>
      <c r="AI129" s="55">
        <v>16.579999999999998</v>
      </c>
      <c r="AJ129" s="55">
        <v>17.579999999999998</v>
      </c>
      <c r="AK129" s="55">
        <v>18.579999999999998</v>
      </c>
      <c r="AL129" s="55">
        <v>19.579999999999998</v>
      </c>
      <c r="AM129" s="55">
        <v>20.58</v>
      </c>
      <c r="AN129" s="55">
        <v>21.58</v>
      </c>
      <c r="AO129" s="55">
        <v>22.58</v>
      </c>
      <c r="AP129" s="55">
        <v>23.58</v>
      </c>
      <c r="AQ129" s="55">
        <v>24.22</v>
      </c>
      <c r="AR129" s="57"/>
    </row>
    <row r="130" spans="1:44" ht="16" x14ac:dyDescent="0.2">
      <c r="A130" s="107"/>
      <c r="B130" s="6" t="s">
        <v>3</v>
      </c>
      <c r="C130" s="6">
        <v>1.04</v>
      </c>
      <c r="D130" s="6">
        <v>0.45</v>
      </c>
      <c r="E130" s="6">
        <f t="shared" si="4"/>
        <v>0.46800000000000003</v>
      </c>
      <c r="F130" s="6">
        <v>0.98</v>
      </c>
      <c r="G130" s="6">
        <v>0.48</v>
      </c>
      <c r="H130" s="6">
        <f t="shared" si="5"/>
        <v>0.47039999999999998</v>
      </c>
      <c r="I130" s="6">
        <v>1</v>
      </c>
      <c r="J130" s="6">
        <v>0.45</v>
      </c>
      <c r="K130" s="6">
        <f t="shared" si="6"/>
        <v>0.45</v>
      </c>
      <c r="L130" s="6">
        <v>1</v>
      </c>
      <c r="M130" s="6">
        <v>0.51</v>
      </c>
      <c r="N130" s="6">
        <f t="shared" si="7"/>
        <v>0.51</v>
      </c>
      <c r="P130" s="107"/>
      <c r="Q130" s="55" t="s">
        <v>14</v>
      </c>
      <c r="R130" s="55">
        <v>0</v>
      </c>
      <c r="S130" s="55">
        <v>0.38</v>
      </c>
      <c r="T130" s="55">
        <v>0.6</v>
      </c>
      <c r="U130" s="55">
        <v>0.64</v>
      </c>
      <c r="V130" s="55">
        <v>0.64</v>
      </c>
      <c r="W130" s="55">
        <v>0.66</v>
      </c>
      <c r="X130" s="55">
        <v>0.72</v>
      </c>
      <c r="Y130" s="55">
        <v>0.76</v>
      </c>
      <c r="Z130" s="55">
        <v>0.78</v>
      </c>
      <c r="AA130" s="55">
        <v>0.78</v>
      </c>
      <c r="AB130" s="55">
        <v>0.78</v>
      </c>
      <c r="AC130" s="55">
        <v>0.72</v>
      </c>
      <c r="AD130" s="55">
        <v>0.78</v>
      </c>
      <c r="AE130" s="55">
        <v>0.8</v>
      </c>
      <c r="AF130" s="55">
        <v>0.82</v>
      </c>
      <c r="AG130" s="55">
        <v>0.82</v>
      </c>
      <c r="AH130" s="55">
        <v>0.86</v>
      </c>
      <c r="AI130" s="55">
        <v>0.86</v>
      </c>
      <c r="AJ130" s="55">
        <v>0.86</v>
      </c>
      <c r="AK130" s="55">
        <v>0.8</v>
      </c>
      <c r="AL130" s="55">
        <v>0.8</v>
      </c>
      <c r="AM130" s="55">
        <v>0.6</v>
      </c>
      <c r="AN130" s="55">
        <v>0.54</v>
      </c>
      <c r="AO130" s="55">
        <v>0.46</v>
      </c>
      <c r="AP130" s="55">
        <v>0.38</v>
      </c>
      <c r="AQ130" s="55">
        <v>0</v>
      </c>
      <c r="AR130" s="57"/>
    </row>
    <row r="131" spans="1:44" ht="16" x14ac:dyDescent="0.2">
      <c r="A131" s="107"/>
      <c r="B131" s="6" t="s">
        <v>4</v>
      </c>
      <c r="C131" s="6">
        <v>0.98</v>
      </c>
      <c r="D131" s="6">
        <v>0.44</v>
      </c>
      <c r="E131" s="6">
        <f t="shared" si="4"/>
        <v>0.43119999999999997</v>
      </c>
      <c r="F131" s="6">
        <v>1</v>
      </c>
      <c r="G131" s="6">
        <v>0.42</v>
      </c>
      <c r="H131" s="6">
        <f t="shared" si="5"/>
        <v>0.42</v>
      </c>
      <c r="I131" s="6">
        <v>1</v>
      </c>
      <c r="J131" s="6">
        <v>0.4</v>
      </c>
      <c r="K131" s="6">
        <f t="shared" si="6"/>
        <v>0.4</v>
      </c>
      <c r="L131" s="6">
        <v>1</v>
      </c>
      <c r="M131" s="6">
        <v>0.47</v>
      </c>
      <c r="N131" s="6">
        <f t="shared" si="7"/>
        <v>0.47</v>
      </c>
      <c r="P131" s="107"/>
      <c r="Q131" s="55" t="s">
        <v>36</v>
      </c>
      <c r="R131" s="55">
        <v>0</v>
      </c>
      <c r="S131" s="55">
        <v>0</v>
      </c>
      <c r="T131" s="55">
        <v>0.05</v>
      </c>
      <c r="U131" s="55">
        <v>0.13</v>
      </c>
      <c r="V131" s="55">
        <v>0.27</v>
      </c>
      <c r="W131" s="55">
        <v>0.36</v>
      </c>
      <c r="X131" s="55">
        <v>0.41</v>
      </c>
      <c r="Y131" s="55">
        <v>0.44</v>
      </c>
      <c r="Z131" s="55">
        <v>0.48</v>
      </c>
      <c r="AA131" s="55">
        <v>0.49</v>
      </c>
      <c r="AB131" s="55">
        <v>0.51</v>
      </c>
      <c r="AC131" s="55">
        <v>0.44</v>
      </c>
      <c r="AD131" s="55">
        <v>0.48</v>
      </c>
      <c r="AE131" s="55">
        <v>0.42</v>
      </c>
      <c r="AF131" s="55">
        <v>0.44</v>
      </c>
      <c r="AG131" s="55">
        <v>0.51</v>
      </c>
      <c r="AH131" s="55">
        <v>0.48</v>
      </c>
      <c r="AI131" s="55">
        <v>0.41</v>
      </c>
      <c r="AJ131" s="55">
        <v>0.37</v>
      </c>
      <c r="AK131" s="55">
        <v>0.36</v>
      </c>
      <c r="AL131" s="55">
        <v>0.37</v>
      </c>
      <c r="AM131" s="55">
        <v>0.35</v>
      </c>
      <c r="AN131" s="55">
        <v>0.31</v>
      </c>
      <c r="AO131" s="55">
        <v>0.24</v>
      </c>
      <c r="AP131" s="55">
        <v>0.17</v>
      </c>
      <c r="AQ131" s="55">
        <v>0</v>
      </c>
      <c r="AR131" s="57"/>
    </row>
    <row r="132" spans="1:44" ht="16" x14ac:dyDescent="0.2">
      <c r="A132" s="107"/>
      <c r="B132" s="6" t="s">
        <v>5</v>
      </c>
      <c r="C132" s="6">
        <v>0.7</v>
      </c>
      <c r="D132" s="6">
        <v>0.38</v>
      </c>
      <c r="E132" s="6">
        <f t="shared" ref="E132:E157" si="8">D132*C132</f>
        <v>0.26599999999999996</v>
      </c>
      <c r="F132" s="6">
        <v>0.64</v>
      </c>
      <c r="G132" s="6">
        <v>0.39</v>
      </c>
      <c r="H132" s="6">
        <f t="shared" ref="H132:H157" si="9">G132*F132</f>
        <v>0.24960000000000002</v>
      </c>
      <c r="I132" s="6">
        <v>0.68</v>
      </c>
      <c r="J132" s="6">
        <v>0.36</v>
      </c>
      <c r="K132" s="6">
        <f t="shared" ref="K132:K157" si="10">J132*I132</f>
        <v>0.24480000000000002</v>
      </c>
      <c r="L132" s="6">
        <v>0.72</v>
      </c>
      <c r="M132" s="6">
        <v>0.34</v>
      </c>
      <c r="N132" s="6">
        <f t="shared" ref="N132:N157" si="11">M132*L132</f>
        <v>0.24480000000000002</v>
      </c>
      <c r="P132" s="107"/>
      <c r="Q132" s="56" t="s">
        <v>37</v>
      </c>
      <c r="R132" s="55">
        <v>0</v>
      </c>
      <c r="S132" s="55">
        <v>1.225E-2</v>
      </c>
      <c r="T132" s="55">
        <v>5.5799999999999995E-2</v>
      </c>
      <c r="U132" s="55">
        <v>0.128</v>
      </c>
      <c r="V132" s="55">
        <v>0.20475000000000002</v>
      </c>
      <c r="W132" s="55">
        <v>0.26565</v>
      </c>
      <c r="X132" s="55">
        <v>0.3145</v>
      </c>
      <c r="Y132" s="55">
        <v>0.35419999999999996</v>
      </c>
      <c r="Z132" s="55">
        <v>0.37830000000000003</v>
      </c>
      <c r="AA132" s="55">
        <v>0.39</v>
      </c>
      <c r="AB132" s="55">
        <v>0.35624999999999996</v>
      </c>
      <c r="AC132" s="55">
        <v>0.34499999999999997</v>
      </c>
      <c r="AD132" s="55">
        <v>0.35549999999999998</v>
      </c>
      <c r="AE132" s="55">
        <v>0.3483</v>
      </c>
      <c r="AF132" s="55">
        <v>0.38949999999999996</v>
      </c>
      <c r="AG132" s="55">
        <v>0.4158</v>
      </c>
      <c r="AH132" s="55">
        <v>0.38269999999999926</v>
      </c>
      <c r="AI132" s="55">
        <v>0.33540000000000003</v>
      </c>
      <c r="AJ132" s="55">
        <v>0.30295</v>
      </c>
      <c r="AK132" s="55">
        <v>0.29199999999999998</v>
      </c>
      <c r="AL132" s="55">
        <v>0.252</v>
      </c>
      <c r="AM132" s="55">
        <v>0.18809999999999999</v>
      </c>
      <c r="AN132" s="55">
        <v>0.13750000000000001</v>
      </c>
      <c r="AO132" s="55">
        <v>8.610000000000001E-2</v>
      </c>
      <c r="AP132" s="55">
        <v>1.033600000000001E-2</v>
      </c>
      <c r="AQ132" s="55">
        <v>0</v>
      </c>
      <c r="AR132" s="57"/>
    </row>
    <row r="133" spans="1:44" ht="16" x14ac:dyDescent="0.2">
      <c r="A133" s="107">
        <v>42900</v>
      </c>
      <c r="B133" s="6" t="s">
        <v>1</v>
      </c>
      <c r="C133" s="6">
        <v>0.6</v>
      </c>
      <c r="D133" s="6">
        <v>0.33</v>
      </c>
      <c r="E133" s="6">
        <f t="shared" si="8"/>
        <v>0.19800000000000001</v>
      </c>
      <c r="F133" s="6">
        <v>0.82</v>
      </c>
      <c r="G133" s="6">
        <v>0.22</v>
      </c>
      <c r="H133" s="6">
        <f t="shared" si="9"/>
        <v>0.18039999999999998</v>
      </c>
      <c r="I133" s="6">
        <v>0.78</v>
      </c>
      <c r="J133" s="6">
        <v>0.26</v>
      </c>
      <c r="K133" s="6">
        <f t="shared" si="10"/>
        <v>0.20280000000000001</v>
      </c>
      <c r="L133" s="6">
        <v>0.72</v>
      </c>
      <c r="M133" s="6">
        <v>0.32</v>
      </c>
      <c r="N133" s="6">
        <f t="shared" si="11"/>
        <v>0.23039999999999999</v>
      </c>
      <c r="P133" s="107">
        <v>42900</v>
      </c>
      <c r="Q133" s="58" t="s">
        <v>38</v>
      </c>
      <c r="R133" s="58">
        <v>0.42</v>
      </c>
      <c r="S133" s="55"/>
      <c r="T133" s="59" t="s">
        <v>42</v>
      </c>
      <c r="U133" s="58">
        <v>6.3008859999999984</v>
      </c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7"/>
    </row>
    <row r="134" spans="1:44" ht="16" x14ac:dyDescent="0.2">
      <c r="A134" s="107"/>
      <c r="B134" s="6" t="s">
        <v>2</v>
      </c>
      <c r="C134" s="6">
        <v>1</v>
      </c>
      <c r="D134" s="6">
        <v>0.32</v>
      </c>
      <c r="E134" s="6">
        <f t="shared" si="8"/>
        <v>0.32</v>
      </c>
      <c r="F134" s="6">
        <v>1.02</v>
      </c>
      <c r="G134" s="6">
        <v>0.4</v>
      </c>
      <c r="H134" s="6">
        <f t="shared" si="9"/>
        <v>0.40800000000000003</v>
      </c>
      <c r="I134" s="6">
        <v>1</v>
      </c>
      <c r="J134" s="6">
        <v>0.36</v>
      </c>
      <c r="K134" s="6">
        <f t="shared" si="10"/>
        <v>0.36</v>
      </c>
      <c r="L134" s="6">
        <v>1</v>
      </c>
      <c r="M134" s="6">
        <v>0.41</v>
      </c>
      <c r="N134" s="6">
        <f t="shared" si="11"/>
        <v>0.41</v>
      </c>
      <c r="P134" s="107"/>
      <c r="Q134" s="55" t="s">
        <v>35</v>
      </c>
      <c r="R134" s="55">
        <v>0</v>
      </c>
      <c r="S134" s="55">
        <v>0.57999999999999996</v>
      </c>
      <c r="T134" s="55">
        <v>1.58</v>
      </c>
      <c r="U134" s="55">
        <v>2.58</v>
      </c>
      <c r="V134" s="55">
        <v>3.58</v>
      </c>
      <c r="W134" s="55">
        <v>4.58</v>
      </c>
      <c r="X134" s="55">
        <v>5.58</v>
      </c>
      <c r="Y134" s="55">
        <v>6.58</v>
      </c>
      <c r="Z134" s="55">
        <v>7.58</v>
      </c>
      <c r="AA134" s="55">
        <v>8.58</v>
      </c>
      <c r="AB134" s="55">
        <v>9.58</v>
      </c>
      <c r="AC134" s="55">
        <v>10.58</v>
      </c>
      <c r="AD134" s="55">
        <v>11.58</v>
      </c>
      <c r="AE134" s="55">
        <v>12.58</v>
      </c>
      <c r="AF134" s="55">
        <v>13.58</v>
      </c>
      <c r="AG134" s="55">
        <v>14.58</v>
      </c>
      <c r="AH134" s="55">
        <v>15.58</v>
      </c>
      <c r="AI134" s="55">
        <v>16.579999999999998</v>
      </c>
      <c r="AJ134" s="55">
        <v>17.579999999999998</v>
      </c>
      <c r="AK134" s="55">
        <v>18.579999999999998</v>
      </c>
      <c r="AL134" s="55">
        <v>19.579999999999998</v>
      </c>
      <c r="AM134" s="55">
        <v>20.58</v>
      </c>
      <c r="AN134" s="55">
        <v>21.58</v>
      </c>
      <c r="AO134" s="55">
        <v>22.58</v>
      </c>
      <c r="AP134" s="55">
        <v>23.58</v>
      </c>
      <c r="AQ134" s="55">
        <v>24.06</v>
      </c>
      <c r="AR134" s="57"/>
    </row>
    <row r="135" spans="1:44" ht="16" x14ac:dyDescent="0.2">
      <c r="A135" s="107"/>
      <c r="B135" s="6" t="s">
        <v>3</v>
      </c>
      <c r="C135" s="6">
        <v>1.04</v>
      </c>
      <c r="D135" s="6">
        <v>0.46</v>
      </c>
      <c r="E135" s="6">
        <f t="shared" si="8"/>
        <v>0.47840000000000005</v>
      </c>
      <c r="F135" s="6">
        <v>0.98</v>
      </c>
      <c r="G135" s="6">
        <v>0.46</v>
      </c>
      <c r="H135" s="6">
        <f t="shared" si="9"/>
        <v>0.45080000000000003</v>
      </c>
      <c r="I135" s="6">
        <v>0.98</v>
      </c>
      <c r="J135" s="6">
        <v>0.4</v>
      </c>
      <c r="K135" s="6">
        <f t="shared" si="10"/>
        <v>0.39200000000000002</v>
      </c>
      <c r="L135" s="6">
        <v>0.98</v>
      </c>
      <c r="M135" s="6">
        <v>0.45</v>
      </c>
      <c r="N135" s="6">
        <f t="shared" si="11"/>
        <v>0.441</v>
      </c>
      <c r="P135" s="107"/>
      <c r="Q135" s="55" t="s">
        <v>14</v>
      </c>
      <c r="R135" s="55">
        <v>0</v>
      </c>
      <c r="S135" s="55">
        <v>0.36</v>
      </c>
      <c r="T135" s="55">
        <v>0.57999999999999996</v>
      </c>
      <c r="U135" s="55">
        <v>0.62</v>
      </c>
      <c r="V135" s="55">
        <v>0.64</v>
      </c>
      <c r="W135" s="55">
        <v>0.64</v>
      </c>
      <c r="X135" s="55">
        <v>0.72</v>
      </c>
      <c r="Y135" s="55">
        <v>0.76</v>
      </c>
      <c r="Z135" s="55">
        <v>0.76</v>
      </c>
      <c r="AA135" s="55">
        <v>0.78</v>
      </c>
      <c r="AB135" s="55">
        <v>0.78</v>
      </c>
      <c r="AC135" s="55">
        <v>0.74</v>
      </c>
      <c r="AD135" s="55">
        <v>0.78</v>
      </c>
      <c r="AE135" s="55">
        <v>0.78</v>
      </c>
      <c r="AF135" s="55">
        <v>0.8</v>
      </c>
      <c r="AG135" s="55">
        <v>0.84</v>
      </c>
      <c r="AH135" s="55">
        <v>0.86</v>
      </c>
      <c r="AI135" s="55">
        <v>0.86</v>
      </c>
      <c r="AJ135" s="55">
        <v>0.82</v>
      </c>
      <c r="AK135" s="55">
        <v>0.8</v>
      </c>
      <c r="AL135" s="55">
        <v>0.8</v>
      </c>
      <c r="AM135" s="55">
        <v>0.7</v>
      </c>
      <c r="AN135" s="55">
        <v>0.6</v>
      </c>
      <c r="AO135" s="55">
        <v>0.48</v>
      </c>
      <c r="AP135" s="55">
        <v>0.4</v>
      </c>
      <c r="AQ135" s="55">
        <v>0</v>
      </c>
      <c r="AR135" s="57"/>
    </row>
    <row r="136" spans="1:44" ht="16" x14ac:dyDescent="0.2">
      <c r="A136" s="107"/>
      <c r="B136" s="6" t="s">
        <v>4</v>
      </c>
      <c r="C136" s="6">
        <v>1</v>
      </c>
      <c r="D136" s="6">
        <v>0.46</v>
      </c>
      <c r="E136" s="6">
        <f t="shared" si="8"/>
        <v>0.46</v>
      </c>
      <c r="F136" s="6">
        <v>1</v>
      </c>
      <c r="G136" s="6">
        <v>0.37</v>
      </c>
      <c r="H136" s="6">
        <f t="shared" si="9"/>
        <v>0.37</v>
      </c>
      <c r="I136" s="6">
        <v>1</v>
      </c>
      <c r="J136" s="6">
        <v>0.43</v>
      </c>
      <c r="K136" s="6">
        <f t="shared" si="10"/>
        <v>0.43</v>
      </c>
      <c r="L136" s="6">
        <v>1</v>
      </c>
      <c r="M136" s="6">
        <v>0.46</v>
      </c>
      <c r="N136" s="6">
        <f t="shared" si="11"/>
        <v>0.46</v>
      </c>
      <c r="P136" s="107"/>
      <c r="Q136" s="55" t="s">
        <v>36</v>
      </c>
      <c r="R136" s="55">
        <v>0</v>
      </c>
      <c r="S136" s="55">
        <v>0</v>
      </c>
      <c r="T136" s="55">
        <v>0</v>
      </c>
      <c r="U136" s="55">
        <v>0.05</v>
      </c>
      <c r="V136" s="55">
        <v>0.23</v>
      </c>
      <c r="W136" s="55">
        <v>0.3</v>
      </c>
      <c r="X136" s="55">
        <v>0.28999999999999998</v>
      </c>
      <c r="Y136" s="55">
        <v>0.38</v>
      </c>
      <c r="Z136" s="55">
        <v>0.41</v>
      </c>
      <c r="AA136" s="55">
        <v>0.46</v>
      </c>
      <c r="AB136" s="55">
        <v>0.43</v>
      </c>
      <c r="AC136" s="55">
        <v>0.47</v>
      </c>
      <c r="AD136" s="55">
        <v>0.41</v>
      </c>
      <c r="AE136" s="55">
        <v>0.4</v>
      </c>
      <c r="AF136" s="55">
        <v>0.46</v>
      </c>
      <c r="AG136" s="55">
        <v>0.43</v>
      </c>
      <c r="AH136" s="55">
        <v>0.34</v>
      </c>
      <c r="AI136" s="55">
        <v>0.37</v>
      </c>
      <c r="AJ136" s="55">
        <v>0.36</v>
      </c>
      <c r="AK136" s="55">
        <v>0.33</v>
      </c>
      <c r="AL136" s="55">
        <v>0.34</v>
      </c>
      <c r="AM136" s="55">
        <v>0.28999999999999998</v>
      </c>
      <c r="AN136" s="55">
        <v>0.27</v>
      </c>
      <c r="AO136" s="55">
        <v>0.13</v>
      </c>
      <c r="AP136" s="55">
        <v>0.13</v>
      </c>
      <c r="AQ136" s="55">
        <v>0</v>
      </c>
      <c r="AR136" s="57"/>
    </row>
    <row r="137" spans="1:44" ht="16" x14ac:dyDescent="0.2">
      <c r="A137" s="107"/>
      <c r="B137" s="6" t="s">
        <v>5</v>
      </c>
      <c r="C137" s="6">
        <v>0.7</v>
      </c>
      <c r="D137" s="6">
        <v>0.38</v>
      </c>
      <c r="E137" s="6">
        <f t="shared" si="8"/>
        <v>0.26599999999999996</v>
      </c>
      <c r="F137" s="6">
        <v>0.66</v>
      </c>
      <c r="G137" s="6">
        <v>0.39</v>
      </c>
      <c r="H137" s="6">
        <f t="shared" si="9"/>
        <v>0.25740000000000002</v>
      </c>
      <c r="I137" s="6">
        <v>0.68</v>
      </c>
      <c r="J137" s="6">
        <v>0.42</v>
      </c>
      <c r="K137" s="6">
        <f t="shared" si="10"/>
        <v>0.28560000000000002</v>
      </c>
      <c r="L137" s="6">
        <v>0.72</v>
      </c>
      <c r="M137" s="6">
        <v>0.44</v>
      </c>
      <c r="N137" s="6">
        <f t="shared" si="11"/>
        <v>0.31679999999999997</v>
      </c>
      <c r="P137" s="107"/>
      <c r="Q137" s="56" t="s">
        <v>37</v>
      </c>
      <c r="R137" s="55">
        <v>0</v>
      </c>
      <c r="S137" s="55">
        <v>0</v>
      </c>
      <c r="T137" s="55">
        <v>1.4999999999999999E-2</v>
      </c>
      <c r="U137" s="55">
        <v>8.8200000000000014E-2</v>
      </c>
      <c r="V137" s="55">
        <v>0.1696</v>
      </c>
      <c r="W137" s="55">
        <v>0.20059999999999997</v>
      </c>
      <c r="X137" s="55">
        <v>0.24789999999999998</v>
      </c>
      <c r="Y137" s="55">
        <v>0.30020000000000002</v>
      </c>
      <c r="Z137" s="55">
        <v>0.33495000000000003</v>
      </c>
      <c r="AA137" s="55">
        <v>0.34710000000000002</v>
      </c>
      <c r="AB137" s="55">
        <v>0.34199999999999997</v>
      </c>
      <c r="AC137" s="55">
        <v>0.33439999999999998</v>
      </c>
      <c r="AD137" s="55">
        <v>0.31590000000000001</v>
      </c>
      <c r="AE137" s="55">
        <v>0.33970000000000006</v>
      </c>
      <c r="AF137" s="55">
        <v>0.36490000000000006</v>
      </c>
      <c r="AG137" s="55">
        <v>0.32724999999999999</v>
      </c>
      <c r="AH137" s="55">
        <v>0.30529999999999941</v>
      </c>
      <c r="AI137" s="55">
        <v>0.30659999999999998</v>
      </c>
      <c r="AJ137" s="55">
        <v>0.27944999999999998</v>
      </c>
      <c r="AK137" s="55">
        <v>0.26800000000000002</v>
      </c>
      <c r="AL137" s="55">
        <v>0.23625000000000002</v>
      </c>
      <c r="AM137" s="55">
        <v>0.182</v>
      </c>
      <c r="AN137" s="55">
        <v>0.10800000000000001</v>
      </c>
      <c r="AO137" s="55">
        <v>5.7200000000000001E-2</v>
      </c>
      <c r="AP137" s="55">
        <v>6.240000000000006E-3</v>
      </c>
      <c r="AQ137" s="55">
        <v>0</v>
      </c>
      <c r="AR137" s="57"/>
    </row>
    <row r="138" spans="1:44" ht="16" x14ac:dyDescent="0.2">
      <c r="A138" s="107">
        <v>42901</v>
      </c>
      <c r="B138" s="6" t="s">
        <v>1</v>
      </c>
      <c r="C138" s="6">
        <v>0.71</v>
      </c>
      <c r="D138" s="6">
        <v>0.32</v>
      </c>
      <c r="E138" s="6">
        <f t="shared" si="8"/>
        <v>0.22719999999999999</v>
      </c>
      <c r="F138" s="6">
        <v>0.81</v>
      </c>
      <c r="G138" s="6">
        <v>0.31</v>
      </c>
      <c r="H138" s="6">
        <f t="shared" si="9"/>
        <v>0.25109999999999999</v>
      </c>
      <c r="I138" s="6">
        <v>0.78</v>
      </c>
      <c r="J138" s="6">
        <v>0.31</v>
      </c>
      <c r="K138" s="6">
        <f t="shared" si="10"/>
        <v>0.24180000000000001</v>
      </c>
      <c r="L138" s="6">
        <v>0.74</v>
      </c>
      <c r="M138" s="6">
        <v>0.33</v>
      </c>
      <c r="N138" s="6">
        <f t="shared" si="11"/>
        <v>0.2442</v>
      </c>
      <c r="P138" s="107">
        <v>42901</v>
      </c>
      <c r="Q138" s="58" t="s">
        <v>38</v>
      </c>
      <c r="R138" s="58">
        <v>0.46</v>
      </c>
      <c r="S138" s="55"/>
      <c r="T138" s="59" t="s">
        <v>42</v>
      </c>
      <c r="U138" s="58">
        <v>5.4767399999999986</v>
      </c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7"/>
    </row>
    <row r="139" spans="1:44" ht="16" x14ac:dyDescent="0.2">
      <c r="A139" s="107"/>
      <c r="B139" s="6" t="s">
        <v>2</v>
      </c>
      <c r="C139" s="6">
        <v>1</v>
      </c>
      <c r="D139" s="6">
        <v>0.47</v>
      </c>
      <c r="E139" s="6">
        <f t="shared" si="8"/>
        <v>0.47</v>
      </c>
      <c r="F139" s="6">
        <v>0.99</v>
      </c>
      <c r="G139" s="6">
        <v>0.4</v>
      </c>
      <c r="H139" s="6">
        <f t="shared" si="9"/>
        <v>0.39600000000000002</v>
      </c>
      <c r="I139" s="6">
        <v>1</v>
      </c>
      <c r="J139" s="6">
        <v>0.28000000000000003</v>
      </c>
      <c r="K139" s="6">
        <f t="shared" si="10"/>
        <v>0.28000000000000003</v>
      </c>
      <c r="L139" s="6">
        <v>1.02</v>
      </c>
      <c r="M139" s="6">
        <v>0.4</v>
      </c>
      <c r="N139" s="6">
        <f t="shared" si="11"/>
        <v>0.40800000000000003</v>
      </c>
      <c r="P139" s="107"/>
      <c r="Q139" s="55" t="s">
        <v>35</v>
      </c>
      <c r="R139" s="55">
        <v>0</v>
      </c>
      <c r="S139" s="55">
        <v>0.88</v>
      </c>
      <c r="T139" s="55">
        <v>1.88</v>
      </c>
      <c r="U139" s="55">
        <v>2.88</v>
      </c>
      <c r="V139" s="55">
        <v>3.88</v>
      </c>
      <c r="W139" s="55">
        <v>4.88</v>
      </c>
      <c r="X139" s="55">
        <v>5.88</v>
      </c>
      <c r="Y139" s="55">
        <v>6.88</v>
      </c>
      <c r="Z139" s="55">
        <v>7.88</v>
      </c>
      <c r="AA139" s="55">
        <v>8.879999999999999</v>
      </c>
      <c r="AB139" s="55">
        <v>9.879999999999999</v>
      </c>
      <c r="AC139" s="55">
        <v>10.879999999999999</v>
      </c>
      <c r="AD139" s="55">
        <v>11.879999999999999</v>
      </c>
      <c r="AE139" s="55">
        <v>12.879999999999999</v>
      </c>
      <c r="AF139" s="55">
        <v>13.879999999999999</v>
      </c>
      <c r="AG139" s="55">
        <v>14.879999999999999</v>
      </c>
      <c r="AH139" s="55">
        <v>15.879999999999999</v>
      </c>
      <c r="AI139" s="55">
        <v>16.88</v>
      </c>
      <c r="AJ139" s="55">
        <v>17.88</v>
      </c>
      <c r="AK139" s="55">
        <v>18.88</v>
      </c>
      <c r="AL139" s="55">
        <v>19.88</v>
      </c>
      <c r="AM139" s="55">
        <v>20.88</v>
      </c>
      <c r="AN139" s="55">
        <v>21.88</v>
      </c>
      <c r="AO139" s="55">
        <v>22.88</v>
      </c>
      <c r="AP139" s="55">
        <v>23.88</v>
      </c>
      <c r="AQ139" s="55">
        <v>24.16</v>
      </c>
      <c r="AR139" s="57"/>
    </row>
    <row r="140" spans="1:44" ht="16" x14ac:dyDescent="0.2">
      <c r="A140" s="107"/>
      <c r="B140" s="6" t="s">
        <v>3</v>
      </c>
      <c r="C140" s="6">
        <v>1.06</v>
      </c>
      <c r="D140" s="6">
        <v>0.49</v>
      </c>
      <c r="E140" s="6">
        <f t="shared" si="8"/>
        <v>0.51939999999999997</v>
      </c>
      <c r="F140" s="6">
        <v>0.97</v>
      </c>
      <c r="G140" s="6">
        <v>0.64</v>
      </c>
      <c r="H140" s="6">
        <f t="shared" si="9"/>
        <v>0.62080000000000002</v>
      </c>
      <c r="I140" s="6">
        <v>0.97</v>
      </c>
      <c r="J140" s="6">
        <v>0.46</v>
      </c>
      <c r="K140" s="6">
        <f t="shared" si="10"/>
        <v>0.44619999999999999</v>
      </c>
      <c r="L140" s="6">
        <v>1</v>
      </c>
      <c r="M140" s="6">
        <v>0.41</v>
      </c>
      <c r="N140" s="6">
        <f t="shared" si="11"/>
        <v>0.41</v>
      </c>
      <c r="P140" s="107"/>
      <c r="Q140" s="55" t="s">
        <v>14</v>
      </c>
      <c r="R140" s="55">
        <v>0</v>
      </c>
      <c r="S140" s="55">
        <v>0.4</v>
      </c>
      <c r="T140" s="55">
        <v>0.59</v>
      </c>
      <c r="U140" s="55">
        <v>0.54</v>
      </c>
      <c r="V140" s="55">
        <v>0.62</v>
      </c>
      <c r="W140" s="55">
        <v>0.65</v>
      </c>
      <c r="X140" s="55">
        <v>0.71</v>
      </c>
      <c r="Y140" s="55">
        <v>0.75</v>
      </c>
      <c r="Z140" s="55">
        <v>0.79</v>
      </c>
      <c r="AA140" s="55">
        <v>0.78</v>
      </c>
      <c r="AB140" s="55">
        <v>0.78</v>
      </c>
      <c r="AC140" s="55">
        <v>0.76</v>
      </c>
      <c r="AD140" s="55">
        <v>0.76</v>
      </c>
      <c r="AE140" s="55">
        <v>0.8</v>
      </c>
      <c r="AF140" s="55">
        <v>0.8</v>
      </c>
      <c r="AG140" s="55">
        <v>0.86</v>
      </c>
      <c r="AH140" s="55">
        <v>0.86</v>
      </c>
      <c r="AI140" s="55">
        <v>0.86</v>
      </c>
      <c r="AJ140" s="55">
        <v>0.8</v>
      </c>
      <c r="AK140" s="55">
        <v>0.82</v>
      </c>
      <c r="AL140" s="55">
        <v>0.82</v>
      </c>
      <c r="AM140" s="55">
        <v>0.71</v>
      </c>
      <c r="AN140" s="55">
        <v>0.59</v>
      </c>
      <c r="AO140" s="55">
        <v>0.47</v>
      </c>
      <c r="AP140" s="55">
        <v>0.38</v>
      </c>
      <c r="AQ140" s="55">
        <v>0</v>
      </c>
      <c r="AR140" s="57"/>
    </row>
    <row r="141" spans="1:44" ht="16" x14ac:dyDescent="0.2">
      <c r="A141" s="107"/>
      <c r="B141" s="6" t="s">
        <v>4</v>
      </c>
      <c r="C141" s="6">
        <v>0.99</v>
      </c>
      <c r="D141" s="6">
        <v>0.47</v>
      </c>
      <c r="E141" s="6">
        <f t="shared" si="8"/>
        <v>0.46529999999999999</v>
      </c>
      <c r="F141" s="6">
        <v>1</v>
      </c>
      <c r="G141" s="6">
        <v>0.4</v>
      </c>
      <c r="H141" s="6">
        <f t="shared" si="9"/>
        <v>0.4</v>
      </c>
      <c r="I141" s="6">
        <v>1.02</v>
      </c>
      <c r="J141" s="6">
        <v>0.4</v>
      </c>
      <c r="K141" s="6">
        <f t="shared" si="10"/>
        <v>0.40800000000000003</v>
      </c>
      <c r="L141" s="6">
        <v>1.01</v>
      </c>
      <c r="M141" s="6">
        <v>0.46</v>
      </c>
      <c r="N141" s="6">
        <f t="shared" si="11"/>
        <v>0.46460000000000001</v>
      </c>
      <c r="P141" s="107"/>
      <c r="Q141" s="55" t="s">
        <v>36</v>
      </c>
      <c r="R141" s="55">
        <v>0</v>
      </c>
      <c r="S141" s="55">
        <v>0</v>
      </c>
      <c r="T141" s="55">
        <v>0.04</v>
      </c>
      <c r="U141" s="55">
        <v>0.24</v>
      </c>
      <c r="V141" s="55">
        <v>0.25</v>
      </c>
      <c r="W141" s="55">
        <v>0.2</v>
      </c>
      <c r="X141" s="55">
        <v>0.37</v>
      </c>
      <c r="Y141" s="55">
        <v>0.43</v>
      </c>
      <c r="Z141" s="55">
        <v>0.45</v>
      </c>
      <c r="AA141" s="55">
        <v>0.48</v>
      </c>
      <c r="AB141" s="55">
        <v>0.49</v>
      </c>
      <c r="AC141" s="55">
        <v>0.48</v>
      </c>
      <c r="AD141" s="55">
        <v>0.35</v>
      </c>
      <c r="AE141" s="55">
        <v>0.45</v>
      </c>
      <c r="AF141" s="55">
        <v>0.52</v>
      </c>
      <c r="AG141" s="55">
        <v>0.44</v>
      </c>
      <c r="AH141" s="55">
        <v>0.35</v>
      </c>
      <c r="AI141" s="55">
        <v>0.45</v>
      </c>
      <c r="AJ141" s="55">
        <v>0.38</v>
      </c>
      <c r="AK141" s="55">
        <v>0.28000000000000003</v>
      </c>
      <c r="AL141" s="55">
        <v>0.36</v>
      </c>
      <c r="AM141" s="55">
        <v>0.3</v>
      </c>
      <c r="AN141" s="55">
        <v>0.24</v>
      </c>
      <c r="AO141" s="55">
        <v>0.2</v>
      </c>
      <c r="AP141" s="55">
        <v>0.14000000000000001</v>
      </c>
      <c r="AQ141" s="55">
        <v>0</v>
      </c>
      <c r="AR141" s="57"/>
    </row>
    <row r="142" spans="1:44" ht="16" x14ac:dyDescent="0.2">
      <c r="A142" s="107"/>
      <c r="B142" s="6" t="s">
        <v>5</v>
      </c>
      <c r="C142" s="6">
        <v>0.75</v>
      </c>
      <c r="D142" s="6">
        <v>0.4</v>
      </c>
      <c r="E142" s="6">
        <f t="shared" si="8"/>
        <v>0.30000000000000004</v>
      </c>
      <c r="F142" s="6">
        <v>0.67</v>
      </c>
      <c r="G142" s="6">
        <v>0.4</v>
      </c>
      <c r="H142" s="6">
        <f t="shared" si="9"/>
        <v>0.26800000000000002</v>
      </c>
      <c r="I142" s="6">
        <v>0.76</v>
      </c>
      <c r="J142" s="6">
        <v>0.37</v>
      </c>
      <c r="K142" s="6">
        <f t="shared" si="10"/>
        <v>0.28120000000000001</v>
      </c>
      <c r="L142" s="6">
        <v>0.73</v>
      </c>
      <c r="M142" s="6">
        <v>0.39</v>
      </c>
      <c r="N142" s="6">
        <f t="shared" si="11"/>
        <v>0.28470000000000001</v>
      </c>
      <c r="P142" s="107"/>
      <c r="Q142" s="56" t="s">
        <v>37</v>
      </c>
      <c r="R142" s="55">
        <v>0</v>
      </c>
      <c r="S142" s="55">
        <v>9.8999999999999991E-3</v>
      </c>
      <c r="T142" s="55">
        <v>7.909999999999999E-2</v>
      </c>
      <c r="U142" s="55">
        <v>0.1421</v>
      </c>
      <c r="V142" s="55">
        <v>0.142875</v>
      </c>
      <c r="W142" s="55">
        <v>0.1938</v>
      </c>
      <c r="X142" s="55">
        <v>0.29199999999999998</v>
      </c>
      <c r="Y142" s="55">
        <v>0.33879999999999999</v>
      </c>
      <c r="Z142" s="55">
        <v>0.36502499999999966</v>
      </c>
      <c r="AA142" s="55">
        <v>0.37830000000000003</v>
      </c>
      <c r="AB142" s="55">
        <v>0.37345</v>
      </c>
      <c r="AC142" s="55">
        <v>0.31540000000000001</v>
      </c>
      <c r="AD142" s="55">
        <v>0.31200000000000006</v>
      </c>
      <c r="AE142" s="55">
        <v>0.38800000000000001</v>
      </c>
      <c r="AF142" s="55">
        <v>0.39840000000000003</v>
      </c>
      <c r="AG142" s="55">
        <v>0.3397</v>
      </c>
      <c r="AH142" s="55">
        <v>0.34400000000000003</v>
      </c>
      <c r="AI142" s="55">
        <v>0.34445000000000003</v>
      </c>
      <c r="AJ142" s="55">
        <v>0.26730000000000004</v>
      </c>
      <c r="AK142" s="55">
        <v>0.26239999999999997</v>
      </c>
      <c r="AL142" s="55">
        <v>0.25244999999999995</v>
      </c>
      <c r="AM142" s="55">
        <v>0.17549999999999999</v>
      </c>
      <c r="AN142" s="55">
        <v>0.11660000000000001</v>
      </c>
      <c r="AO142" s="55">
        <v>7.2250000000000009E-2</v>
      </c>
      <c r="AP142" s="55">
        <v>3.7240000000000155E-3</v>
      </c>
      <c r="AQ142" s="55">
        <v>0</v>
      </c>
      <c r="AR142" s="57"/>
    </row>
    <row r="143" spans="1:44" ht="16" x14ac:dyDescent="0.2">
      <c r="A143" s="107">
        <v>42902</v>
      </c>
      <c r="B143" s="6" t="s">
        <v>1</v>
      </c>
      <c r="C143" s="6">
        <v>0.72</v>
      </c>
      <c r="D143" s="6">
        <v>0.45</v>
      </c>
      <c r="E143" s="6">
        <f t="shared" si="8"/>
        <v>0.32400000000000001</v>
      </c>
      <c r="F143" s="6">
        <v>0.85</v>
      </c>
      <c r="G143" s="6">
        <v>0.35</v>
      </c>
      <c r="H143" s="6">
        <f t="shared" si="9"/>
        <v>0.29749999999999999</v>
      </c>
      <c r="I143" s="6">
        <v>0.84</v>
      </c>
      <c r="J143" s="6">
        <v>0.27</v>
      </c>
      <c r="K143" s="6">
        <f t="shared" si="10"/>
        <v>0.2268</v>
      </c>
      <c r="L143" s="6">
        <v>0.76</v>
      </c>
      <c r="M143" s="6">
        <v>0.23</v>
      </c>
      <c r="N143" s="6">
        <f t="shared" si="11"/>
        <v>0.17480000000000001</v>
      </c>
      <c r="P143" s="107">
        <v>42902</v>
      </c>
      <c r="Q143" s="58" t="s">
        <v>38</v>
      </c>
      <c r="R143" s="58">
        <v>0.4</v>
      </c>
      <c r="S143" s="55"/>
      <c r="T143" s="59" t="s">
        <v>42</v>
      </c>
      <c r="U143" s="58">
        <v>5.9075239999999987</v>
      </c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7"/>
    </row>
    <row r="144" spans="1:44" ht="16" x14ac:dyDescent="0.2">
      <c r="A144" s="107"/>
      <c r="B144" s="6" t="s">
        <v>2</v>
      </c>
      <c r="C144" s="6">
        <v>1</v>
      </c>
      <c r="D144" s="6">
        <v>0.38</v>
      </c>
      <c r="E144" s="6">
        <f t="shared" si="8"/>
        <v>0.38</v>
      </c>
      <c r="F144" s="6">
        <v>0.98</v>
      </c>
      <c r="G144" s="6">
        <v>0.48</v>
      </c>
      <c r="H144" s="6">
        <f t="shared" si="9"/>
        <v>0.47039999999999998</v>
      </c>
      <c r="I144" s="6">
        <v>1</v>
      </c>
      <c r="J144" s="6">
        <v>0.36</v>
      </c>
      <c r="K144" s="6">
        <f t="shared" si="10"/>
        <v>0.36</v>
      </c>
      <c r="L144" s="6">
        <v>1</v>
      </c>
      <c r="M144" s="6">
        <v>0.36</v>
      </c>
      <c r="N144" s="6">
        <f t="shared" si="11"/>
        <v>0.36</v>
      </c>
      <c r="P144" s="107"/>
      <c r="Q144" s="55" t="s">
        <v>35</v>
      </c>
      <c r="R144" s="55">
        <v>0</v>
      </c>
      <c r="S144" s="55">
        <v>0.9</v>
      </c>
      <c r="T144" s="55">
        <v>1.9</v>
      </c>
      <c r="U144" s="55">
        <v>2.9</v>
      </c>
      <c r="V144" s="55">
        <v>3.9</v>
      </c>
      <c r="W144" s="55">
        <v>4.9000000000000004</v>
      </c>
      <c r="X144" s="55">
        <v>5.9</v>
      </c>
      <c r="Y144" s="55">
        <v>6.9</v>
      </c>
      <c r="Z144" s="55">
        <v>7.9</v>
      </c>
      <c r="AA144" s="55">
        <v>8.9</v>
      </c>
      <c r="AB144" s="55">
        <v>9.9</v>
      </c>
      <c r="AC144" s="55">
        <v>10.9</v>
      </c>
      <c r="AD144" s="55">
        <v>11.9</v>
      </c>
      <c r="AE144" s="55">
        <v>12.9</v>
      </c>
      <c r="AF144" s="55">
        <v>13.9</v>
      </c>
      <c r="AG144" s="55">
        <v>14.9</v>
      </c>
      <c r="AH144" s="55">
        <v>15.9</v>
      </c>
      <c r="AI144" s="55">
        <v>16.899999999999999</v>
      </c>
      <c r="AJ144" s="55">
        <v>17.899999999999999</v>
      </c>
      <c r="AK144" s="55">
        <v>18.899999999999999</v>
      </c>
      <c r="AL144" s="55">
        <v>19.899999999999999</v>
      </c>
      <c r="AM144" s="55">
        <v>20.9</v>
      </c>
      <c r="AN144" s="55">
        <v>21.9</v>
      </c>
      <c r="AO144" s="55">
        <v>22.9</v>
      </c>
      <c r="AP144" s="55">
        <v>23.9</v>
      </c>
      <c r="AQ144" s="55">
        <v>24.32</v>
      </c>
      <c r="AR144" s="57"/>
    </row>
    <row r="145" spans="1:44" ht="16" x14ac:dyDescent="0.2">
      <c r="A145" s="107"/>
      <c r="B145" s="6" t="s">
        <v>3</v>
      </c>
      <c r="C145" s="6">
        <v>1.04</v>
      </c>
      <c r="D145" s="6">
        <v>0.46</v>
      </c>
      <c r="E145" s="6">
        <f t="shared" si="8"/>
        <v>0.47840000000000005</v>
      </c>
      <c r="F145" s="6">
        <v>0.96</v>
      </c>
      <c r="G145" s="6">
        <v>0.43</v>
      </c>
      <c r="H145" s="6">
        <f t="shared" si="9"/>
        <v>0.4128</v>
      </c>
      <c r="I145" s="6">
        <v>0.96</v>
      </c>
      <c r="J145" s="6">
        <v>0.41</v>
      </c>
      <c r="K145" s="6">
        <f t="shared" si="10"/>
        <v>0.39359999999999995</v>
      </c>
      <c r="L145" s="6">
        <v>0.98</v>
      </c>
      <c r="M145" s="6">
        <v>0.4</v>
      </c>
      <c r="N145" s="6">
        <f t="shared" si="11"/>
        <v>0.39200000000000002</v>
      </c>
      <c r="P145" s="107"/>
      <c r="Q145" s="55" t="s">
        <v>14</v>
      </c>
      <c r="R145" s="55">
        <v>0</v>
      </c>
      <c r="S145" s="55">
        <v>0.39</v>
      </c>
      <c r="T145" s="55">
        <v>0.59</v>
      </c>
      <c r="U145" s="55">
        <v>0.62</v>
      </c>
      <c r="V145" s="55">
        <v>0.64</v>
      </c>
      <c r="W145" s="55">
        <v>0.64</v>
      </c>
      <c r="X145" s="55">
        <v>0.7</v>
      </c>
      <c r="Y145" s="55">
        <v>0.75</v>
      </c>
      <c r="Z145" s="55">
        <v>0.78</v>
      </c>
      <c r="AA145" s="55">
        <v>0.78</v>
      </c>
      <c r="AB145" s="55">
        <v>0.78</v>
      </c>
      <c r="AC145" s="55">
        <v>0.75</v>
      </c>
      <c r="AD145" s="55">
        <v>0.76</v>
      </c>
      <c r="AE145" s="55">
        <v>0.8</v>
      </c>
      <c r="AF145" s="55">
        <v>0.8</v>
      </c>
      <c r="AG145" s="55">
        <v>0.84</v>
      </c>
      <c r="AH145" s="55">
        <v>0.86</v>
      </c>
      <c r="AI145" s="55">
        <v>0.86</v>
      </c>
      <c r="AJ145" s="55">
        <v>0.83</v>
      </c>
      <c r="AK145" s="55">
        <v>0.81</v>
      </c>
      <c r="AL145" s="55">
        <v>0.8</v>
      </c>
      <c r="AM145" s="55">
        <v>0.7</v>
      </c>
      <c r="AN145" s="55">
        <v>0.57999999999999996</v>
      </c>
      <c r="AO145" s="55">
        <v>0.48</v>
      </c>
      <c r="AP145" s="55">
        <v>0.38</v>
      </c>
      <c r="AQ145" s="55">
        <v>0</v>
      </c>
      <c r="AR145" s="57"/>
    </row>
    <row r="146" spans="1:44" ht="16" x14ac:dyDescent="0.2">
      <c r="A146" s="107"/>
      <c r="B146" s="6" t="s">
        <v>4</v>
      </c>
      <c r="C146" s="6">
        <v>0.95</v>
      </c>
      <c r="D146" s="6">
        <v>0.5</v>
      </c>
      <c r="E146" s="6">
        <f t="shared" si="8"/>
        <v>0.47499999999999998</v>
      </c>
      <c r="F146" s="6">
        <v>1</v>
      </c>
      <c r="G146" s="6">
        <v>0.43</v>
      </c>
      <c r="H146" s="6">
        <f t="shared" si="9"/>
        <v>0.43</v>
      </c>
      <c r="I146" s="6">
        <v>1</v>
      </c>
      <c r="J146" s="6">
        <v>0.38</v>
      </c>
      <c r="K146" s="6">
        <f t="shared" si="10"/>
        <v>0.38</v>
      </c>
      <c r="L146" s="6">
        <v>1</v>
      </c>
      <c r="M146" s="6">
        <v>0.45</v>
      </c>
      <c r="N146" s="6">
        <f t="shared" si="11"/>
        <v>0.45</v>
      </c>
      <c r="P146" s="107"/>
      <c r="Q146" s="55" t="s">
        <v>36</v>
      </c>
      <c r="R146" s="55">
        <v>0</v>
      </c>
      <c r="S146" s="55">
        <v>0</v>
      </c>
      <c r="T146" s="55">
        <v>0</v>
      </c>
      <c r="U146" s="55">
        <v>0.18</v>
      </c>
      <c r="V146" s="55">
        <v>0.27</v>
      </c>
      <c r="W146" s="55">
        <v>0.25</v>
      </c>
      <c r="X146" s="55">
        <v>0.34</v>
      </c>
      <c r="Y146" s="55">
        <v>0.4</v>
      </c>
      <c r="Z146" s="55">
        <v>0.46</v>
      </c>
      <c r="AA146" s="55">
        <v>0.44</v>
      </c>
      <c r="AB146" s="55">
        <v>0.49</v>
      </c>
      <c r="AC146" s="55">
        <v>0.46</v>
      </c>
      <c r="AD146" s="55">
        <v>0.33</v>
      </c>
      <c r="AE146" s="55">
        <v>0.49</v>
      </c>
      <c r="AF146" s="55">
        <v>0.44</v>
      </c>
      <c r="AG146" s="55">
        <v>0.43</v>
      </c>
      <c r="AH146" s="55">
        <v>0.36</v>
      </c>
      <c r="AI146" s="55">
        <v>0.46</v>
      </c>
      <c r="AJ146" s="55">
        <v>0.5</v>
      </c>
      <c r="AK146" s="55">
        <v>0.24</v>
      </c>
      <c r="AL146" s="55">
        <v>0.33</v>
      </c>
      <c r="AM146" s="55">
        <v>0.3</v>
      </c>
      <c r="AN146" s="55">
        <v>0.28000000000000003</v>
      </c>
      <c r="AO146" s="55">
        <v>0.18</v>
      </c>
      <c r="AP146" s="55">
        <v>0.15</v>
      </c>
      <c r="AQ146" s="55">
        <v>0</v>
      </c>
      <c r="AR146" s="57"/>
    </row>
    <row r="147" spans="1:44" ht="16" x14ac:dyDescent="0.2">
      <c r="A147" s="107"/>
      <c r="B147" s="6" t="s">
        <v>5</v>
      </c>
      <c r="C147" s="6">
        <v>0.72</v>
      </c>
      <c r="D147" s="6">
        <v>0.37</v>
      </c>
      <c r="E147" s="6">
        <f t="shared" si="8"/>
        <v>0.26639999999999997</v>
      </c>
      <c r="F147" s="6">
        <v>0.65</v>
      </c>
      <c r="G147" s="6">
        <v>0.42</v>
      </c>
      <c r="H147" s="6">
        <f t="shared" si="9"/>
        <v>0.27300000000000002</v>
      </c>
      <c r="I147" s="6">
        <v>0.69</v>
      </c>
      <c r="J147" s="6">
        <v>0.41</v>
      </c>
      <c r="K147" s="6">
        <f t="shared" si="10"/>
        <v>0.28289999999999998</v>
      </c>
      <c r="L147" s="6">
        <v>0.73</v>
      </c>
      <c r="M147" s="6">
        <v>0.44</v>
      </c>
      <c r="N147" s="6">
        <f t="shared" si="11"/>
        <v>0.32119999999999999</v>
      </c>
      <c r="P147" s="107"/>
      <c r="Q147" s="56" t="s">
        <v>37</v>
      </c>
      <c r="R147" s="55">
        <v>0</v>
      </c>
      <c r="S147" s="55">
        <v>0</v>
      </c>
      <c r="T147" s="55">
        <v>5.4449999999999998E-2</v>
      </c>
      <c r="U147" s="55">
        <v>0.14175000000000001</v>
      </c>
      <c r="V147" s="55">
        <v>0.1664000000000001</v>
      </c>
      <c r="W147" s="55">
        <v>0.19764999999999999</v>
      </c>
      <c r="X147" s="55">
        <v>0.26824999999999999</v>
      </c>
      <c r="Y147" s="55">
        <v>0.32895000000000002</v>
      </c>
      <c r="Z147" s="55">
        <v>0.35100000000000003</v>
      </c>
      <c r="AA147" s="55">
        <v>0.36269999999999997</v>
      </c>
      <c r="AB147" s="55">
        <v>0.363375</v>
      </c>
      <c r="AC147" s="55">
        <v>0.29822500000000002</v>
      </c>
      <c r="AD147" s="55">
        <v>0.31980000000000003</v>
      </c>
      <c r="AE147" s="55">
        <v>0.372</v>
      </c>
      <c r="AF147" s="55">
        <v>0.35670000000000002</v>
      </c>
      <c r="AG147" s="55">
        <v>0.33574999999999999</v>
      </c>
      <c r="AH147" s="55">
        <v>0.35259999999999936</v>
      </c>
      <c r="AI147" s="55">
        <v>0.40559999999999996</v>
      </c>
      <c r="AJ147" s="55">
        <v>0.3034</v>
      </c>
      <c r="AK147" s="55">
        <v>0.22942500000000005</v>
      </c>
      <c r="AL147" s="55">
        <v>0.23625000000000002</v>
      </c>
      <c r="AM147" s="55">
        <v>0.18559999999999999</v>
      </c>
      <c r="AN147" s="55">
        <v>0.12190000000000001</v>
      </c>
      <c r="AO147" s="55">
        <v>7.0949999999999985E-2</v>
      </c>
      <c r="AP147" s="55">
        <v>5.9850000000000242E-3</v>
      </c>
      <c r="AQ147" s="55">
        <v>0</v>
      </c>
      <c r="AR147" s="57"/>
    </row>
    <row r="148" spans="1:44" ht="16" x14ac:dyDescent="0.2">
      <c r="A148" s="107">
        <v>42903</v>
      </c>
      <c r="B148" s="6" t="s">
        <v>1</v>
      </c>
      <c r="C148" s="6">
        <v>0.78</v>
      </c>
      <c r="D148" s="6">
        <v>0.35</v>
      </c>
      <c r="E148" s="6">
        <f t="shared" si="8"/>
        <v>0.27299999999999996</v>
      </c>
      <c r="F148" s="6">
        <v>0.92</v>
      </c>
      <c r="G148" s="6">
        <v>0.28000000000000003</v>
      </c>
      <c r="H148" s="6">
        <f t="shared" si="9"/>
        <v>0.25760000000000005</v>
      </c>
      <c r="I148" s="6">
        <v>0.87</v>
      </c>
      <c r="J148" s="6">
        <v>0.27</v>
      </c>
      <c r="K148" s="6">
        <f t="shared" si="10"/>
        <v>0.23490000000000003</v>
      </c>
      <c r="L148" s="6">
        <v>0.82</v>
      </c>
      <c r="M148" s="6">
        <v>0.34</v>
      </c>
      <c r="N148" s="6">
        <f t="shared" si="11"/>
        <v>0.27879999999999999</v>
      </c>
      <c r="P148" s="107">
        <v>42903</v>
      </c>
      <c r="Q148" s="58" t="s">
        <v>38</v>
      </c>
      <c r="R148" s="58">
        <v>0.4</v>
      </c>
      <c r="S148" s="55"/>
      <c r="T148" s="59" t="s">
        <v>42</v>
      </c>
      <c r="U148" s="58">
        <v>5.8287099999999983</v>
      </c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7"/>
    </row>
    <row r="149" spans="1:44" ht="16" x14ac:dyDescent="0.2">
      <c r="A149" s="107"/>
      <c r="B149" s="6" t="s">
        <v>2</v>
      </c>
      <c r="C149" s="6">
        <v>1.1000000000000001</v>
      </c>
      <c r="D149" s="6">
        <v>0.41</v>
      </c>
      <c r="E149" s="6">
        <f t="shared" si="8"/>
        <v>0.45100000000000001</v>
      </c>
      <c r="F149" s="6">
        <v>1.05</v>
      </c>
      <c r="G149" s="6">
        <v>0.36</v>
      </c>
      <c r="H149" s="6">
        <f t="shared" si="9"/>
        <v>0.378</v>
      </c>
      <c r="I149" s="6">
        <v>1.1000000000000001</v>
      </c>
      <c r="J149" s="6">
        <v>0.43</v>
      </c>
      <c r="K149" s="6">
        <f t="shared" si="10"/>
        <v>0.47300000000000003</v>
      </c>
      <c r="L149" s="6">
        <v>1.1200000000000001</v>
      </c>
      <c r="M149" s="6">
        <v>0.31</v>
      </c>
      <c r="N149" s="6">
        <f t="shared" si="11"/>
        <v>0.34720000000000001</v>
      </c>
      <c r="P149" s="107"/>
      <c r="Q149" s="55" t="s">
        <v>35</v>
      </c>
      <c r="R149" s="55">
        <v>0</v>
      </c>
      <c r="S149" s="55">
        <v>0.44</v>
      </c>
      <c r="T149" s="55">
        <v>1.44</v>
      </c>
      <c r="U149" s="55">
        <v>2.44</v>
      </c>
      <c r="V149" s="55">
        <v>3.44</v>
      </c>
      <c r="W149" s="55">
        <v>4.4399999999999995</v>
      </c>
      <c r="X149" s="55">
        <v>5.4399999999999995</v>
      </c>
      <c r="Y149" s="55">
        <v>6.4399999999999995</v>
      </c>
      <c r="Z149" s="55">
        <v>7.4399999999999995</v>
      </c>
      <c r="AA149" s="55">
        <v>8.44</v>
      </c>
      <c r="AB149" s="55">
        <v>9.44</v>
      </c>
      <c r="AC149" s="55">
        <v>10.44</v>
      </c>
      <c r="AD149" s="55">
        <v>11.44</v>
      </c>
      <c r="AE149" s="55">
        <v>12.44</v>
      </c>
      <c r="AF149" s="55">
        <v>13.44</v>
      </c>
      <c r="AG149" s="55">
        <v>14.44</v>
      </c>
      <c r="AH149" s="55">
        <v>15.44</v>
      </c>
      <c r="AI149" s="55">
        <v>16.439999999999998</v>
      </c>
      <c r="AJ149" s="55">
        <v>17.439999999999998</v>
      </c>
      <c r="AK149" s="55">
        <v>18.439999999999998</v>
      </c>
      <c r="AL149" s="55">
        <v>19.439999999999998</v>
      </c>
      <c r="AM149" s="55">
        <v>20.439999999999998</v>
      </c>
      <c r="AN149" s="55">
        <v>21.439999999999998</v>
      </c>
      <c r="AO149" s="55">
        <v>22.439999999999998</v>
      </c>
      <c r="AP149" s="55">
        <v>23.439999999999998</v>
      </c>
      <c r="AQ149" s="55">
        <v>23.839999999999996</v>
      </c>
      <c r="AR149" s="57"/>
    </row>
    <row r="150" spans="1:44" ht="16" x14ac:dyDescent="0.2">
      <c r="A150" s="107"/>
      <c r="B150" s="6" t="s">
        <v>3</v>
      </c>
      <c r="C150" s="6">
        <v>1.1200000000000001</v>
      </c>
      <c r="D150" s="6">
        <v>0.44</v>
      </c>
      <c r="E150" s="6">
        <f t="shared" si="8"/>
        <v>0.49280000000000007</v>
      </c>
      <c r="F150" s="6">
        <v>1.08</v>
      </c>
      <c r="G150" s="6">
        <v>0.43</v>
      </c>
      <c r="H150" s="6">
        <f t="shared" si="9"/>
        <v>0.46440000000000003</v>
      </c>
      <c r="I150" s="6">
        <v>1.08</v>
      </c>
      <c r="J150" s="6">
        <v>0.3</v>
      </c>
      <c r="K150" s="6">
        <f t="shared" si="10"/>
        <v>0.32400000000000001</v>
      </c>
      <c r="L150" s="6">
        <v>1.06</v>
      </c>
      <c r="M150" s="6">
        <v>0.43</v>
      </c>
      <c r="N150" s="6">
        <f t="shared" si="11"/>
        <v>0.45580000000000004</v>
      </c>
      <c r="P150" s="107"/>
      <c r="Q150" s="55" t="s">
        <v>14</v>
      </c>
      <c r="R150" s="55">
        <v>0</v>
      </c>
      <c r="S150" s="55">
        <v>0.45</v>
      </c>
      <c r="T150" s="55">
        <v>0.66</v>
      </c>
      <c r="U150" s="55">
        <v>0.74</v>
      </c>
      <c r="V150" s="55">
        <v>0.83</v>
      </c>
      <c r="W150" s="55">
        <v>0.78</v>
      </c>
      <c r="X150" s="55">
        <v>0.83</v>
      </c>
      <c r="Y150" s="55">
        <v>0.86</v>
      </c>
      <c r="Z150" s="55">
        <v>0.88</v>
      </c>
      <c r="AA150" s="55">
        <v>0.85</v>
      </c>
      <c r="AB150" s="55">
        <v>0.88</v>
      </c>
      <c r="AC150" s="55">
        <v>0.82</v>
      </c>
      <c r="AD150" s="55">
        <v>0.86</v>
      </c>
      <c r="AE150" s="55">
        <v>0.9</v>
      </c>
      <c r="AF150" s="55">
        <v>0.92</v>
      </c>
      <c r="AG150" s="55">
        <v>0.95</v>
      </c>
      <c r="AH150" s="55">
        <v>0.95</v>
      </c>
      <c r="AI150" s="55">
        <v>0.95</v>
      </c>
      <c r="AJ150" s="55">
        <v>0.93</v>
      </c>
      <c r="AK150" s="55">
        <v>0.91</v>
      </c>
      <c r="AL150" s="55">
        <v>0.91</v>
      </c>
      <c r="AM150" s="55">
        <v>0.81</v>
      </c>
      <c r="AN150" s="55">
        <v>0.7</v>
      </c>
      <c r="AO150" s="55">
        <v>0.56000000000000005</v>
      </c>
      <c r="AP150" s="55">
        <v>0.49</v>
      </c>
      <c r="AQ150" s="55">
        <v>0</v>
      </c>
      <c r="AR150" s="57"/>
    </row>
    <row r="151" spans="1:44" ht="16" x14ac:dyDescent="0.2">
      <c r="A151" s="107"/>
      <c r="B151" s="6" t="s">
        <v>4</v>
      </c>
      <c r="C151" s="6">
        <v>1.08</v>
      </c>
      <c r="D151" s="6">
        <v>0.38</v>
      </c>
      <c r="E151" s="6">
        <f t="shared" si="8"/>
        <v>0.41040000000000004</v>
      </c>
      <c r="F151" s="6">
        <v>1.08</v>
      </c>
      <c r="G151" s="6">
        <v>0.38</v>
      </c>
      <c r="H151" s="6">
        <f t="shared" si="9"/>
        <v>0.41040000000000004</v>
      </c>
      <c r="I151" s="6">
        <v>1.1100000000000001</v>
      </c>
      <c r="J151" s="6">
        <v>0.38</v>
      </c>
      <c r="K151" s="6">
        <f t="shared" si="10"/>
        <v>0.42180000000000006</v>
      </c>
      <c r="L151" s="6">
        <v>1.1100000000000001</v>
      </c>
      <c r="M151" s="6">
        <v>0.34</v>
      </c>
      <c r="N151" s="6">
        <f t="shared" si="11"/>
        <v>0.37740000000000007</v>
      </c>
      <c r="P151" s="107"/>
      <c r="Q151" s="55" t="s">
        <v>36</v>
      </c>
      <c r="R151" s="55">
        <v>0</v>
      </c>
      <c r="S151" s="55">
        <v>0</v>
      </c>
      <c r="T151" s="55">
        <v>0.02</v>
      </c>
      <c r="U151" s="55">
        <v>0.26</v>
      </c>
      <c r="V151" s="55">
        <v>0.35</v>
      </c>
      <c r="W151" s="55">
        <v>0.28000000000000003</v>
      </c>
      <c r="X151" s="55">
        <v>0.36</v>
      </c>
      <c r="Y151" s="55">
        <v>0.44</v>
      </c>
      <c r="Z151" s="55">
        <v>0.52</v>
      </c>
      <c r="AA151" s="55">
        <v>0.42</v>
      </c>
      <c r="AB151" s="55">
        <v>0.51</v>
      </c>
      <c r="AC151" s="55">
        <v>0.44</v>
      </c>
      <c r="AD151" s="55">
        <v>0.41</v>
      </c>
      <c r="AE151" s="55">
        <v>0.47</v>
      </c>
      <c r="AF151" s="55">
        <v>0.52</v>
      </c>
      <c r="AG151" s="55">
        <v>0.45</v>
      </c>
      <c r="AH151" s="55">
        <v>0.28999999999999998</v>
      </c>
      <c r="AI151" s="55">
        <v>0.44</v>
      </c>
      <c r="AJ151" s="55">
        <v>0.39</v>
      </c>
      <c r="AK151" s="55">
        <v>0.35</v>
      </c>
      <c r="AL151" s="55">
        <v>0.39</v>
      </c>
      <c r="AM151" s="55">
        <v>0.43</v>
      </c>
      <c r="AN151" s="55">
        <v>0.35</v>
      </c>
      <c r="AO151" s="55">
        <v>0.24</v>
      </c>
      <c r="AP151" s="55">
        <v>0.22</v>
      </c>
      <c r="AQ151" s="55">
        <v>0</v>
      </c>
      <c r="AR151" s="57"/>
    </row>
    <row r="152" spans="1:44" ht="16" x14ac:dyDescent="0.2">
      <c r="A152" s="107"/>
      <c r="B152" s="6" t="s">
        <v>5</v>
      </c>
      <c r="C152" s="6">
        <v>0.82</v>
      </c>
      <c r="D152" s="6">
        <v>0.4</v>
      </c>
      <c r="E152" s="6">
        <f t="shared" si="8"/>
        <v>0.32800000000000001</v>
      </c>
      <c r="F152" s="6">
        <v>0.74</v>
      </c>
      <c r="G152" s="6">
        <v>0.4</v>
      </c>
      <c r="H152" s="6">
        <f t="shared" si="9"/>
        <v>0.29599999999999999</v>
      </c>
      <c r="I152" s="6">
        <v>0.78</v>
      </c>
      <c r="J152" s="6">
        <v>0.35</v>
      </c>
      <c r="K152" s="6">
        <f t="shared" si="10"/>
        <v>0.27299999999999996</v>
      </c>
      <c r="L152" s="6">
        <v>0.8</v>
      </c>
      <c r="M152" s="6">
        <v>0.41</v>
      </c>
      <c r="N152" s="6">
        <f t="shared" si="11"/>
        <v>0.32800000000000001</v>
      </c>
      <c r="P152" s="107"/>
      <c r="Q152" s="56" t="s">
        <v>37</v>
      </c>
      <c r="R152" s="55">
        <v>0</v>
      </c>
      <c r="S152" s="55">
        <v>5.5500000000000002E-3</v>
      </c>
      <c r="T152" s="55">
        <v>9.8000000000000004E-2</v>
      </c>
      <c r="U152" s="55">
        <v>0.23942499999999997</v>
      </c>
      <c r="V152" s="55">
        <v>0.25357499999999988</v>
      </c>
      <c r="W152" s="55">
        <v>0.2576</v>
      </c>
      <c r="X152" s="55">
        <v>0.33800000000000002</v>
      </c>
      <c r="Y152" s="55">
        <v>0.41759999999999997</v>
      </c>
      <c r="Z152" s="55">
        <v>0.40654999999999997</v>
      </c>
      <c r="AA152" s="55">
        <v>0.40222499999999994</v>
      </c>
      <c r="AB152" s="55">
        <v>0.40375</v>
      </c>
      <c r="AC152" s="55">
        <v>0.35699999999999998</v>
      </c>
      <c r="AD152" s="55">
        <v>0.38719999999999993</v>
      </c>
      <c r="AE152" s="55">
        <v>0.45045000000000002</v>
      </c>
      <c r="AF152" s="55">
        <v>0.45347500000000002</v>
      </c>
      <c r="AG152" s="55">
        <v>0.35149999999999998</v>
      </c>
      <c r="AH152" s="55">
        <v>0.34674999999999939</v>
      </c>
      <c r="AI152" s="55">
        <v>0.3901</v>
      </c>
      <c r="AJ152" s="55">
        <v>0.34040000000000004</v>
      </c>
      <c r="AK152" s="55">
        <v>0.3367</v>
      </c>
      <c r="AL152" s="55">
        <v>0.35260000000000008</v>
      </c>
      <c r="AM152" s="55">
        <v>0.29444999999999999</v>
      </c>
      <c r="AN152" s="55">
        <v>0.18584999999999999</v>
      </c>
      <c r="AO152" s="55">
        <v>0.12075</v>
      </c>
      <c r="AP152" s="55">
        <v>1.0779999999999961E-2</v>
      </c>
      <c r="AQ152" s="55">
        <v>0</v>
      </c>
      <c r="AR152" s="57"/>
    </row>
    <row r="153" spans="1:44" ht="16" x14ac:dyDescent="0.2">
      <c r="A153" s="107">
        <v>42904</v>
      </c>
      <c r="B153" s="6" t="s">
        <v>1</v>
      </c>
      <c r="C153" s="6">
        <v>0.8</v>
      </c>
      <c r="D153" s="6">
        <v>0.4</v>
      </c>
      <c r="E153" s="6">
        <f t="shared" si="8"/>
        <v>0.32000000000000006</v>
      </c>
      <c r="F153" s="6">
        <v>0.92</v>
      </c>
      <c r="G153" s="6">
        <v>0.37</v>
      </c>
      <c r="H153" s="6">
        <f t="shared" si="9"/>
        <v>0.34040000000000004</v>
      </c>
      <c r="I153" s="6">
        <v>0.9</v>
      </c>
      <c r="J153" s="6">
        <v>0.32</v>
      </c>
      <c r="K153" s="6">
        <f t="shared" si="10"/>
        <v>0.28800000000000003</v>
      </c>
      <c r="L153" s="6">
        <v>0.86</v>
      </c>
      <c r="M153" s="6">
        <v>0.32</v>
      </c>
      <c r="N153" s="6">
        <f t="shared" si="11"/>
        <v>0.2752</v>
      </c>
      <c r="P153" s="107">
        <v>42904</v>
      </c>
      <c r="Q153" s="58" t="s">
        <v>38</v>
      </c>
      <c r="R153" s="58">
        <v>0.5</v>
      </c>
      <c r="S153" s="55"/>
      <c r="T153" s="59" t="s">
        <v>42</v>
      </c>
      <c r="U153" s="58">
        <v>7.2002799999999993</v>
      </c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7"/>
    </row>
    <row r="154" spans="1:44" ht="16" x14ac:dyDescent="0.2">
      <c r="A154" s="107"/>
      <c r="B154" s="6" t="s">
        <v>2</v>
      </c>
      <c r="C154" s="6">
        <v>1.1000000000000001</v>
      </c>
      <c r="D154" s="6">
        <v>0.42</v>
      </c>
      <c r="E154" s="6">
        <f t="shared" si="8"/>
        <v>0.46200000000000002</v>
      </c>
      <c r="F154" s="6">
        <v>1.1000000000000001</v>
      </c>
      <c r="G154" s="6">
        <v>0.4</v>
      </c>
      <c r="H154" s="6">
        <f t="shared" si="9"/>
        <v>0.44000000000000006</v>
      </c>
      <c r="I154" s="6">
        <v>1.1100000000000001</v>
      </c>
      <c r="J154" s="6">
        <v>0.38</v>
      </c>
      <c r="K154" s="6">
        <f t="shared" si="10"/>
        <v>0.42180000000000006</v>
      </c>
      <c r="L154" s="6">
        <v>1.1200000000000001</v>
      </c>
      <c r="M154" s="6">
        <v>0.36</v>
      </c>
      <c r="N154" s="6">
        <f t="shared" si="11"/>
        <v>0.4032</v>
      </c>
      <c r="P154" s="107"/>
      <c r="Q154" s="55" t="s">
        <v>35</v>
      </c>
      <c r="R154" s="55">
        <v>0</v>
      </c>
      <c r="S154" s="55">
        <v>0.53</v>
      </c>
      <c r="T154" s="55">
        <v>1.53</v>
      </c>
      <c r="U154" s="55">
        <v>2.5300000000000002</v>
      </c>
      <c r="V154" s="55">
        <v>3.5300000000000002</v>
      </c>
      <c r="W154" s="55">
        <v>4.53</v>
      </c>
      <c r="X154" s="55">
        <v>5.53</v>
      </c>
      <c r="Y154" s="55">
        <v>6.53</v>
      </c>
      <c r="Z154" s="55">
        <v>7.53</v>
      </c>
      <c r="AA154" s="55">
        <v>8.5300000000000011</v>
      </c>
      <c r="AB154" s="55">
        <v>9.5300000000000011</v>
      </c>
      <c r="AC154" s="55">
        <v>10.530000000000001</v>
      </c>
      <c r="AD154" s="55">
        <v>11.530000000000001</v>
      </c>
      <c r="AE154" s="55">
        <v>12.530000000000001</v>
      </c>
      <c r="AF154" s="55">
        <v>13.530000000000001</v>
      </c>
      <c r="AG154" s="55">
        <v>14.530000000000001</v>
      </c>
      <c r="AH154" s="55">
        <v>15.530000000000001</v>
      </c>
      <c r="AI154" s="55">
        <v>16.53</v>
      </c>
      <c r="AJ154" s="55">
        <v>17.53</v>
      </c>
      <c r="AK154" s="55">
        <v>18.53</v>
      </c>
      <c r="AL154" s="55">
        <v>19.53</v>
      </c>
      <c r="AM154" s="55">
        <v>20.53</v>
      </c>
      <c r="AN154" s="55">
        <v>21.53</v>
      </c>
      <c r="AO154" s="55">
        <v>22.53</v>
      </c>
      <c r="AP154" s="55">
        <v>23.53</v>
      </c>
      <c r="AQ154" s="55">
        <v>24.07</v>
      </c>
      <c r="AR154" s="57"/>
    </row>
    <row r="155" spans="1:44" ht="16" x14ac:dyDescent="0.2">
      <c r="A155" s="107"/>
      <c r="B155" s="6" t="s">
        <v>3</v>
      </c>
      <c r="C155" s="6">
        <v>1.1399999999999999</v>
      </c>
      <c r="D155" s="6">
        <v>0.49</v>
      </c>
      <c r="E155" s="6">
        <f t="shared" si="8"/>
        <v>0.55859999999999999</v>
      </c>
      <c r="F155" s="6">
        <v>1.06</v>
      </c>
      <c r="G155" s="6">
        <v>0.4</v>
      </c>
      <c r="H155" s="6">
        <f t="shared" si="9"/>
        <v>0.42400000000000004</v>
      </c>
      <c r="I155" s="6">
        <v>1.05</v>
      </c>
      <c r="J155" s="6">
        <v>0.37</v>
      </c>
      <c r="K155" s="6">
        <f t="shared" si="10"/>
        <v>0.38850000000000001</v>
      </c>
      <c r="L155" s="6">
        <v>1.0900000000000001</v>
      </c>
      <c r="M155" s="6">
        <v>0.47</v>
      </c>
      <c r="N155" s="6">
        <f t="shared" si="11"/>
        <v>0.51229999999999998</v>
      </c>
      <c r="P155" s="107"/>
      <c r="Q155" s="55" t="s">
        <v>14</v>
      </c>
      <c r="R155" s="55">
        <v>0</v>
      </c>
      <c r="S155" s="55">
        <v>0.48</v>
      </c>
      <c r="T155" s="55">
        <v>0.69</v>
      </c>
      <c r="U155" s="55">
        <v>0.76</v>
      </c>
      <c r="V155" s="55">
        <v>0.76</v>
      </c>
      <c r="W155" s="55">
        <v>0.75</v>
      </c>
      <c r="X155" s="55">
        <v>0.8</v>
      </c>
      <c r="Y155" s="55">
        <v>0.87</v>
      </c>
      <c r="Z155" s="55">
        <v>0.87</v>
      </c>
      <c r="AA155" s="55">
        <v>0.85</v>
      </c>
      <c r="AB155" s="55">
        <v>0.87</v>
      </c>
      <c r="AC155" s="55">
        <v>0.83</v>
      </c>
      <c r="AD155" s="55">
        <v>0.85</v>
      </c>
      <c r="AE155" s="55">
        <v>0.9</v>
      </c>
      <c r="AF155" s="55">
        <v>0.92</v>
      </c>
      <c r="AG155" s="55">
        <v>0.94</v>
      </c>
      <c r="AH155" s="55">
        <v>0.95</v>
      </c>
      <c r="AI155" s="55">
        <v>0.95</v>
      </c>
      <c r="AJ155" s="55">
        <v>0.94</v>
      </c>
      <c r="AK155" s="55">
        <v>0.91</v>
      </c>
      <c r="AL155" s="55">
        <v>0.9</v>
      </c>
      <c r="AM155" s="55">
        <v>0.81</v>
      </c>
      <c r="AN155" s="55">
        <v>0.72</v>
      </c>
      <c r="AO155" s="55">
        <v>0.59</v>
      </c>
      <c r="AP155" s="55">
        <v>0.49</v>
      </c>
      <c r="AQ155" s="55">
        <v>0</v>
      </c>
      <c r="AR155" s="57"/>
    </row>
    <row r="156" spans="1:44" ht="16" x14ac:dyDescent="0.2">
      <c r="A156" s="107"/>
      <c r="B156" s="6" t="s">
        <v>4</v>
      </c>
      <c r="C156" s="6">
        <v>1.0900000000000001</v>
      </c>
      <c r="D156" s="6">
        <v>0.46</v>
      </c>
      <c r="E156" s="6">
        <f t="shared" si="8"/>
        <v>0.50140000000000007</v>
      </c>
      <c r="F156" s="6">
        <v>1.0900000000000001</v>
      </c>
      <c r="G156" s="6">
        <v>0.48</v>
      </c>
      <c r="H156" s="6">
        <f t="shared" si="9"/>
        <v>0.5232</v>
      </c>
      <c r="I156" s="6">
        <v>1.1000000000000001</v>
      </c>
      <c r="J156" s="6">
        <v>0.21</v>
      </c>
      <c r="K156" s="6">
        <f t="shared" si="10"/>
        <v>0.23100000000000001</v>
      </c>
      <c r="L156" s="6">
        <v>1.1100000000000001</v>
      </c>
      <c r="M156" s="6">
        <v>0.41</v>
      </c>
      <c r="N156" s="6">
        <f t="shared" si="11"/>
        <v>0.4551</v>
      </c>
      <c r="P156" s="107"/>
      <c r="Q156" s="55" t="s">
        <v>36</v>
      </c>
      <c r="R156" s="55">
        <v>0</v>
      </c>
      <c r="S156" s="55">
        <v>0</v>
      </c>
      <c r="T156" s="55">
        <v>0</v>
      </c>
      <c r="U156" s="55">
        <v>0.25</v>
      </c>
      <c r="V156" s="55">
        <v>0.39</v>
      </c>
      <c r="W156" s="55">
        <v>0.35</v>
      </c>
      <c r="X156" s="55">
        <v>0.33</v>
      </c>
      <c r="Y156" s="55">
        <v>0.4</v>
      </c>
      <c r="Z156" s="55">
        <v>0.49</v>
      </c>
      <c r="AA156" s="55">
        <v>0.37</v>
      </c>
      <c r="AB156" s="55">
        <v>0.46</v>
      </c>
      <c r="AC156" s="55">
        <v>0.49</v>
      </c>
      <c r="AD156" s="55">
        <v>0.31</v>
      </c>
      <c r="AE156" s="55">
        <v>0.52</v>
      </c>
      <c r="AF156" s="55">
        <v>0.5</v>
      </c>
      <c r="AG156" s="55">
        <v>0.48</v>
      </c>
      <c r="AH156" s="55">
        <v>0.33</v>
      </c>
      <c r="AI156" s="55">
        <v>0.49</v>
      </c>
      <c r="AJ156" s="55">
        <v>0.43</v>
      </c>
      <c r="AK156" s="55">
        <v>0.21</v>
      </c>
      <c r="AL156" s="55">
        <v>0.39</v>
      </c>
      <c r="AM156" s="55">
        <v>0.4</v>
      </c>
      <c r="AN156" s="55">
        <v>0.37</v>
      </c>
      <c r="AO156" s="55">
        <v>0.18</v>
      </c>
      <c r="AP156" s="55">
        <v>0.13</v>
      </c>
      <c r="AQ156" s="55">
        <v>0</v>
      </c>
      <c r="AR156" s="57"/>
    </row>
    <row r="157" spans="1:44" ht="16" x14ac:dyDescent="0.2">
      <c r="A157" s="107"/>
      <c r="B157" s="6" t="s">
        <v>5</v>
      </c>
      <c r="C157" s="6">
        <v>0.83</v>
      </c>
      <c r="D157" s="6">
        <v>0.4</v>
      </c>
      <c r="E157" s="6">
        <f t="shared" si="8"/>
        <v>0.33200000000000002</v>
      </c>
      <c r="F157" s="6">
        <v>0.79</v>
      </c>
      <c r="G157" s="6">
        <v>0.41</v>
      </c>
      <c r="H157" s="6">
        <f t="shared" si="9"/>
        <v>0.32390000000000002</v>
      </c>
      <c r="I157" s="6">
        <v>0.8</v>
      </c>
      <c r="J157" s="6">
        <v>0.57999999999999996</v>
      </c>
      <c r="K157" s="6">
        <f t="shared" si="10"/>
        <v>0.46399999999999997</v>
      </c>
      <c r="L157" s="6">
        <v>0.82</v>
      </c>
      <c r="M157" s="6">
        <v>0.42</v>
      </c>
      <c r="N157" s="6">
        <f t="shared" si="11"/>
        <v>0.34439999999999998</v>
      </c>
      <c r="P157" s="107"/>
      <c r="Q157" s="56" t="s">
        <v>37</v>
      </c>
      <c r="R157" s="55">
        <v>0</v>
      </c>
      <c r="S157" s="55">
        <v>0</v>
      </c>
      <c r="T157" s="55">
        <v>9.0625000000000011E-2</v>
      </c>
      <c r="U157" s="55">
        <v>0.2432</v>
      </c>
      <c r="V157" s="55">
        <v>0.27934999999999999</v>
      </c>
      <c r="W157" s="55">
        <v>0.26349999999999996</v>
      </c>
      <c r="X157" s="55">
        <v>0.30477499999999996</v>
      </c>
      <c r="Y157" s="55">
        <v>0.38714999999999999</v>
      </c>
      <c r="Z157" s="55">
        <v>0.3698000000000003</v>
      </c>
      <c r="AA157" s="55">
        <v>0.35690000000000005</v>
      </c>
      <c r="AB157" s="55">
        <v>0.40375</v>
      </c>
      <c r="AC157" s="55">
        <v>0.33600000000000002</v>
      </c>
      <c r="AD157" s="55">
        <v>0.36312500000000003</v>
      </c>
      <c r="AE157" s="55">
        <v>0.46410000000000001</v>
      </c>
      <c r="AF157" s="55">
        <v>0.45569999999999994</v>
      </c>
      <c r="AG157" s="55">
        <v>0.38272499999999998</v>
      </c>
      <c r="AH157" s="55">
        <v>0.38950000000000001</v>
      </c>
      <c r="AI157" s="55">
        <v>0.43469999999999992</v>
      </c>
      <c r="AJ157" s="55">
        <v>0.29600000000000004</v>
      </c>
      <c r="AK157" s="55">
        <v>0.27150000000000002</v>
      </c>
      <c r="AL157" s="55">
        <v>0.337725</v>
      </c>
      <c r="AM157" s="55">
        <v>0.29452500000000004</v>
      </c>
      <c r="AN157" s="55">
        <v>0.18012500000000004</v>
      </c>
      <c r="AO157" s="55">
        <v>8.3700000000000011E-2</v>
      </c>
      <c r="AP157" s="55">
        <v>8.5994999999999856E-3</v>
      </c>
      <c r="AQ157" s="55">
        <v>0</v>
      </c>
      <c r="AR157" s="57"/>
    </row>
    <row r="158" spans="1:44" ht="16" x14ac:dyDescent="0.2">
      <c r="A158" s="5">
        <v>42905</v>
      </c>
      <c r="B158" s="90" t="s">
        <v>22</v>
      </c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P158" s="5">
        <v>42905</v>
      </c>
      <c r="Q158" s="58" t="s">
        <v>38</v>
      </c>
      <c r="R158" s="58">
        <v>0.5</v>
      </c>
      <c r="S158" s="55"/>
      <c r="T158" s="59" t="s">
        <v>42</v>
      </c>
      <c r="U158" s="58">
        <v>6.997074500000001</v>
      </c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7"/>
    </row>
    <row r="159" spans="1:44" x14ac:dyDescent="0.2">
      <c r="A159" s="5">
        <v>42906</v>
      </c>
      <c r="B159" s="90" t="s">
        <v>22</v>
      </c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P159" s="5">
        <v>42906</v>
      </c>
      <c r="Q159" s="90" t="s">
        <v>22</v>
      </c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</row>
    <row r="160" spans="1:44" x14ac:dyDescent="0.2">
      <c r="A160" s="5">
        <v>42907</v>
      </c>
      <c r="B160" s="90" t="s">
        <v>22</v>
      </c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P160" s="5">
        <v>42907</v>
      </c>
      <c r="Q160" s="90" t="s">
        <v>22</v>
      </c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</row>
    <row r="161" spans="1:43" x14ac:dyDescent="0.2">
      <c r="A161" s="5">
        <v>42908</v>
      </c>
      <c r="B161" s="90" t="s">
        <v>22</v>
      </c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P161" s="5">
        <v>42908</v>
      </c>
      <c r="Q161" s="90" t="s">
        <v>22</v>
      </c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</row>
    <row r="162" spans="1:43" x14ac:dyDescent="0.2">
      <c r="A162" s="5">
        <v>42909</v>
      </c>
      <c r="B162" s="90" t="s">
        <v>22</v>
      </c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P162" s="5">
        <v>42909</v>
      </c>
      <c r="Q162" s="90" t="s">
        <v>22</v>
      </c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</row>
    <row r="163" spans="1:43" x14ac:dyDescent="0.2">
      <c r="A163" s="5">
        <v>42910</v>
      </c>
      <c r="B163" s="90" t="s">
        <v>22</v>
      </c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P163" s="5">
        <v>42910</v>
      </c>
      <c r="Q163" s="90" t="s">
        <v>22</v>
      </c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</row>
    <row r="164" spans="1:43" ht="16" x14ac:dyDescent="0.2">
      <c r="A164" s="107">
        <v>42911</v>
      </c>
      <c r="B164" s="6" t="s">
        <v>1</v>
      </c>
      <c r="C164" s="6">
        <v>0.98</v>
      </c>
      <c r="D164" s="6">
        <v>0.38</v>
      </c>
      <c r="E164" s="6">
        <f>D164*C164</f>
        <v>0.37240000000000001</v>
      </c>
      <c r="F164" s="6">
        <v>0.98</v>
      </c>
      <c r="G164" s="6">
        <v>0.36</v>
      </c>
      <c r="H164" s="6">
        <f>G164*F164</f>
        <v>0.3528</v>
      </c>
      <c r="I164" s="6">
        <v>0.99</v>
      </c>
      <c r="J164" s="6">
        <v>0.31</v>
      </c>
      <c r="K164" s="6">
        <f>J164*I164</f>
        <v>0.30690000000000001</v>
      </c>
      <c r="L164" s="6">
        <v>0.98</v>
      </c>
      <c r="M164" s="6">
        <v>0.33</v>
      </c>
      <c r="N164" s="6">
        <f>M164*L164</f>
        <v>0.32340000000000002</v>
      </c>
      <c r="P164" s="107">
        <v>42911</v>
      </c>
      <c r="Q164" s="49" t="s">
        <v>35</v>
      </c>
      <c r="R164" s="49">
        <v>0</v>
      </c>
      <c r="S164" s="49">
        <v>1.04</v>
      </c>
      <c r="T164" s="49">
        <f t="shared" ref="T164:AP164" si="12">S164+1</f>
        <v>2.04</v>
      </c>
      <c r="U164" s="49">
        <f t="shared" si="12"/>
        <v>3.04</v>
      </c>
      <c r="V164" s="49">
        <f t="shared" si="12"/>
        <v>4.04</v>
      </c>
      <c r="W164" s="49">
        <f t="shared" si="12"/>
        <v>5.04</v>
      </c>
      <c r="X164" s="49">
        <f t="shared" si="12"/>
        <v>6.04</v>
      </c>
      <c r="Y164" s="49">
        <f t="shared" si="12"/>
        <v>7.04</v>
      </c>
      <c r="Z164" s="49">
        <f t="shared" si="12"/>
        <v>8.0399999999999991</v>
      </c>
      <c r="AA164" s="49">
        <f t="shared" si="12"/>
        <v>9.0399999999999991</v>
      </c>
      <c r="AB164" s="49">
        <f t="shared" si="12"/>
        <v>10.039999999999999</v>
      </c>
      <c r="AC164" s="49">
        <f t="shared" si="12"/>
        <v>11.04</v>
      </c>
      <c r="AD164" s="49">
        <f t="shared" si="12"/>
        <v>12.04</v>
      </c>
      <c r="AE164" s="49">
        <f t="shared" si="12"/>
        <v>13.04</v>
      </c>
      <c r="AF164" s="49">
        <f t="shared" si="12"/>
        <v>14.04</v>
      </c>
      <c r="AG164" s="49">
        <f t="shared" si="12"/>
        <v>15.04</v>
      </c>
      <c r="AH164" s="49">
        <f t="shared" si="12"/>
        <v>16.04</v>
      </c>
      <c r="AI164" s="49">
        <f t="shared" si="12"/>
        <v>17.04</v>
      </c>
      <c r="AJ164" s="49">
        <f t="shared" si="12"/>
        <v>18.04</v>
      </c>
      <c r="AK164" s="49">
        <f t="shared" si="12"/>
        <v>19.04</v>
      </c>
      <c r="AL164" s="49">
        <f t="shared" si="12"/>
        <v>20.04</v>
      </c>
      <c r="AM164" s="49">
        <f t="shared" si="12"/>
        <v>21.04</v>
      </c>
      <c r="AN164" s="49">
        <f t="shared" si="12"/>
        <v>22.04</v>
      </c>
      <c r="AO164" s="49">
        <f t="shared" si="12"/>
        <v>23.04</v>
      </c>
      <c r="AP164" s="49">
        <f t="shared" si="12"/>
        <v>24.04</v>
      </c>
      <c r="AQ164" s="49">
        <f>AP164+0.28</f>
        <v>24.32</v>
      </c>
    </row>
    <row r="165" spans="1:43" ht="16" x14ac:dyDescent="0.2">
      <c r="A165" s="107"/>
      <c r="B165" s="6" t="s">
        <v>2</v>
      </c>
      <c r="C165" s="6">
        <v>1.1599999999999999</v>
      </c>
      <c r="D165" s="6">
        <v>0.4</v>
      </c>
      <c r="E165" s="6">
        <f>D165*C165</f>
        <v>0.46399999999999997</v>
      </c>
      <c r="F165" s="6">
        <v>1.2</v>
      </c>
      <c r="G165" s="6">
        <v>0.28000000000000003</v>
      </c>
      <c r="H165" s="6">
        <f>G165*F165</f>
        <v>0.33600000000000002</v>
      </c>
      <c r="I165" s="6">
        <v>1.2</v>
      </c>
      <c r="J165" s="6">
        <v>0.39</v>
      </c>
      <c r="K165" s="6">
        <f>J165*I165</f>
        <v>0.46799999999999997</v>
      </c>
      <c r="L165" s="6">
        <v>1.2</v>
      </c>
      <c r="M165" s="6">
        <v>0.35</v>
      </c>
      <c r="N165" s="6">
        <f>M165*L165</f>
        <v>0.42</v>
      </c>
      <c r="P165" s="107"/>
      <c r="Q165" s="49" t="s">
        <v>14</v>
      </c>
      <c r="R165" s="49">
        <v>0</v>
      </c>
      <c r="S165" s="49">
        <v>0.66</v>
      </c>
      <c r="T165" s="49">
        <v>0.88</v>
      </c>
      <c r="U165" s="49">
        <v>0.93</v>
      </c>
      <c r="V165" s="49">
        <v>0.94</v>
      </c>
      <c r="W165" s="49">
        <v>0.95</v>
      </c>
      <c r="X165" s="49">
        <v>1.01</v>
      </c>
      <c r="Y165" s="49">
        <v>1.06</v>
      </c>
      <c r="Z165" s="49">
        <v>1.08</v>
      </c>
      <c r="AA165" s="49">
        <v>1.06</v>
      </c>
      <c r="AB165" s="49">
        <v>1.06</v>
      </c>
      <c r="AC165" s="49">
        <v>1.03</v>
      </c>
      <c r="AD165" s="49">
        <v>1.06</v>
      </c>
      <c r="AE165" s="49">
        <v>1.08</v>
      </c>
      <c r="AF165" s="49">
        <v>1.1000000000000001</v>
      </c>
      <c r="AG165" s="49">
        <v>1.1200000000000001</v>
      </c>
      <c r="AH165" s="49">
        <v>1.1299999999999999</v>
      </c>
      <c r="AI165" s="49">
        <v>1.1299999999999999</v>
      </c>
      <c r="AJ165" s="49">
        <v>1.1000000000000001</v>
      </c>
      <c r="AK165" s="49">
        <v>1.1000000000000001</v>
      </c>
      <c r="AL165" s="49">
        <v>1.08</v>
      </c>
      <c r="AM165" s="49">
        <v>0.96</v>
      </c>
      <c r="AN165" s="49">
        <v>0.84</v>
      </c>
      <c r="AO165" s="49">
        <v>0.76</v>
      </c>
      <c r="AP165" s="49">
        <v>0.66</v>
      </c>
      <c r="AQ165" s="49">
        <v>0</v>
      </c>
    </row>
    <row r="166" spans="1:43" ht="16" x14ac:dyDescent="0.2">
      <c r="A166" s="107"/>
      <c r="B166" s="6" t="s">
        <v>3</v>
      </c>
      <c r="C166" s="6">
        <v>1.25</v>
      </c>
      <c r="D166" s="6">
        <v>0.38</v>
      </c>
      <c r="E166" s="6">
        <f>D166*C166</f>
        <v>0.47499999999999998</v>
      </c>
      <c r="F166" s="6">
        <v>1.25</v>
      </c>
      <c r="G166" s="6">
        <v>0.37</v>
      </c>
      <c r="H166" s="6">
        <f>G166*F166</f>
        <v>0.46250000000000002</v>
      </c>
      <c r="I166" s="6">
        <v>1.25</v>
      </c>
      <c r="J166" s="6">
        <v>0.34</v>
      </c>
      <c r="K166" s="6">
        <f>J166*I166</f>
        <v>0.42500000000000004</v>
      </c>
      <c r="L166" s="6">
        <v>1.25</v>
      </c>
      <c r="M166" s="6">
        <v>0.34</v>
      </c>
      <c r="N166" s="6">
        <f>M166*L166</f>
        <v>0.42500000000000004</v>
      </c>
      <c r="P166" s="107"/>
      <c r="Q166" s="49" t="s">
        <v>36</v>
      </c>
      <c r="R166" s="49">
        <v>0</v>
      </c>
      <c r="S166" s="49">
        <v>0</v>
      </c>
      <c r="T166" s="49">
        <v>0.06</v>
      </c>
      <c r="U166" s="49">
        <v>0.23</v>
      </c>
      <c r="V166" s="49">
        <v>0.31</v>
      </c>
      <c r="W166" s="49">
        <v>0.35</v>
      </c>
      <c r="X166" s="49">
        <v>0.3</v>
      </c>
      <c r="Y166" s="49">
        <v>0.37</v>
      </c>
      <c r="Z166" s="49">
        <v>0.4</v>
      </c>
      <c r="AA166" s="49">
        <v>0.36</v>
      </c>
      <c r="AB166" s="49">
        <v>0.38</v>
      </c>
      <c r="AC166" s="49">
        <v>0.43</v>
      </c>
      <c r="AD166" s="49">
        <v>0.38</v>
      </c>
      <c r="AE166" s="49">
        <v>0.39</v>
      </c>
      <c r="AF166" s="49">
        <v>0.32</v>
      </c>
      <c r="AG166" s="49">
        <v>0.38</v>
      </c>
      <c r="AH166" s="49">
        <v>0.3</v>
      </c>
      <c r="AI166" s="49">
        <v>0.33</v>
      </c>
      <c r="AJ166" s="49">
        <v>0.33</v>
      </c>
      <c r="AK166" s="49">
        <v>0.28999999999999998</v>
      </c>
      <c r="AL166" s="49">
        <v>0.28999999999999998</v>
      </c>
      <c r="AM166" s="49">
        <v>0.28000000000000003</v>
      </c>
      <c r="AN166" s="49">
        <v>0.27</v>
      </c>
      <c r="AO166" s="49">
        <v>0.22</v>
      </c>
      <c r="AP166" s="49">
        <v>0.17</v>
      </c>
      <c r="AQ166" s="49">
        <v>0</v>
      </c>
    </row>
    <row r="167" spans="1:43" ht="16" x14ac:dyDescent="0.2">
      <c r="A167" s="107"/>
      <c r="B167" s="6" t="s">
        <v>4</v>
      </c>
      <c r="C167" s="6">
        <v>1.25</v>
      </c>
      <c r="D167" s="6">
        <v>0.4</v>
      </c>
      <c r="E167" s="6">
        <f>D167*C167</f>
        <v>0.5</v>
      </c>
      <c r="F167" s="6">
        <v>1.25</v>
      </c>
      <c r="G167" s="6">
        <v>0.35</v>
      </c>
      <c r="H167" s="6">
        <f>G167*F167</f>
        <v>0.4375</v>
      </c>
      <c r="I167" s="6">
        <v>1.25</v>
      </c>
      <c r="J167" s="6">
        <v>0.41</v>
      </c>
      <c r="K167" s="6">
        <f>J167*I167</f>
        <v>0.51249999999999996</v>
      </c>
      <c r="L167" s="6">
        <v>1.25</v>
      </c>
      <c r="M167" s="6">
        <v>0.33</v>
      </c>
      <c r="N167" s="6">
        <f>M167*L167</f>
        <v>0.41250000000000003</v>
      </c>
      <c r="P167" s="107"/>
      <c r="Q167" s="52" t="s">
        <v>37</v>
      </c>
      <c r="R167" s="49">
        <f t="shared" ref="R167:AQ167" si="13">(S164-R164)*((S165+R165)/2)*((S166+R166)/2)</f>
        <v>0</v>
      </c>
      <c r="S167" s="49">
        <f t="shared" si="13"/>
        <v>2.3099999999999999E-2</v>
      </c>
      <c r="T167" s="49">
        <f t="shared" si="13"/>
        <v>0.13122500000000001</v>
      </c>
      <c r="U167" s="49">
        <f t="shared" si="13"/>
        <v>0.25245000000000001</v>
      </c>
      <c r="V167" s="49">
        <f t="shared" si="13"/>
        <v>0.31184999999999996</v>
      </c>
      <c r="W167" s="49">
        <f t="shared" si="13"/>
        <v>0.31849999999999995</v>
      </c>
      <c r="X167" s="49">
        <f t="shared" si="13"/>
        <v>0.34672500000000001</v>
      </c>
      <c r="Y167" s="49">
        <f t="shared" si="13"/>
        <v>0.41194999999999971</v>
      </c>
      <c r="Z167" s="49">
        <f t="shared" si="13"/>
        <v>0.40660000000000002</v>
      </c>
      <c r="AA167" s="49">
        <f t="shared" si="13"/>
        <v>0.39219999999999999</v>
      </c>
      <c r="AB167" s="49">
        <f t="shared" si="13"/>
        <v>0.42322500000000002</v>
      </c>
      <c r="AC167" s="49">
        <f t="shared" si="13"/>
        <v>0.42322500000000002</v>
      </c>
      <c r="AD167" s="49">
        <f t="shared" si="13"/>
        <v>0.41195000000000004</v>
      </c>
      <c r="AE167" s="49">
        <f t="shared" si="13"/>
        <v>0.38695000000000002</v>
      </c>
      <c r="AF167" s="49">
        <f t="shared" si="13"/>
        <v>0.38850000000000001</v>
      </c>
      <c r="AG167" s="49">
        <f t="shared" si="13"/>
        <v>0.38249999999999995</v>
      </c>
      <c r="AH167" s="49">
        <f t="shared" si="13"/>
        <v>0.35594999999999999</v>
      </c>
      <c r="AI167" s="49">
        <f t="shared" si="13"/>
        <v>0.36795</v>
      </c>
      <c r="AJ167" s="49">
        <f t="shared" si="13"/>
        <v>0.34100000000000003</v>
      </c>
      <c r="AK167" s="49">
        <f t="shared" si="13"/>
        <v>0.31609999999999999</v>
      </c>
      <c r="AL167" s="49">
        <f t="shared" si="13"/>
        <v>0.29070000000000001</v>
      </c>
      <c r="AM167" s="49">
        <f t="shared" si="13"/>
        <v>0.2475</v>
      </c>
      <c r="AN167" s="49">
        <f t="shared" si="13"/>
        <v>0.19600000000000001</v>
      </c>
      <c r="AO167" s="49">
        <f t="shared" si="13"/>
        <v>0.13844999999999999</v>
      </c>
      <c r="AP167" s="49">
        <f t="shared" si="13"/>
        <v>7.8540000000000328E-3</v>
      </c>
      <c r="AQ167" s="49">
        <f t="shared" si="13"/>
        <v>0</v>
      </c>
    </row>
    <row r="168" spans="1:43" ht="19" x14ac:dyDescent="0.2">
      <c r="A168" s="107"/>
      <c r="B168" s="6" t="s">
        <v>5</v>
      </c>
      <c r="C168" s="6">
        <v>1</v>
      </c>
      <c r="D168" s="6">
        <v>0.35</v>
      </c>
      <c r="E168" s="6">
        <f>D168*C168</f>
        <v>0.35</v>
      </c>
      <c r="F168" s="6">
        <v>1.25</v>
      </c>
      <c r="G168" s="6">
        <v>0.34</v>
      </c>
      <c r="H168" s="6">
        <f>G168*F168</f>
        <v>0.42500000000000004</v>
      </c>
      <c r="I168" s="6">
        <v>1.08</v>
      </c>
      <c r="J168" s="6">
        <v>0.31</v>
      </c>
      <c r="K168" s="6">
        <f>J168*I168</f>
        <v>0.33480000000000004</v>
      </c>
      <c r="L168" s="6">
        <v>1.04</v>
      </c>
      <c r="M168" s="6">
        <v>0.27</v>
      </c>
      <c r="N168" s="6">
        <f>M168*L168</f>
        <v>0.28080000000000005</v>
      </c>
      <c r="P168" s="107"/>
      <c r="Q168" s="54" t="s">
        <v>38</v>
      </c>
      <c r="R168" s="54">
        <v>0.7</v>
      </c>
      <c r="S168" s="49"/>
      <c r="T168" s="53" t="s">
        <v>41</v>
      </c>
      <c r="U168" s="54">
        <f>SUM(R167:AR167)</f>
        <v>7.2724539999999989</v>
      </c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</row>
  </sheetData>
  <mergeCells count="87">
    <mergeCell ref="P164:P168"/>
    <mergeCell ref="Q8:AC8"/>
    <mergeCell ref="Q64:AC64"/>
    <mergeCell ref="Q65:AC65"/>
    <mergeCell ref="Q66:AC66"/>
    <mergeCell ref="Q67:AC67"/>
    <mergeCell ref="Q159:AC159"/>
    <mergeCell ref="Q160:AC160"/>
    <mergeCell ref="Q161:AC161"/>
    <mergeCell ref="Q162:AC162"/>
    <mergeCell ref="Q163:AC163"/>
    <mergeCell ref="P133:P137"/>
    <mergeCell ref="P138:P142"/>
    <mergeCell ref="P143:P147"/>
    <mergeCell ref="P148:P152"/>
    <mergeCell ref="P153:P157"/>
    <mergeCell ref="P108:P112"/>
    <mergeCell ref="P113:P117"/>
    <mergeCell ref="P118:P122"/>
    <mergeCell ref="P123:P127"/>
    <mergeCell ref="P128:P132"/>
    <mergeCell ref="P83:P87"/>
    <mergeCell ref="P88:P92"/>
    <mergeCell ref="P93:P97"/>
    <mergeCell ref="P98:P102"/>
    <mergeCell ref="P103:P107"/>
    <mergeCell ref="P54:P58"/>
    <mergeCell ref="P59:P63"/>
    <mergeCell ref="P68:P72"/>
    <mergeCell ref="P73:P77"/>
    <mergeCell ref="P78:P82"/>
    <mergeCell ref="P29:P33"/>
    <mergeCell ref="P34:P38"/>
    <mergeCell ref="P39:P43"/>
    <mergeCell ref="P44:P48"/>
    <mergeCell ref="P49:P53"/>
    <mergeCell ref="P3:P7"/>
    <mergeCell ref="P9:P13"/>
    <mergeCell ref="P14:P18"/>
    <mergeCell ref="P19:P23"/>
    <mergeCell ref="P24:P28"/>
    <mergeCell ref="A143:A147"/>
    <mergeCell ref="A148:A152"/>
    <mergeCell ref="A153:A157"/>
    <mergeCell ref="A164:A168"/>
    <mergeCell ref="A3:A7"/>
    <mergeCell ref="A9:A13"/>
    <mergeCell ref="A14:A18"/>
    <mergeCell ref="A19:A23"/>
    <mergeCell ref="A24:A28"/>
    <mergeCell ref="A29:A33"/>
    <mergeCell ref="A34:A38"/>
    <mergeCell ref="A39:A43"/>
    <mergeCell ref="A44:A48"/>
    <mergeCell ref="A49:A53"/>
    <mergeCell ref="A54:A58"/>
    <mergeCell ref="A59:A63"/>
    <mergeCell ref="A118:A122"/>
    <mergeCell ref="A123:A127"/>
    <mergeCell ref="A128:A132"/>
    <mergeCell ref="A133:A137"/>
    <mergeCell ref="A138:A142"/>
    <mergeCell ref="A93:A97"/>
    <mergeCell ref="A98:A102"/>
    <mergeCell ref="A103:A107"/>
    <mergeCell ref="A108:A112"/>
    <mergeCell ref="A113:A117"/>
    <mergeCell ref="A68:A72"/>
    <mergeCell ref="A73:A77"/>
    <mergeCell ref="A78:A82"/>
    <mergeCell ref="A83:A87"/>
    <mergeCell ref="A88:A92"/>
    <mergeCell ref="B161:N161"/>
    <mergeCell ref="B162:N162"/>
    <mergeCell ref="B163:N163"/>
    <mergeCell ref="B65:N65"/>
    <mergeCell ref="B66:N66"/>
    <mergeCell ref="B67:N67"/>
    <mergeCell ref="B158:N158"/>
    <mergeCell ref="B159:N159"/>
    <mergeCell ref="B160:N160"/>
    <mergeCell ref="B64:N64"/>
    <mergeCell ref="C1:D1"/>
    <mergeCell ref="F1:G1"/>
    <mergeCell ref="I1:J1"/>
    <mergeCell ref="L1:M1"/>
    <mergeCell ref="B8:N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Receveur</dc:creator>
  <cp:lastModifiedBy>Douglas Larson</cp:lastModifiedBy>
  <dcterms:created xsi:type="dcterms:W3CDTF">2019-08-30T12:38:02Z</dcterms:created>
  <dcterms:modified xsi:type="dcterms:W3CDTF">2021-09-22T22:10:19Z</dcterms:modified>
</cp:coreProperties>
</file>