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style1.xml" ContentType="application/vnd.ms-office.chartstyle+xml"/>
  <Override PartName="/xl/charts/colors1.xml" ContentType="application/vnd.ms-office.chartcolorstyle+xml"/>
  <Override PartName="/xl/charts/style2.xml" ContentType="application/vnd.ms-office.chartstyle+xml"/>
  <Override PartName="/xl/charts/colors2.xml" ContentType="application/vnd.ms-office.chartcolorstyle+xml"/>
  <Override PartName="/xl/charts/style3.xml" ContentType="application/vnd.ms-office.chartstyle+xml"/>
  <Override PartName="/xl/charts/colors3.xml" ContentType="application/vnd.ms-office.chartcolorstyle+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6" rupBuild="28028"/>
  <workbookPr autoCompressPictures="0"/>
  <bookViews>
    <workbookView xWindow="2240" yWindow="-16580" windowWidth="25400" windowHeight="14520" tabRatio="500" firstSheet="1" activeTab="1"/>
  </bookViews>
  <sheets>
    <sheet name="model_characteristics" sheetId="1" r:id="rId1"/>
    <sheet name="model_overview" sheetId="8" r:id="rId2"/>
  </sheets>
  <definedNames>
    <definedName name="colors" localSheetId="1">model_overview!$B$1:$E$22</definedName>
    <definedName name="colors_1" localSheetId="1">model_overview!#REF!</definedName>
  </definedName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J16" i="8" l="1"/>
  <c r="J22" i="8"/>
  <c r="J17" i="8"/>
  <c r="J15" i="8"/>
  <c r="J11" i="8"/>
  <c r="J14" i="8"/>
  <c r="J19" i="8"/>
  <c r="J21" i="8"/>
  <c r="J5" i="8"/>
  <c r="J6" i="8"/>
  <c r="J18" i="8"/>
  <c r="J7" i="8"/>
  <c r="J4" i="8"/>
  <c r="J9" i="8"/>
  <c r="J3" i="8"/>
  <c r="J12" i="8"/>
  <c r="J20" i="8"/>
  <c r="J10" i="8"/>
  <c r="J13" i="8"/>
  <c r="J8" i="8"/>
  <c r="Q2" i="1"/>
  <c r="Q3" i="1"/>
  <c r="Q4" i="1"/>
  <c r="Q5" i="1"/>
  <c r="Q6" i="1"/>
  <c r="Q7" i="1"/>
  <c r="Q8" i="1"/>
  <c r="Q9" i="1"/>
  <c r="Q10" i="1"/>
  <c r="Q11" i="1"/>
  <c r="Q12" i="1"/>
  <c r="Q13" i="1"/>
  <c r="Q14" i="1"/>
  <c r="Q15" i="1"/>
  <c r="Q16" i="1"/>
  <c r="Q17" i="1"/>
  <c r="Q18" i="1"/>
  <c r="Q19" i="1"/>
  <c r="Q21" i="1"/>
  <c r="Q20" i="1"/>
</calcChain>
</file>

<file path=xl/connections.xml><?xml version="1.0" encoding="utf-8"?>
<connections xmlns="http://schemas.openxmlformats.org/spreadsheetml/2006/main">
  <connection id="1" name="colors.csv" type="6" refreshedVersion="0" background="1" saveData="1">
    <textPr fileType="mac" sourceFile="Macintosh HD:Users:jan.hasenauer:Downloads:colors.csv" comma="1" semicolon="1">
      <textFields count="4">
        <textField/>
        <textField/>
        <textField/>
        <textField/>
      </textFields>
    </textPr>
  </connection>
  <connection id="2" name="colors.csv1" type="6" refreshedVersion="0" background="1" saveData="1">
    <textPr fileType="mac" sourceFile="Macintosh HD:Users:jan.hasenauer:Downloads:colors.csv" comma="1" semicolon="1">
      <textFields count="4">
        <textField/>
        <textField/>
        <textField/>
        <textField/>
      </textFields>
    </textPr>
  </connection>
  <connection id="3" name="colors.csv2" type="6" refreshedVersion="0" background="1" saveData="1">
    <textPr fileType="mac" sourceFile="Macintosh HD:Users:jan.hasenauer:Downloads:colors.csv" comma="1" semicolon="1">
      <textFields count="4">
        <textField/>
        <textField/>
        <textField/>
        <textField/>
      </textFields>
    </textPr>
  </connection>
</connections>
</file>

<file path=xl/sharedStrings.xml><?xml version="1.0" encoding="utf-8"?>
<sst xmlns="http://schemas.openxmlformats.org/spreadsheetml/2006/main" count="196" uniqueCount="126">
  <si>
    <t>Model Name</t>
  </si>
  <si>
    <t>Species</t>
  </si>
  <si>
    <t>Observables</t>
  </si>
  <si>
    <t>Data points</t>
  </si>
  <si>
    <t>Conditions</t>
  </si>
  <si>
    <t>Parameters</t>
  </si>
  <si>
    <t>Dynamic pars</t>
  </si>
  <si>
    <t>Observational pars</t>
  </si>
  <si>
    <t>Error pars</t>
  </si>
  <si>
    <t>'Bachmann'</t>
  </si>
  <si>
    <t>'Becker'</t>
  </si>
  <si>
    <t>'Beer'</t>
  </si>
  <si>
    <t>'Boehm'</t>
  </si>
  <si>
    <t>'Brannmark'</t>
  </si>
  <si>
    <t>'Bruno'</t>
  </si>
  <si>
    <t>'Chen'</t>
  </si>
  <si>
    <t>'Crauste'</t>
  </si>
  <si>
    <t>'Fiedler'</t>
  </si>
  <si>
    <t>'Fujita'</t>
  </si>
  <si>
    <t>'Hass'</t>
  </si>
  <si>
    <t>'Isensee'</t>
  </si>
  <si>
    <t>'Lucarelli'</t>
  </si>
  <si>
    <t>'Merkle'</t>
  </si>
  <si>
    <t>'Raia'</t>
  </si>
  <si>
    <t>'Schwen'</t>
  </si>
  <si>
    <t>'Sobotta'</t>
  </si>
  <si>
    <t>'Swameye'</t>
  </si>
  <si>
    <t>'Weber'</t>
  </si>
  <si>
    <t>'Zheng'</t>
  </si>
  <si>
    <t>Error Model</t>
  </si>
  <si>
    <t>Input Function</t>
  </si>
  <si>
    <t>Steady State</t>
  </si>
  <si>
    <t>Non-Ident</t>
  </si>
  <si>
    <t>Fixed errors</t>
  </si>
  <si>
    <t>E0 from paper</t>
  </si>
  <si>
    <t>E1 from paper</t>
  </si>
  <si>
    <t>E2 from paper</t>
  </si>
  <si>
    <t>No Input Function</t>
  </si>
  <si>
    <t>Time-dependent</t>
  </si>
  <si>
    <t>Time- and parameter-dep</t>
  </si>
  <si>
    <t>Analytically derived</t>
  </si>
  <si>
    <t>Pre-equilibrium</t>
  </si>
  <si>
    <t>Given numerical values for steady state</t>
  </si>
  <si>
    <t>Simple, parametric function</t>
  </si>
  <si>
    <t>Iterations LHS</t>
  </si>
  <si>
    <t>IP better?</t>
  </si>
  <si>
    <t>Iterations std</t>
  </si>
  <si>
    <t>measured</t>
  </si>
  <si>
    <t>given</t>
  </si>
  <si>
    <t>x</t>
  </si>
  <si>
    <t>mixed</t>
  </si>
  <si>
    <t>Bachmann</t>
  </si>
  <si>
    <t>Becker</t>
  </si>
  <si>
    <t>Beer</t>
  </si>
  <si>
    <t>Boehm</t>
  </si>
  <si>
    <t>Brannmark</t>
  </si>
  <si>
    <t>Bruno</t>
  </si>
  <si>
    <t>Crauste</t>
  </si>
  <si>
    <t>Fiedler</t>
  </si>
  <si>
    <t>Fujita</t>
  </si>
  <si>
    <t>Isensee</t>
  </si>
  <si>
    <t>Merkle</t>
  </si>
  <si>
    <t>Raia</t>
  </si>
  <si>
    <t>Hass</t>
  </si>
  <si>
    <t>Schwen</t>
  </si>
  <si>
    <t>Sobotta</t>
  </si>
  <si>
    <t>Swameye</t>
  </si>
  <si>
    <t>Lucarelli</t>
  </si>
  <si>
    <t>Weber</t>
  </si>
  <si>
    <t>Zheng</t>
  </si>
  <si>
    <t>none</t>
  </si>
  <si>
    <t>analytical</t>
  </si>
  <si>
    <t>non-analytical</t>
  </si>
  <si>
    <t>parameter-
dependent</t>
  </si>
  <si>
    <t>parameter-
and state-
dependent</t>
  </si>
  <si>
    <t>time-
dependent</t>
  </si>
  <si>
    <t>time- and
parameter-
dependent</t>
  </si>
  <si>
    <t>dynamic/ 
kinetic
parameters</t>
  </si>
  <si>
    <t>total</t>
  </si>
  <si>
    <t>observation
parmeters</t>
  </si>
  <si>
    <t>error
parameters</t>
  </si>
  <si>
    <t>Reference</t>
  </si>
  <si>
    <t>Initial 
condition</t>
  </si>
  <si>
    <t>Fujita et al. (2010). Decoupling of receptor and downstream signals in the AKT pathway by its low-pass filter characteristics. Science Signaling, 3(132), ra56–ra56.</t>
  </si>
  <si>
    <t>Fiedler et al. (2016). Tailored parameter optimization methods for ordinary differential equation models with steady-state constraints. BMC Systems Biology, 10(80).</t>
  </si>
  <si>
    <t>Bruno et al. (2016). Enzymatic study on atccd4 and atccd7 and their potential to form acyclic regulatory metabolites. Journal of Experimental Botany, 67(21), 5993–6005.</t>
  </si>
  <si>
    <t>Crauste et al. (2017). Identification of nascent memory CD8 T cells and modeling of their ontogeny. Cell Systems, 4(3), 306–317.</t>
  </si>
  <si>
    <t>Hass et al. (2017). Mathematical model of early reelin-induced src family kinase-mediated signaling. PLoS ONE, 12(10), 1–16.</t>
  </si>
  <si>
    <t>Swameye et al. (2003). Identification of nucleocytoplasmic cycling as a remote sensor in cellular signaling by data-based modeling. Proceedings of the National Academy of Sciences, 100(3), 1028–1033.</t>
  </si>
  <si>
    <t>Bachmann et al. (2011). Division of labor by dual feedback regulators controls JAK2/STAT5 signaling over broad ligand range. Molecular Systems Biology, 7, 516.</t>
  </si>
  <si>
    <t>Becker et al. (2010). Covering a broad dynamic range: information processing at the erythropoietin receptor. Science, 328(5984), 1404–1408.</t>
  </si>
  <si>
    <t>Chen et al. (2009). Input–output behavior of ErbB signaling pathways as revealed by a mass action model trained against dynamic data. Molecular Systems Biology, 5(1), 239.</t>
  </si>
  <si>
    <t xml:space="preserve">Schwen et al. (2015). Representative sinusoids for hepatic four-scale pharmacokinetics simulations. PLoS ONE, 10, e0133653 </t>
  </si>
  <si>
    <t>Brännmark et al. (2010). Mass and information feedbacks through receptor endocytosis govern insulin signaling as revealed using a parameter-free modeling framework. Journal of Biological Chemistry, 285(26), 20171–20179.</t>
  </si>
  <si>
    <t>Weber et al. (2015). A computational model of PKD and CERT interactions at the trans-golgi network of mammalian cells. BMC Systems Biology, 9(1), 9.</t>
  </si>
  <si>
    <t>Beer et al. (2014). Creating functional engineered variants of the single-module non-ribosomal peptide synthetase IndC by T domain exchange. Molecular Biosystems 10(7), 1709–1718.</t>
  </si>
  <si>
    <t>Boehm et al. (2014). Identification of isoform-specific dynamics in phosphorylation dependent STAT5 dimerization by quantitative mass spectrometry and mathematical modeling. Journal of Proteome Research, 13(12), 5685–5694.</t>
  </si>
  <si>
    <t>Isensee et al. (2018). PKA-RII subunit phosphorylation precedes activation by camp and regulates activity termination. Journal of Cell Biology, 217(6):2167-2184.</t>
  </si>
  <si>
    <t>Sobotta et al. (2017). Model based targeting of IL-6-induced inflammatory responses in cultured primary hepatocytes to improve application of the JAK inhibitor ruxolitinib. Frontiers in Physiology, 8, 775.</t>
  </si>
  <si>
    <t>Zheng et al. (2012). Total kinetic analysis reveals how combinatorial methylation patterns are established on lysines 27 and 36 of histone H3. Proceedings of the National Academy of Sciences, 109(34), 13549–13554.</t>
  </si>
  <si>
    <t>Raia et al. (2011). Dynamic mathematical modeling of IL13-induced signaling in hodgkin and primary mediastinal B-cell lymphoma allows prediction of therapeutic targets. Cancer Research, 71(3), 693–704.</t>
  </si>
  <si>
    <t>Lucarelli et al. (2018). Resolving the combinatorial complexity of SMAD protein complex formation and its link to gene expression. Cell Systems, 6(1), 75–89.e11.</t>
  </si>
  <si>
    <t>Merkle et al. (2016). Identification of cell type-specific differences in erythropoietin receptor signaling in primary erythroid and lung cancer cells. PLoS Computuationa Biology, 12(8), e1005049.</t>
  </si>
  <si>
    <t>paper</t>
  </si>
  <si>
    <t>GitHub repository</t>
  </si>
  <si>
    <t>Chen</t>
  </si>
  <si>
    <t>Bachmann_MSB2011</t>
  </si>
  <si>
    <t>Becker_Science2010</t>
  </si>
  <si>
    <t>Beer_MolBioSystems2014</t>
  </si>
  <si>
    <t>Boehm_JProteomeRes2014</t>
  </si>
  <si>
    <t>Brannmark_JBC2010</t>
  </si>
  <si>
    <t>Bruno_JExpBio2016</t>
  </si>
  <si>
    <t>Chen_MSB2009</t>
  </si>
  <si>
    <t>Crauste_CellSystems2017</t>
  </si>
  <si>
    <t>Fiedler_BMC2016</t>
  </si>
  <si>
    <t>Fujita_SciSignal2010</t>
  </si>
  <si>
    <t>Hass_PONE2017</t>
  </si>
  <si>
    <t>Isensee_JCB2018</t>
  </si>
  <si>
    <t>Lucarelli_CellSystems_2017</t>
  </si>
  <si>
    <t>Merkle_PCB2016</t>
  </si>
  <si>
    <t>Raia_CancerResearch2011</t>
  </si>
  <si>
    <t>Schwen_PONE2014</t>
  </si>
  <si>
    <t>Sobotta_Frontiers2017</t>
  </si>
  <si>
    <t>Swameye_PNAS2003</t>
  </si>
  <si>
    <t>Weber_BMC2015</t>
  </si>
  <si>
    <t>Zheng_PNAS2012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</si>
</sst>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b/>
      <sz val="12"/>
      <name val="Calibri"/>
      <scheme val="minor"/>
    </font>
    <font>
      <sz val="12"/>
      <name val="Calibri"/>
      <scheme val="minor"/>
    </font>
  </fonts>
  <fills count="11">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3" tint="0.79998168889431442"/>
        <bgColor indexed="64"/>
      </patternFill>
    </fill>
  </fills>
  <borders count="1">
    <border>
      <left/>
      <right/>
      <top/>
      <bottom/>
      <diagonal/>
    </border>
  </borders>
  <cellStyleXfs count="29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1">
    <xf numFmtId="0" fontId="0" fillId="0" borderId="0" xfId="0"/>
    <xf numFmtId="0" fontId="3" fillId="0" borderId="0" xfId="0" applyFont="1"/>
    <xf numFmtId="0" fontId="3" fillId="2" borderId="0" xfId="0" applyFont="1" applyFill="1"/>
    <xf numFmtId="0" fontId="3" fillId="4" borderId="0" xfId="0" applyFont="1" applyFill="1"/>
    <xf numFmtId="0" fontId="3" fillId="5" borderId="0" xfId="0" applyFont="1" applyFill="1"/>
    <xf numFmtId="0" fontId="3" fillId="6" borderId="0" xfId="0" applyFont="1" applyFill="1"/>
    <xf numFmtId="0" fontId="3" fillId="10" borderId="0" xfId="0" applyFont="1" applyFill="1"/>
    <xf numFmtId="0" fontId="3" fillId="3" borderId="0" xfId="0" applyFont="1" applyFill="1" applyAlignment="1">
      <alignment textRotation="90" wrapText="1"/>
    </xf>
    <xf numFmtId="0" fontId="3" fillId="7" borderId="0" xfId="0" applyFont="1" applyFill="1" applyAlignment="1">
      <alignment textRotation="90"/>
    </xf>
    <xf numFmtId="0" fontId="3" fillId="7" borderId="0" xfId="0" applyFont="1" applyFill="1" applyAlignment="1">
      <alignment textRotation="90" wrapText="1"/>
    </xf>
    <xf numFmtId="0" fontId="3" fillId="8" borderId="0" xfId="0" applyFont="1" applyFill="1" applyAlignment="1">
      <alignment textRotation="90"/>
    </xf>
    <xf numFmtId="0" fontId="3" fillId="8" borderId="0" xfId="0" applyFont="1" applyFill="1" applyAlignment="1">
      <alignment textRotation="90" wrapText="1"/>
    </xf>
    <xf numFmtId="0" fontId="3" fillId="9" borderId="0" xfId="0" applyFont="1" applyFill="1" applyAlignment="1">
      <alignment textRotation="90"/>
    </xf>
    <xf numFmtId="0" fontId="4" fillId="2" borderId="0" xfId="0" applyFont="1" applyFill="1"/>
    <xf numFmtId="0" fontId="4" fillId="4" borderId="0" xfId="0" applyFont="1" applyFill="1"/>
    <xf numFmtId="0" fontId="4" fillId="5" borderId="0" xfId="0" applyFont="1" applyFill="1"/>
    <xf numFmtId="0" fontId="4" fillId="6" borderId="0" xfId="0" applyFont="1" applyFill="1"/>
    <xf numFmtId="0" fontId="4" fillId="3" borderId="0" xfId="0" applyFont="1" applyFill="1"/>
    <xf numFmtId="0" fontId="4" fillId="7" borderId="0" xfId="0" applyFont="1" applyFill="1"/>
    <xf numFmtId="0" fontId="4" fillId="8" borderId="0" xfId="0" applyFont="1" applyFill="1"/>
    <xf numFmtId="0" fontId="4" fillId="9" borderId="0" xfId="0" applyFont="1" applyFill="1"/>
    <xf numFmtId="0" fontId="4" fillId="10" borderId="0" xfId="0" applyFont="1" applyFill="1"/>
    <xf numFmtId="0" fontId="4" fillId="0" borderId="0" xfId="0" applyFont="1"/>
    <xf numFmtId="0" fontId="3" fillId="0" borderId="0" xfId="0" applyFont="1" applyFill="1" applyAlignment="1">
      <alignment textRotation="90" wrapText="1"/>
    </xf>
    <xf numFmtId="0" fontId="3" fillId="0" borderId="0" xfId="0" quotePrefix="1" applyFont="1"/>
    <xf numFmtId="0" fontId="3" fillId="8" borderId="0" xfId="0" applyFont="1" applyFill="1" applyAlignment="1">
      <alignment horizontal="center"/>
    </xf>
    <xf numFmtId="0" fontId="3" fillId="9" borderId="0" xfId="0" applyFont="1" applyFill="1" applyAlignment="1">
      <alignment horizontal="center" wrapText="1"/>
    </xf>
    <xf numFmtId="0" fontId="3" fillId="9" borderId="0" xfId="0" applyFont="1" applyFill="1" applyAlignment="1">
      <alignment horizontal="center"/>
    </xf>
    <xf numFmtId="0" fontId="3" fillId="7" borderId="0" xfId="0" applyFont="1" applyFill="1" applyAlignment="1">
      <alignment horizontal="center"/>
    </xf>
    <xf numFmtId="0" fontId="3" fillId="3" borderId="0" xfId="0" applyFont="1" applyFill="1" applyAlignment="1">
      <alignment horizontal="center"/>
    </xf>
    <xf numFmtId="0" fontId="3" fillId="0" borderId="0" xfId="0" applyFont="1" applyAlignment="1">
      <alignment horizontal="center"/>
    </xf>
  </cellXfs>
  <cellStyles count="295">
    <cellStyle name="Besuchter Link" xfId="2" builtinId="9" hidden="1"/>
    <cellStyle name="Besuchter Link" xfId="4" builtinId="9" hidden="1"/>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Besuchter Link" xfId="88" builtinId="9" hidden="1"/>
    <cellStyle name="Besuchter Link" xfId="90" builtinId="9" hidden="1"/>
    <cellStyle name="Besuchter Link" xfId="92" builtinId="9" hidden="1"/>
    <cellStyle name="Besuchter Link" xfId="94" builtinId="9" hidden="1"/>
    <cellStyle name="Besuchter Link" xfId="96" builtinId="9" hidden="1"/>
    <cellStyle name="Besuchter Link" xfId="98" builtinId="9" hidden="1"/>
    <cellStyle name="Besuchter Link" xfId="100" builtinId="9" hidden="1"/>
    <cellStyle name="Besuchter Link" xfId="102" builtinId="9" hidden="1"/>
    <cellStyle name="Besuchter Link" xfId="104" builtinId="9" hidden="1"/>
    <cellStyle name="Besuchter Link" xfId="106" builtinId="9" hidden="1"/>
    <cellStyle name="Besuchter Link" xfId="108" builtinId="9" hidden="1"/>
    <cellStyle name="Besuchter Link" xfId="110" builtinId="9" hidden="1"/>
    <cellStyle name="Besuchter Link" xfId="112" builtinId="9" hidden="1"/>
    <cellStyle name="Besuchter Link" xfId="114" builtinId="9" hidden="1"/>
    <cellStyle name="Besuchter Link" xfId="116" builtinId="9" hidden="1"/>
    <cellStyle name="Besuchter Link" xfId="118" builtinId="9" hidden="1"/>
    <cellStyle name="Besuchter Link" xfId="120" builtinId="9" hidden="1"/>
    <cellStyle name="Besuchter Link" xfId="122" builtinId="9" hidden="1"/>
    <cellStyle name="Besuchter Link" xfId="124" builtinId="9" hidden="1"/>
    <cellStyle name="Besuchter Link" xfId="126" builtinId="9" hidden="1"/>
    <cellStyle name="Besuchter Link" xfId="128" builtinId="9" hidden="1"/>
    <cellStyle name="Besuchter Link" xfId="130" builtinId="9" hidden="1"/>
    <cellStyle name="Besuchter Link" xfId="132" builtinId="9" hidden="1"/>
    <cellStyle name="Besuchter Link" xfId="134" builtinId="9" hidden="1"/>
    <cellStyle name="Besuchter Link" xfId="136" builtinId="9" hidden="1"/>
    <cellStyle name="Besuchter Link" xfId="138" builtinId="9" hidden="1"/>
    <cellStyle name="Besuchter Link" xfId="140" builtinId="9" hidden="1"/>
    <cellStyle name="Besuchter Link" xfId="142" builtinId="9" hidden="1"/>
    <cellStyle name="Besuchter Link" xfId="144" builtinId="9" hidden="1"/>
    <cellStyle name="Besuchter Link" xfId="146" builtinId="9" hidden="1"/>
    <cellStyle name="Besuchter Link" xfId="148" builtinId="9" hidden="1"/>
    <cellStyle name="Besuchter Link" xfId="150" builtinId="9" hidden="1"/>
    <cellStyle name="Besuchter Link" xfId="152" builtinId="9" hidden="1"/>
    <cellStyle name="Besuchter Link" xfId="154" builtinId="9" hidden="1"/>
    <cellStyle name="Besuchter Link" xfId="156" builtinId="9" hidden="1"/>
    <cellStyle name="Besuchter Link" xfId="158" builtinId="9" hidden="1"/>
    <cellStyle name="Besuchter Link" xfId="160" builtinId="9" hidden="1"/>
    <cellStyle name="Besuchter Link" xfId="162" builtinId="9" hidden="1"/>
    <cellStyle name="Besuchter Link" xfId="164" builtinId="9" hidden="1"/>
    <cellStyle name="Besuchter Link" xfId="166" builtinId="9" hidden="1"/>
    <cellStyle name="Besuchter Link" xfId="168" builtinId="9" hidden="1"/>
    <cellStyle name="Besuchter Link" xfId="170" builtinId="9" hidden="1"/>
    <cellStyle name="Besuchter Link" xfId="172" builtinId="9" hidden="1"/>
    <cellStyle name="Besuchter Link" xfId="174" builtinId="9" hidden="1"/>
    <cellStyle name="Besuchter Link" xfId="176" builtinId="9" hidden="1"/>
    <cellStyle name="Besuchter Link" xfId="178" builtinId="9" hidden="1"/>
    <cellStyle name="Besuchter Link" xfId="180" builtinId="9" hidden="1"/>
    <cellStyle name="Besuchter Link" xfId="182" builtinId="9" hidden="1"/>
    <cellStyle name="Besuchter Link" xfId="184" builtinId="9" hidden="1"/>
    <cellStyle name="Besuchter Link" xfId="186" builtinId="9" hidden="1"/>
    <cellStyle name="Besuchter Link" xfId="188" builtinId="9" hidden="1"/>
    <cellStyle name="Besuchter Link" xfId="190" builtinId="9" hidden="1"/>
    <cellStyle name="Besuchter Link" xfId="192" builtinId="9" hidden="1"/>
    <cellStyle name="Besuchter Link" xfId="194" builtinId="9" hidden="1"/>
    <cellStyle name="Besuchter Link" xfId="196" builtinId="9" hidden="1"/>
    <cellStyle name="Besuchter Link" xfId="198" builtinId="9" hidden="1"/>
    <cellStyle name="Besuchter Link" xfId="200" builtinId="9" hidden="1"/>
    <cellStyle name="Besuchter Link" xfId="202" builtinId="9" hidden="1"/>
    <cellStyle name="Besuchter Link" xfId="204" builtinId="9" hidden="1"/>
    <cellStyle name="Besuchter Link" xfId="206" builtinId="9" hidden="1"/>
    <cellStyle name="Besuchter Link" xfId="208" builtinId="9" hidden="1"/>
    <cellStyle name="Besuchter Link" xfId="210" builtinId="9" hidden="1"/>
    <cellStyle name="Besuchter Link" xfId="212" builtinId="9" hidden="1"/>
    <cellStyle name="Besuchter Link" xfId="214" builtinId="9" hidden="1"/>
    <cellStyle name="Besuchter Link" xfId="216" builtinId="9" hidden="1"/>
    <cellStyle name="Besuchter Link" xfId="218" builtinId="9" hidden="1"/>
    <cellStyle name="Besuchter Link" xfId="220" builtinId="9" hidden="1"/>
    <cellStyle name="Besuchter Link" xfId="222" builtinId="9" hidden="1"/>
    <cellStyle name="Besuchter Link" xfId="224" builtinId="9" hidden="1"/>
    <cellStyle name="Besuchter Link" xfId="226" builtinId="9" hidden="1"/>
    <cellStyle name="Besuchter Link" xfId="228" builtinId="9" hidden="1"/>
    <cellStyle name="Besuchter Link" xfId="230" builtinId="9" hidden="1"/>
    <cellStyle name="Besuchter Link" xfId="232" builtinId="9" hidden="1"/>
    <cellStyle name="Besuchter Link" xfId="234" builtinId="9" hidden="1"/>
    <cellStyle name="Besuchter Link" xfId="236" builtinId="9" hidden="1"/>
    <cellStyle name="Besuchter Link" xfId="238" builtinId="9" hidden="1"/>
    <cellStyle name="Besuchter Link" xfId="240" builtinId="9" hidden="1"/>
    <cellStyle name="Besuchter Link" xfId="242" builtinId="9" hidden="1"/>
    <cellStyle name="Besuchter Link" xfId="244" builtinId="9" hidden="1"/>
    <cellStyle name="Besuchter Link" xfId="246" builtinId="9" hidden="1"/>
    <cellStyle name="Besuchter Link" xfId="248" builtinId="9" hidden="1"/>
    <cellStyle name="Besuchter Link" xfId="250" builtinId="9" hidden="1"/>
    <cellStyle name="Besuchter Link" xfId="252" builtinId="9" hidden="1"/>
    <cellStyle name="Besuchter Link" xfId="254" builtinId="9" hidden="1"/>
    <cellStyle name="Besuchter Link" xfId="256" builtinId="9" hidden="1"/>
    <cellStyle name="Besuchter Link" xfId="258" builtinId="9" hidden="1"/>
    <cellStyle name="Besuchter Link" xfId="260" builtinId="9" hidden="1"/>
    <cellStyle name="Besuchter Link" xfId="262" builtinId="9" hidden="1"/>
    <cellStyle name="Besuchter Link" xfId="264" builtinId="9" hidden="1"/>
    <cellStyle name="Besuchter Link" xfId="266" builtinId="9" hidden="1"/>
    <cellStyle name="Besuchter Link" xfId="268" builtinId="9" hidden="1"/>
    <cellStyle name="Besuchter Link" xfId="270" builtinId="9" hidden="1"/>
    <cellStyle name="Besuchter Link" xfId="272" builtinId="9" hidden="1"/>
    <cellStyle name="Besuchter Link" xfId="274" builtinId="9" hidden="1"/>
    <cellStyle name="Besuchter Link" xfId="276" builtinId="9" hidden="1"/>
    <cellStyle name="Besuchter Link" xfId="278" builtinId="9" hidden="1"/>
    <cellStyle name="Besuchter Link" xfId="280" builtinId="9" hidden="1"/>
    <cellStyle name="Besuchter Link" xfId="282" builtinId="9" hidden="1"/>
    <cellStyle name="Besuchter Link" xfId="284" builtinId="9" hidden="1"/>
    <cellStyle name="Besuchter Link" xfId="286" builtinId="9" hidden="1"/>
    <cellStyle name="Besuchter Link" xfId="288" builtinId="9" hidden="1"/>
    <cellStyle name="Besuchter Link" xfId="290" builtinId="9" hidden="1"/>
    <cellStyle name="Besuchter Link" xfId="292" builtinId="9" hidden="1"/>
    <cellStyle name="Besuchter Link" xfId="294"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Link" xfId="87" builtinId="8" hidden="1"/>
    <cellStyle name="Link" xfId="89" builtinId="8" hidden="1"/>
    <cellStyle name="Link" xfId="91" builtinId="8" hidden="1"/>
    <cellStyle name="Link" xfId="93" builtinId="8" hidden="1"/>
    <cellStyle name="Link" xfId="95" builtinId="8" hidden="1"/>
    <cellStyle name="Link" xfId="97" builtinId="8" hidden="1"/>
    <cellStyle name="Link" xfId="99" builtinId="8" hidden="1"/>
    <cellStyle name="Link" xfId="101" builtinId="8" hidden="1"/>
    <cellStyle name="Link" xfId="103" builtinId="8" hidden="1"/>
    <cellStyle name="Link" xfId="105" builtinId="8" hidden="1"/>
    <cellStyle name="Link" xfId="107" builtinId="8" hidden="1"/>
    <cellStyle name="Link" xfId="109" builtinId="8" hidden="1"/>
    <cellStyle name="Link" xfId="111" builtinId="8" hidden="1"/>
    <cellStyle name="Link" xfId="113" builtinId="8" hidden="1"/>
    <cellStyle name="Link" xfId="115" builtinId="8" hidden="1"/>
    <cellStyle name="Link" xfId="117" builtinId="8" hidden="1"/>
    <cellStyle name="Link" xfId="119" builtinId="8" hidden="1"/>
    <cellStyle name="Link" xfId="121" builtinId="8" hidden="1"/>
    <cellStyle name="Link" xfId="123" builtinId="8" hidden="1"/>
    <cellStyle name="Link" xfId="125" builtinId="8" hidden="1"/>
    <cellStyle name="Link" xfId="127" builtinId="8" hidden="1"/>
    <cellStyle name="Link" xfId="129" builtinId="8" hidden="1"/>
    <cellStyle name="Link" xfId="131" builtinId="8" hidden="1"/>
    <cellStyle name="Link" xfId="133" builtinId="8" hidden="1"/>
    <cellStyle name="Link" xfId="135" builtinId="8" hidden="1"/>
    <cellStyle name="Link" xfId="137" builtinId="8" hidden="1"/>
    <cellStyle name="Link" xfId="139" builtinId="8" hidden="1"/>
    <cellStyle name="Link" xfId="141" builtinId="8" hidden="1"/>
    <cellStyle name="Link" xfId="143" builtinId="8" hidden="1"/>
    <cellStyle name="Link" xfId="145" builtinId="8" hidden="1"/>
    <cellStyle name="Link" xfId="147" builtinId="8" hidden="1"/>
    <cellStyle name="Link" xfId="149" builtinId="8" hidden="1"/>
    <cellStyle name="Link" xfId="151" builtinId="8" hidden="1"/>
    <cellStyle name="Link" xfId="153" builtinId="8" hidden="1"/>
    <cellStyle name="Link" xfId="155" builtinId="8" hidden="1"/>
    <cellStyle name="Link" xfId="157" builtinId="8" hidden="1"/>
    <cellStyle name="Link" xfId="159" builtinId="8" hidden="1"/>
    <cellStyle name="Link" xfId="161" builtinId="8" hidden="1"/>
    <cellStyle name="Link" xfId="163" builtinId="8" hidden="1"/>
    <cellStyle name="Link" xfId="165" builtinId="8" hidden="1"/>
    <cellStyle name="Link" xfId="167" builtinId="8" hidden="1"/>
    <cellStyle name="Link" xfId="169" builtinId="8" hidden="1"/>
    <cellStyle name="Link" xfId="171" builtinId="8" hidden="1"/>
    <cellStyle name="Link" xfId="173" builtinId="8" hidden="1"/>
    <cellStyle name="Link" xfId="175" builtinId="8" hidden="1"/>
    <cellStyle name="Link" xfId="177" builtinId="8" hidden="1"/>
    <cellStyle name="Link" xfId="179" builtinId="8" hidden="1"/>
    <cellStyle name="Link" xfId="181" builtinId="8" hidden="1"/>
    <cellStyle name="Link" xfId="183" builtinId="8" hidden="1"/>
    <cellStyle name="Link" xfId="185" builtinId="8" hidden="1"/>
    <cellStyle name="Link" xfId="187" builtinId="8" hidden="1"/>
    <cellStyle name="Link" xfId="189" builtinId="8" hidden="1"/>
    <cellStyle name="Link" xfId="191" builtinId="8" hidden="1"/>
    <cellStyle name="Link" xfId="193" builtinId="8" hidden="1"/>
    <cellStyle name="Link" xfId="195" builtinId="8" hidden="1"/>
    <cellStyle name="Link" xfId="197" builtinId="8" hidden="1"/>
    <cellStyle name="Link" xfId="199" builtinId="8" hidden="1"/>
    <cellStyle name="Link" xfId="201" builtinId="8" hidden="1"/>
    <cellStyle name="Link" xfId="203" builtinId="8" hidden="1"/>
    <cellStyle name="Link" xfId="205" builtinId="8" hidden="1"/>
    <cellStyle name="Link" xfId="207" builtinId="8" hidden="1"/>
    <cellStyle name="Link" xfId="209" builtinId="8" hidden="1"/>
    <cellStyle name="Link" xfId="211" builtinId="8" hidden="1"/>
    <cellStyle name="Link" xfId="213" builtinId="8" hidden="1"/>
    <cellStyle name="Link" xfId="215" builtinId="8" hidden="1"/>
    <cellStyle name="Link" xfId="217" builtinId="8" hidden="1"/>
    <cellStyle name="Link" xfId="219" builtinId="8" hidden="1"/>
    <cellStyle name="Link" xfId="221" builtinId="8" hidden="1"/>
    <cellStyle name="Link" xfId="223" builtinId="8" hidden="1"/>
    <cellStyle name="Link" xfId="225" builtinId="8" hidden="1"/>
    <cellStyle name="Link" xfId="227" builtinId="8" hidden="1"/>
    <cellStyle name="Link" xfId="229" builtinId="8" hidden="1"/>
    <cellStyle name="Link" xfId="231" builtinId="8" hidden="1"/>
    <cellStyle name="Link" xfId="233" builtinId="8" hidden="1"/>
    <cellStyle name="Link" xfId="235" builtinId="8" hidden="1"/>
    <cellStyle name="Link" xfId="237" builtinId="8" hidden="1"/>
    <cellStyle name="Link" xfId="239" builtinId="8" hidden="1"/>
    <cellStyle name="Link" xfId="241" builtinId="8" hidden="1"/>
    <cellStyle name="Link" xfId="243" builtinId="8" hidden="1"/>
    <cellStyle name="Link" xfId="245" builtinId="8" hidden="1"/>
    <cellStyle name="Link" xfId="247" builtinId="8" hidden="1"/>
    <cellStyle name="Link" xfId="249" builtinId="8" hidden="1"/>
    <cellStyle name="Link" xfId="251" builtinId="8" hidden="1"/>
    <cellStyle name="Link" xfId="253" builtinId="8" hidden="1"/>
    <cellStyle name="Link" xfId="255" builtinId="8" hidden="1"/>
    <cellStyle name="Link" xfId="257" builtinId="8" hidden="1"/>
    <cellStyle name="Link" xfId="259" builtinId="8" hidden="1"/>
    <cellStyle name="Link" xfId="261" builtinId="8" hidden="1"/>
    <cellStyle name="Link" xfId="263" builtinId="8" hidden="1"/>
    <cellStyle name="Link" xfId="265" builtinId="8" hidden="1"/>
    <cellStyle name="Link" xfId="267" builtinId="8" hidden="1"/>
    <cellStyle name="Link" xfId="269" builtinId="8" hidden="1"/>
    <cellStyle name="Link" xfId="271" builtinId="8" hidden="1"/>
    <cellStyle name="Link" xfId="273" builtinId="8" hidden="1"/>
    <cellStyle name="Link" xfId="275" builtinId="8" hidden="1"/>
    <cellStyle name="Link" xfId="277" builtinId="8" hidden="1"/>
    <cellStyle name="Link" xfId="279" builtinId="8" hidden="1"/>
    <cellStyle name="Link" xfId="281" builtinId="8" hidden="1"/>
    <cellStyle name="Link" xfId="283" builtinId="8" hidden="1"/>
    <cellStyle name="Link" xfId="285" builtinId="8" hidden="1"/>
    <cellStyle name="Link" xfId="287" builtinId="8" hidden="1"/>
    <cellStyle name="Link" xfId="289" builtinId="8" hidden="1"/>
    <cellStyle name="Link" xfId="291" builtinId="8" hidden="1"/>
    <cellStyle name="Link" xfId="293" builtinId="8" hidden="1"/>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microsoft.com/office/2011/relationships/chartStyle" Target="style2.xml"/><Relationship Id="rId2" Type="http://schemas.microsoft.com/office/2011/relationships/chartColorStyle" Target="colors2.xml"/></Relationships>
</file>

<file path=xl/charts/_rels/chart3.xml.rels><?xml version="1.0" encoding="UTF-8" standalone="yes"?>
<Relationships xmlns="http://schemas.openxmlformats.org/package/2006/relationships"><Relationship Id="rId1" Type="http://schemas.microsoft.com/office/2011/relationships/chartStyle" Target="style3.xml"/><Relationship Id="rId2" Type="http://schemas.microsoft.com/office/2011/relationships/chartColorStyle" Target="colors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cat>
            <c:strRef>
              <c:f>model_characteristics!$A$2:$A$21</c:f>
              <c:strCache>
                <c:ptCount val="20"/>
                <c:pt idx="0">
                  <c:v>'Bachmann'</c:v>
                </c:pt>
                <c:pt idx="1">
                  <c:v>'Becker'</c:v>
                </c:pt>
                <c:pt idx="2">
                  <c:v>'Beer'</c:v>
                </c:pt>
                <c:pt idx="3">
                  <c:v>'Boehm'</c:v>
                </c:pt>
                <c:pt idx="4">
                  <c:v>'Brannmark'</c:v>
                </c:pt>
                <c:pt idx="5">
                  <c:v>'Bruno'</c:v>
                </c:pt>
                <c:pt idx="6">
                  <c:v>'Chen'</c:v>
                </c:pt>
                <c:pt idx="7">
                  <c:v>'Crauste'</c:v>
                </c:pt>
                <c:pt idx="8">
                  <c:v>'Fiedler'</c:v>
                </c:pt>
                <c:pt idx="9">
                  <c:v>'Fujita'</c:v>
                </c:pt>
                <c:pt idx="10">
                  <c:v>'Hass'</c:v>
                </c:pt>
                <c:pt idx="11">
                  <c:v>'Isensee'</c:v>
                </c:pt>
                <c:pt idx="12">
                  <c:v>'Lucarelli'</c:v>
                </c:pt>
                <c:pt idx="13">
                  <c:v>'Merkle'</c:v>
                </c:pt>
                <c:pt idx="14">
                  <c:v>'Raia'</c:v>
                </c:pt>
                <c:pt idx="15">
                  <c:v>'Schwen'</c:v>
                </c:pt>
                <c:pt idx="16">
                  <c:v>'Sobotta'</c:v>
                </c:pt>
                <c:pt idx="17">
                  <c:v>'Swameye'</c:v>
                </c:pt>
                <c:pt idx="18">
                  <c:v>'Weber'</c:v>
                </c:pt>
                <c:pt idx="19">
                  <c:v>'Zheng'</c:v>
                </c:pt>
              </c:strCache>
            </c:strRef>
          </c:cat>
          <c:val>
            <c:numRef>
              <c:f>model_characteristics!$N$2:$N$21</c:f>
              <c:numCache>
                <c:formatCode>General</c:formatCode>
                <c:ptCount val="20"/>
                <c:pt idx="0">
                  <c:v>299.00751503006</c:v>
                </c:pt>
                <c:pt idx="1">
                  <c:v>101.7465</c:v>
                </c:pt>
                <c:pt idx="2">
                  <c:v>1357.29889298893</c:v>
                </c:pt>
                <c:pt idx="3">
                  <c:v>105.597</c:v>
                </c:pt>
                <c:pt idx="4">
                  <c:v>174.07835258664</c:v>
                </c:pt>
                <c:pt idx="5">
                  <c:v>28.6295</c:v>
                </c:pt>
                <c:pt idx="7">
                  <c:v>723.90494296578</c:v>
                </c:pt>
                <c:pt idx="8">
                  <c:v>214.209562563581</c:v>
                </c:pt>
                <c:pt idx="9">
                  <c:v>34.7399732620321</c:v>
                </c:pt>
                <c:pt idx="10">
                  <c:v>84.62391033623911</c:v>
                </c:pt>
                <c:pt idx="11">
                  <c:v>139.172804532578</c:v>
                </c:pt>
                <c:pt idx="12">
                  <c:v>250.587112171838</c:v>
                </c:pt>
                <c:pt idx="13">
                  <c:v>316.842105263158</c:v>
                </c:pt>
                <c:pt idx="14">
                  <c:v>279.578</c:v>
                </c:pt>
                <c:pt idx="15">
                  <c:v>174.166581762608</c:v>
                </c:pt>
                <c:pt idx="16">
                  <c:v>210.489493201483</c:v>
                </c:pt>
                <c:pt idx="17">
                  <c:v>146.421806853583</c:v>
                </c:pt>
                <c:pt idx="18">
                  <c:v>342.277673545966</c:v>
                </c:pt>
                <c:pt idx="19">
                  <c:v>2170.0025</c:v>
                </c:pt>
              </c:numCache>
            </c:numRef>
          </c:val>
        </c:ser>
        <c:dLbls>
          <c:showLegendKey val="0"/>
          <c:showVal val="0"/>
          <c:showCatName val="0"/>
          <c:showSerName val="0"/>
          <c:showPercent val="0"/>
          <c:showBubbleSize val="0"/>
        </c:dLbls>
        <c:gapWidth val="219"/>
        <c:overlap val="-27"/>
        <c:axId val="2095602280"/>
        <c:axId val="2095602632"/>
      </c:barChart>
      <c:catAx>
        <c:axId val="2095602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2095602632"/>
        <c:crosses val="autoZero"/>
        <c:auto val="1"/>
        <c:lblAlgn val="ctr"/>
        <c:lblOffset val="100"/>
        <c:noMultiLvlLbl val="0"/>
      </c:catAx>
      <c:valAx>
        <c:axId val="2095602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iterations per fit</a:t>
                </a:r>
              </a:p>
            </c:rich>
          </c:tx>
          <c:overlay val="0"/>
          <c:spPr>
            <a:noFill/>
            <a:ln>
              <a:noFill/>
            </a:ln>
            <a:effectLst/>
          </c:spPr>
        </c:title>
        <c:numFmt formatCode="General"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20956022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Iterations vs. #Parameters</a:t>
            </a:r>
          </a:p>
        </c:rich>
      </c:tx>
      <c:overlay val="0"/>
      <c:spPr>
        <a:noFill/>
        <a:ln>
          <a:noFill/>
        </a:ln>
        <a:effectLst/>
      </c:spPr>
    </c:title>
    <c:autoTitleDeleted val="0"/>
    <c:plotArea>
      <c:layout/>
      <c:scatterChart>
        <c:scatterStyle val="lineMarker"/>
        <c:varyColors val="0"/>
        <c:ser>
          <c:idx val="0"/>
          <c:order val="0"/>
          <c:spPr>
            <a:ln w="317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0.104811504671241"/>
                  <c:y val="-0.037246475400078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trendlineLbl>
          </c:trendline>
          <c:errBars>
            <c:errDir val="y"/>
            <c:errBarType val="both"/>
            <c:errValType val="cust"/>
            <c:noEndCap val="0"/>
            <c:plus>
              <c:numRef>
                <c:f>model_characteristics!$O$2:$O$21</c:f>
                <c:numCache>
                  <c:formatCode>General</c:formatCode>
                  <c:ptCount val="20"/>
                  <c:pt idx="0">
                    <c:v>3.88318392235657</c:v>
                  </c:pt>
                  <c:pt idx="1">
                    <c:v>1.5920370972044</c:v>
                  </c:pt>
                  <c:pt idx="2">
                    <c:v>55.3273843044006</c:v>
                  </c:pt>
                  <c:pt idx="3">
                    <c:v>3.29602970185343</c:v>
                  </c:pt>
                  <c:pt idx="4">
                    <c:v>3.92151096761745</c:v>
                  </c:pt>
                  <c:pt idx="5">
                    <c:v>0.233948957841236</c:v>
                  </c:pt>
                  <c:pt idx="7">
                    <c:v>17.0445677555079</c:v>
                  </c:pt>
                  <c:pt idx="8">
                    <c:v>7.24378011238457</c:v>
                  </c:pt>
                  <c:pt idx="9">
                    <c:v>0.713182934392782</c:v>
                  </c:pt>
                  <c:pt idx="10">
                    <c:v>3.22605051328147</c:v>
                  </c:pt>
                  <c:pt idx="11">
                    <c:v>7.67404499693348</c:v>
                  </c:pt>
                  <c:pt idx="12">
                    <c:v>6.25939450352804</c:v>
                  </c:pt>
                  <c:pt idx="13">
                    <c:v>5.50048543023543</c:v>
                  </c:pt>
                  <c:pt idx="14">
                    <c:v>4.88500736519404</c:v>
                  </c:pt>
                  <c:pt idx="15">
                    <c:v>2.46120869090988</c:v>
                  </c:pt>
                  <c:pt idx="16">
                    <c:v>6.40946279561252</c:v>
                  </c:pt>
                  <c:pt idx="17">
                    <c:v>4.8964050725793</c:v>
                  </c:pt>
                  <c:pt idx="18">
                    <c:v>14.4487035049037</c:v>
                  </c:pt>
                  <c:pt idx="19">
                    <c:v>34.9155404619042</c:v>
                  </c:pt>
                </c:numCache>
              </c:numRef>
            </c:plus>
            <c:minus>
              <c:numRef>
                <c:f>model_characteristics!$O$2:$O$21</c:f>
                <c:numCache>
                  <c:formatCode>General</c:formatCode>
                  <c:ptCount val="20"/>
                  <c:pt idx="0">
                    <c:v>3.88318392235657</c:v>
                  </c:pt>
                  <c:pt idx="1">
                    <c:v>1.5920370972044</c:v>
                  </c:pt>
                  <c:pt idx="2">
                    <c:v>55.3273843044006</c:v>
                  </c:pt>
                  <c:pt idx="3">
                    <c:v>3.29602970185343</c:v>
                  </c:pt>
                  <c:pt idx="4">
                    <c:v>3.92151096761745</c:v>
                  </c:pt>
                  <c:pt idx="5">
                    <c:v>0.233948957841236</c:v>
                  </c:pt>
                  <c:pt idx="7">
                    <c:v>17.0445677555079</c:v>
                  </c:pt>
                  <c:pt idx="8">
                    <c:v>7.24378011238457</c:v>
                  </c:pt>
                  <c:pt idx="9">
                    <c:v>0.713182934392782</c:v>
                  </c:pt>
                  <c:pt idx="10">
                    <c:v>3.22605051328147</c:v>
                  </c:pt>
                  <c:pt idx="11">
                    <c:v>7.67404499693348</c:v>
                  </c:pt>
                  <c:pt idx="12">
                    <c:v>6.25939450352804</c:v>
                  </c:pt>
                  <c:pt idx="13">
                    <c:v>5.50048543023543</c:v>
                  </c:pt>
                  <c:pt idx="14">
                    <c:v>4.88500736519404</c:v>
                  </c:pt>
                  <c:pt idx="15">
                    <c:v>2.46120869090988</c:v>
                  </c:pt>
                  <c:pt idx="16">
                    <c:v>6.40946279561252</c:v>
                  </c:pt>
                  <c:pt idx="17">
                    <c:v>4.8964050725793</c:v>
                  </c:pt>
                  <c:pt idx="18">
                    <c:v>14.4487035049037</c:v>
                  </c:pt>
                  <c:pt idx="19">
                    <c:v>34.9155404619042</c:v>
                  </c:pt>
                </c:numCache>
              </c:numRef>
            </c:minus>
            <c:spPr>
              <a:noFill/>
              <a:ln w="9525" cap="flat" cmpd="sng" algn="ctr">
                <a:solidFill>
                  <a:schemeClr val="tx1">
                    <a:lumMod val="65000"/>
                    <a:lumOff val="35000"/>
                  </a:schemeClr>
                </a:solidFill>
                <a:round/>
              </a:ln>
              <a:effectLst/>
            </c:spPr>
          </c:errBars>
          <c:errBars>
            <c:errDir val="x"/>
            <c:errBarType val="both"/>
            <c:errValType val="fixedVal"/>
            <c:noEndCap val="0"/>
            <c:val val="1.0"/>
            <c:spPr>
              <a:noFill/>
              <a:ln w="9525" cap="flat" cmpd="sng" algn="ctr">
                <a:solidFill>
                  <a:schemeClr val="tx1">
                    <a:lumMod val="65000"/>
                    <a:lumOff val="35000"/>
                  </a:schemeClr>
                </a:solidFill>
                <a:round/>
              </a:ln>
              <a:effectLst/>
            </c:spPr>
          </c:errBars>
          <c:xVal>
            <c:numRef>
              <c:f>model_characteristics!$F$2:$F$21</c:f>
              <c:numCache>
                <c:formatCode>General</c:formatCode>
                <c:ptCount val="20"/>
                <c:pt idx="0">
                  <c:v>113.0</c:v>
                </c:pt>
                <c:pt idx="1">
                  <c:v>16.0</c:v>
                </c:pt>
                <c:pt idx="2">
                  <c:v>72.0</c:v>
                </c:pt>
                <c:pt idx="3">
                  <c:v>9.0</c:v>
                </c:pt>
                <c:pt idx="4">
                  <c:v>22.0</c:v>
                </c:pt>
                <c:pt idx="5">
                  <c:v>13.0</c:v>
                </c:pt>
                <c:pt idx="6">
                  <c:v>191.0</c:v>
                </c:pt>
                <c:pt idx="7">
                  <c:v>16.0</c:v>
                </c:pt>
                <c:pt idx="8">
                  <c:v>22.0</c:v>
                </c:pt>
                <c:pt idx="9">
                  <c:v>22.0</c:v>
                </c:pt>
                <c:pt idx="10">
                  <c:v>62.0</c:v>
                </c:pt>
                <c:pt idx="11">
                  <c:v>46.0</c:v>
                </c:pt>
                <c:pt idx="12">
                  <c:v>84.0</c:v>
                </c:pt>
                <c:pt idx="13">
                  <c:v>197.0</c:v>
                </c:pt>
                <c:pt idx="14">
                  <c:v>39.0</c:v>
                </c:pt>
                <c:pt idx="15">
                  <c:v>30.0</c:v>
                </c:pt>
                <c:pt idx="16">
                  <c:v>269.0</c:v>
                </c:pt>
                <c:pt idx="17">
                  <c:v>14.0</c:v>
                </c:pt>
                <c:pt idx="18">
                  <c:v>36.0</c:v>
                </c:pt>
                <c:pt idx="19">
                  <c:v>46.0</c:v>
                </c:pt>
              </c:numCache>
            </c:numRef>
          </c:xVal>
          <c:yVal>
            <c:numRef>
              <c:f>model_characteristics!$N$2:$N$21</c:f>
              <c:numCache>
                <c:formatCode>General</c:formatCode>
                <c:ptCount val="20"/>
                <c:pt idx="0">
                  <c:v>299.00751503006</c:v>
                </c:pt>
                <c:pt idx="1">
                  <c:v>101.7465</c:v>
                </c:pt>
                <c:pt idx="2">
                  <c:v>1357.29889298893</c:v>
                </c:pt>
                <c:pt idx="3">
                  <c:v>105.597</c:v>
                </c:pt>
                <c:pt idx="4">
                  <c:v>174.07835258664</c:v>
                </c:pt>
                <c:pt idx="5">
                  <c:v>28.6295</c:v>
                </c:pt>
                <c:pt idx="7">
                  <c:v>723.90494296578</c:v>
                </c:pt>
                <c:pt idx="8">
                  <c:v>214.209562563581</c:v>
                </c:pt>
                <c:pt idx="9">
                  <c:v>34.7399732620321</c:v>
                </c:pt>
                <c:pt idx="10">
                  <c:v>84.62391033623911</c:v>
                </c:pt>
                <c:pt idx="11">
                  <c:v>139.172804532578</c:v>
                </c:pt>
                <c:pt idx="12">
                  <c:v>250.587112171838</c:v>
                </c:pt>
                <c:pt idx="13">
                  <c:v>316.842105263158</c:v>
                </c:pt>
                <c:pt idx="14">
                  <c:v>279.578</c:v>
                </c:pt>
                <c:pt idx="15">
                  <c:v>174.166581762608</c:v>
                </c:pt>
                <c:pt idx="16">
                  <c:v>210.489493201483</c:v>
                </c:pt>
                <c:pt idx="17">
                  <c:v>146.421806853583</c:v>
                </c:pt>
                <c:pt idx="18">
                  <c:v>342.277673545966</c:v>
                </c:pt>
                <c:pt idx="19">
                  <c:v>2170.0025</c:v>
                </c:pt>
              </c:numCache>
            </c:numRef>
          </c:yVal>
          <c:smooth val="0"/>
        </c:ser>
        <c:dLbls>
          <c:showLegendKey val="0"/>
          <c:showVal val="0"/>
          <c:showCatName val="0"/>
          <c:showSerName val="0"/>
          <c:showPercent val="0"/>
          <c:showBubbleSize val="0"/>
        </c:dLbls>
        <c:axId val="2095648024"/>
        <c:axId val="2095651032"/>
      </c:scatterChart>
      <c:valAx>
        <c:axId val="20956480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2095651032"/>
        <c:crosses val="autoZero"/>
        <c:crossBetween val="midCat"/>
      </c:valAx>
      <c:valAx>
        <c:axId val="20956510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20956480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31750" cap="rnd">
              <a:noFill/>
              <a:round/>
            </a:ln>
            <a:effectLst/>
          </c:spPr>
          <c:marker>
            <c:symbol val="circle"/>
            <c:size val="5"/>
            <c:spPr>
              <a:solidFill>
                <a:schemeClr val="accent1"/>
              </a:solidFill>
              <a:ln w="9525">
                <a:solidFill>
                  <a:schemeClr val="accent1"/>
                </a:solidFill>
              </a:ln>
              <a:effectLst/>
            </c:spPr>
          </c:marker>
          <c:xVal>
            <c:numRef>
              <c:f>model_characteristics!$F$2:$F$21</c:f>
              <c:numCache>
                <c:formatCode>General</c:formatCode>
                <c:ptCount val="20"/>
                <c:pt idx="0">
                  <c:v>113.0</c:v>
                </c:pt>
                <c:pt idx="1">
                  <c:v>16.0</c:v>
                </c:pt>
                <c:pt idx="2">
                  <c:v>72.0</c:v>
                </c:pt>
                <c:pt idx="3">
                  <c:v>9.0</c:v>
                </c:pt>
                <c:pt idx="4">
                  <c:v>22.0</c:v>
                </c:pt>
                <c:pt idx="5">
                  <c:v>13.0</c:v>
                </c:pt>
                <c:pt idx="6">
                  <c:v>191.0</c:v>
                </c:pt>
                <c:pt idx="7">
                  <c:v>16.0</c:v>
                </c:pt>
                <c:pt idx="8">
                  <c:v>22.0</c:v>
                </c:pt>
                <c:pt idx="9">
                  <c:v>22.0</c:v>
                </c:pt>
                <c:pt idx="10">
                  <c:v>62.0</c:v>
                </c:pt>
                <c:pt idx="11">
                  <c:v>46.0</c:v>
                </c:pt>
                <c:pt idx="12">
                  <c:v>84.0</c:v>
                </c:pt>
                <c:pt idx="13">
                  <c:v>197.0</c:v>
                </c:pt>
                <c:pt idx="14">
                  <c:v>39.0</c:v>
                </c:pt>
                <c:pt idx="15">
                  <c:v>30.0</c:v>
                </c:pt>
                <c:pt idx="16">
                  <c:v>269.0</c:v>
                </c:pt>
                <c:pt idx="17">
                  <c:v>14.0</c:v>
                </c:pt>
                <c:pt idx="18">
                  <c:v>36.0</c:v>
                </c:pt>
                <c:pt idx="19">
                  <c:v>46.0</c:v>
                </c:pt>
              </c:numCache>
            </c:numRef>
          </c:xVal>
          <c:yVal>
            <c:numRef>
              <c:f>model_characteristics!$P$2:$P$21</c:f>
              <c:numCache>
                <c:formatCode>General</c:formatCode>
                <c:ptCount val="20"/>
                <c:pt idx="0">
                  <c:v>0.0</c:v>
                </c:pt>
                <c:pt idx="2">
                  <c:v>0.0</c:v>
                </c:pt>
                <c:pt idx="4">
                  <c:v>1.0</c:v>
                </c:pt>
                <c:pt idx="10">
                  <c:v>0.0</c:v>
                </c:pt>
                <c:pt idx="12">
                  <c:v>0.0</c:v>
                </c:pt>
                <c:pt idx="13">
                  <c:v>0.0</c:v>
                </c:pt>
                <c:pt idx="16">
                  <c:v>0.0</c:v>
                </c:pt>
                <c:pt idx="18">
                  <c:v>1.0</c:v>
                </c:pt>
                <c:pt idx="19">
                  <c:v>1.0</c:v>
                </c:pt>
              </c:numCache>
            </c:numRef>
          </c:yVal>
          <c:smooth val="0"/>
        </c:ser>
        <c:dLbls>
          <c:showLegendKey val="0"/>
          <c:showVal val="0"/>
          <c:showCatName val="0"/>
          <c:showSerName val="0"/>
          <c:showPercent val="0"/>
          <c:showBubbleSize val="0"/>
        </c:dLbls>
        <c:axId val="2090316360"/>
        <c:axId val="2090325208"/>
      </c:scatterChart>
      <c:valAx>
        <c:axId val="20903163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Parameters</a:t>
                </a:r>
              </a:p>
            </c:rich>
          </c:tx>
          <c:overlay val="0"/>
          <c:spPr>
            <a:noFill/>
            <a:ln>
              <a:noFill/>
            </a:ln>
            <a:effectLst/>
          </c:sp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2090325208"/>
        <c:crosses val="autoZero"/>
        <c:crossBetween val="midCat"/>
      </c:valAx>
      <c:valAx>
        <c:axId val="2090325208"/>
        <c:scaling>
          <c:orientation val="minMax"/>
          <c:max val="1.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Interior Point better?</a:t>
                </a:r>
              </a:p>
            </c:rich>
          </c:tx>
          <c:overlay val="0"/>
          <c:spPr>
            <a:noFill/>
            <a:ln>
              <a:noFill/>
            </a:ln>
            <a:effectLst/>
          </c:sp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2090316360"/>
        <c:crosses val="autoZero"/>
        <c:crossBetween val="midCat"/>
        <c:majorUnit val="1.0"/>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260350</xdr:colOff>
      <xdr:row>31</xdr:row>
      <xdr:rowOff>0</xdr:rowOff>
    </xdr:from>
    <xdr:to>
      <xdr:col>10</xdr:col>
      <xdr:colOff>431800</xdr:colOff>
      <xdr:row>59</xdr:row>
      <xdr:rowOff>177800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177800</xdr:colOff>
      <xdr:row>30</xdr:row>
      <xdr:rowOff>50800</xdr:rowOff>
    </xdr:from>
    <xdr:to>
      <xdr:col>20</xdr:col>
      <xdr:colOff>215900</xdr:colOff>
      <xdr:row>59</xdr:row>
      <xdr:rowOff>38100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342900</xdr:colOff>
      <xdr:row>0</xdr:row>
      <xdr:rowOff>63500</xdr:rowOff>
    </xdr:from>
    <xdr:to>
      <xdr:col>27</xdr:col>
      <xdr:colOff>660400</xdr:colOff>
      <xdr:row>24</xdr:row>
      <xdr:rowOff>165100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queryTables/queryTable1.xml><?xml version="1.0" encoding="utf-8"?>
<queryTable xmlns="http://schemas.openxmlformats.org/spreadsheetml/2006/main" name="colors" connectionId="2"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topLeftCell="C1" workbookViewId="0">
      <selection activeCell="A6" sqref="A6:XFD6"/>
    </sheetView>
  </sheetViews>
  <sheetFormatPr baseColWidth="10" defaultRowHeight="15" x14ac:dyDescent="0"/>
  <cols>
    <col min="13" max="13" width="6.1640625" customWidth="1"/>
    <col min="14" max="15" width="13.6640625" customWidth="1"/>
  </cols>
  <sheetData>
    <row r="1" spans="1:17">
      <c r="A1" t="s">
        <v>0</v>
      </c>
      <c r="B1" t="s">
        <v>1</v>
      </c>
      <c r="C1" t="s">
        <v>2</v>
      </c>
      <c r="D1" t="s">
        <v>3</v>
      </c>
      <c r="E1" t="s">
        <v>4</v>
      </c>
      <c r="F1" t="s">
        <v>5</v>
      </c>
      <c r="G1" t="s">
        <v>6</v>
      </c>
      <c r="H1" t="s">
        <v>7</v>
      </c>
      <c r="I1" t="s">
        <v>8</v>
      </c>
      <c r="J1" t="s">
        <v>29</v>
      </c>
      <c r="K1" t="s">
        <v>30</v>
      </c>
      <c r="L1" t="s">
        <v>31</v>
      </c>
      <c r="M1" t="s">
        <v>32</v>
      </c>
      <c r="N1" t="s">
        <v>44</v>
      </c>
      <c r="O1" t="s">
        <v>46</v>
      </c>
      <c r="P1" t="s">
        <v>45</v>
      </c>
    </row>
    <row r="2" spans="1:17">
      <c r="A2" t="s">
        <v>9</v>
      </c>
      <c r="B2">
        <v>25</v>
      </c>
      <c r="C2">
        <v>20</v>
      </c>
      <c r="D2">
        <v>542</v>
      </c>
      <c r="E2">
        <v>23</v>
      </c>
      <c r="F2">
        <v>113</v>
      </c>
      <c r="G2">
        <v>27</v>
      </c>
      <c r="H2">
        <v>74</v>
      </c>
      <c r="I2">
        <v>12</v>
      </c>
      <c r="J2">
        <v>1</v>
      </c>
      <c r="K2">
        <v>0</v>
      </c>
      <c r="L2">
        <v>0</v>
      </c>
      <c r="M2">
        <v>1</v>
      </c>
      <c r="N2">
        <v>299.00751503006001</v>
      </c>
      <c r="O2">
        <v>3.8831839223565701</v>
      </c>
      <c r="P2">
        <v>0</v>
      </c>
      <c r="Q2">
        <f t="shared" ref="Q2:Q19" si="0">F2/D2</f>
        <v>0.20848708487084872</v>
      </c>
    </row>
    <row r="3" spans="1:17">
      <c r="A3" t="s">
        <v>10</v>
      </c>
      <c r="B3">
        <v>6</v>
      </c>
      <c r="C3">
        <v>4</v>
      </c>
      <c r="D3">
        <v>85</v>
      </c>
      <c r="E3">
        <v>13</v>
      </c>
      <c r="F3">
        <v>16</v>
      </c>
      <c r="G3">
        <v>10</v>
      </c>
      <c r="H3">
        <v>2</v>
      </c>
      <c r="I3">
        <v>4</v>
      </c>
      <c r="J3">
        <v>1</v>
      </c>
      <c r="K3">
        <v>0</v>
      </c>
      <c r="L3">
        <v>1</v>
      </c>
      <c r="M3">
        <v>0</v>
      </c>
      <c r="N3">
        <v>101.7465</v>
      </c>
      <c r="O3">
        <v>1.5920370972044</v>
      </c>
      <c r="Q3">
        <f t="shared" si="0"/>
        <v>0.18823529411764706</v>
      </c>
    </row>
    <row r="4" spans="1:17">
      <c r="A4" t="s">
        <v>11</v>
      </c>
      <c r="B4">
        <v>4</v>
      </c>
      <c r="C4">
        <v>2</v>
      </c>
      <c r="D4">
        <v>27132</v>
      </c>
      <c r="E4">
        <v>19</v>
      </c>
      <c r="F4">
        <v>72</v>
      </c>
      <c r="G4">
        <v>70</v>
      </c>
      <c r="H4">
        <v>0</v>
      </c>
      <c r="I4">
        <v>2</v>
      </c>
      <c r="J4">
        <v>1</v>
      </c>
      <c r="K4">
        <v>2</v>
      </c>
      <c r="L4">
        <v>0</v>
      </c>
      <c r="M4">
        <v>0</v>
      </c>
      <c r="N4">
        <v>1357.29889298893</v>
      </c>
      <c r="O4">
        <v>55.327384304400603</v>
      </c>
      <c r="P4">
        <v>0</v>
      </c>
      <c r="Q4">
        <f t="shared" si="0"/>
        <v>2.6536930561698365E-3</v>
      </c>
    </row>
    <row r="5" spans="1:17">
      <c r="A5" t="s">
        <v>12</v>
      </c>
      <c r="B5">
        <v>8</v>
      </c>
      <c r="C5">
        <v>3</v>
      </c>
      <c r="D5">
        <v>48</v>
      </c>
      <c r="E5">
        <v>1</v>
      </c>
      <c r="F5">
        <v>9</v>
      </c>
      <c r="G5">
        <v>6</v>
      </c>
      <c r="H5">
        <v>0</v>
      </c>
      <c r="I5">
        <v>3</v>
      </c>
      <c r="J5">
        <v>1</v>
      </c>
      <c r="K5">
        <v>2</v>
      </c>
      <c r="L5">
        <v>1</v>
      </c>
      <c r="M5">
        <v>0</v>
      </c>
      <c r="N5">
        <v>105.59699999999999</v>
      </c>
      <c r="O5">
        <v>3.2960297018534299</v>
      </c>
      <c r="Q5">
        <f t="shared" si="0"/>
        <v>0.1875</v>
      </c>
    </row>
    <row r="6" spans="1:17">
      <c r="A6" t="s">
        <v>13</v>
      </c>
      <c r="B6">
        <v>9</v>
      </c>
      <c r="C6">
        <v>2</v>
      </c>
      <c r="D6">
        <v>43</v>
      </c>
      <c r="E6">
        <v>8</v>
      </c>
      <c r="F6">
        <v>22</v>
      </c>
      <c r="G6">
        <v>14</v>
      </c>
      <c r="H6">
        <v>4</v>
      </c>
      <c r="I6">
        <v>4</v>
      </c>
      <c r="J6">
        <v>1</v>
      </c>
      <c r="K6">
        <v>1</v>
      </c>
      <c r="L6">
        <v>3</v>
      </c>
      <c r="M6">
        <v>1</v>
      </c>
      <c r="N6">
        <v>174.07835258663999</v>
      </c>
      <c r="O6">
        <v>3.9215109676174502</v>
      </c>
      <c r="P6">
        <v>1</v>
      </c>
      <c r="Q6">
        <f t="shared" si="0"/>
        <v>0.51162790697674421</v>
      </c>
    </row>
    <row r="7" spans="1:17">
      <c r="A7" t="s">
        <v>14</v>
      </c>
      <c r="B7">
        <v>7</v>
      </c>
      <c r="C7">
        <v>6</v>
      </c>
      <c r="D7">
        <v>77</v>
      </c>
      <c r="E7">
        <v>6</v>
      </c>
      <c r="F7">
        <v>13</v>
      </c>
      <c r="G7">
        <v>13</v>
      </c>
      <c r="H7">
        <v>0</v>
      </c>
      <c r="I7">
        <v>0</v>
      </c>
      <c r="J7">
        <v>0</v>
      </c>
      <c r="K7">
        <v>0</v>
      </c>
      <c r="L7">
        <v>0</v>
      </c>
      <c r="M7">
        <v>0</v>
      </c>
      <c r="N7">
        <v>28.6295</v>
      </c>
      <c r="O7">
        <v>0.23394895784123601</v>
      </c>
      <c r="Q7">
        <f t="shared" si="0"/>
        <v>0.16883116883116883</v>
      </c>
    </row>
    <row r="8" spans="1:17">
      <c r="A8" t="s">
        <v>15</v>
      </c>
      <c r="B8">
        <v>500</v>
      </c>
      <c r="C8">
        <v>3</v>
      </c>
      <c r="D8">
        <v>105</v>
      </c>
      <c r="E8">
        <v>4</v>
      </c>
      <c r="F8">
        <v>191</v>
      </c>
      <c r="G8">
        <v>188</v>
      </c>
      <c r="H8">
        <v>0</v>
      </c>
      <c r="I8">
        <v>3</v>
      </c>
      <c r="J8">
        <v>1</v>
      </c>
      <c r="K8">
        <v>0</v>
      </c>
      <c r="L8">
        <v>0</v>
      </c>
      <c r="M8">
        <v>1</v>
      </c>
      <c r="Q8">
        <f t="shared" si="0"/>
        <v>1.819047619047619</v>
      </c>
    </row>
    <row r="9" spans="1:17">
      <c r="A9" t="s">
        <v>16</v>
      </c>
      <c r="B9">
        <v>5</v>
      </c>
      <c r="C9">
        <v>4</v>
      </c>
      <c r="D9">
        <v>21</v>
      </c>
      <c r="E9">
        <v>1</v>
      </c>
      <c r="F9">
        <v>16</v>
      </c>
      <c r="G9">
        <v>12</v>
      </c>
      <c r="H9">
        <v>0</v>
      </c>
      <c r="I9">
        <v>4</v>
      </c>
      <c r="J9">
        <v>0</v>
      </c>
      <c r="K9">
        <v>0</v>
      </c>
      <c r="L9">
        <v>0</v>
      </c>
      <c r="M9">
        <v>1</v>
      </c>
      <c r="N9">
        <v>723.90494296578004</v>
      </c>
      <c r="O9">
        <v>17.044567755507899</v>
      </c>
      <c r="Q9">
        <f t="shared" si="0"/>
        <v>0.76190476190476186</v>
      </c>
    </row>
    <row r="10" spans="1:17">
      <c r="A10" t="s">
        <v>17</v>
      </c>
      <c r="B10">
        <v>6</v>
      </c>
      <c r="C10">
        <v>2</v>
      </c>
      <c r="D10">
        <v>72</v>
      </c>
      <c r="E10">
        <v>3</v>
      </c>
      <c r="F10">
        <v>22</v>
      </c>
      <c r="G10">
        <v>12</v>
      </c>
      <c r="H10">
        <v>8</v>
      </c>
      <c r="I10">
        <v>2</v>
      </c>
      <c r="J10">
        <v>1</v>
      </c>
      <c r="K10">
        <v>2</v>
      </c>
      <c r="L10">
        <v>2</v>
      </c>
      <c r="M10">
        <v>1</v>
      </c>
      <c r="N10">
        <v>214.20956256358099</v>
      </c>
      <c r="O10">
        <v>7.2437801123845702</v>
      </c>
      <c r="Q10">
        <f t="shared" si="0"/>
        <v>0.30555555555555558</v>
      </c>
    </row>
    <row r="11" spans="1:17">
      <c r="A11" t="s">
        <v>18</v>
      </c>
      <c r="B11">
        <v>9</v>
      </c>
      <c r="C11">
        <v>3</v>
      </c>
      <c r="D11">
        <v>144</v>
      </c>
      <c r="E11">
        <v>6</v>
      </c>
      <c r="F11">
        <v>22</v>
      </c>
      <c r="G11">
        <v>19</v>
      </c>
      <c r="H11">
        <v>0</v>
      </c>
      <c r="I11">
        <v>3</v>
      </c>
      <c r="J11">
        <v>0</v>
      </c>
      <c r="K11">
        <v>2</v>
      </c>
      <c r="L11">
        <v>0</v>
      </c>
      <c r="M11">
        <v>1</v>
      </c>
      <c r="N11">
        <v>34.739973262032102</v>
      </c>
      <c r="O11">
        <v>0.71318293439278202</v>
      </c>
      <c r="Q11">
        <f t="shared" si="0"/>
        <v>0.15277777777777779</v>
      </c>
    </row>
    <row r="12" spans="1:17">
      <c r="A12" t="s">
        <v>19</v>
      </c>
      <c r="B12">
        <v>9</v>
      </c>
      <c r="C12">
        <v>6</v>
      </c>
      <c r="D12">
        <v>221</v>
      </c>
      <c r="E12">
        <v>5</v>
      </c>
      <c r="F12">
        <v>62</v>
      </c>
      <c r="G12">
        <v>9</v>
      </c>
      <c r="H12">
        <v>53</v>
      </c>
      <c r="I12">
        <v>0</v>
      </c>
      <c r="J12">
        <v>0</v>
      </c>
      <c r="K12">
        <v>0</v>
      </c>
      <c r="L12">
        <v>2</v>
      </c>
      <c r="M12">
        <v>0</v>
      </c>
      <c r="N12">
        <v>84.623910336239106</v>
      </c>
      <c r="O12">
        <v>3.2260505132814701</v>
      </c>
      <c r="P12">
        <v>0</v>
      </c>
      <c r="Q12">
        <f t="shared" si="0"/>
        <v>0.28054298642533937</v>
      </c>
    </row>
    <row r="13" spans="1:17">
      <c r="A13" t="s">
        <v>20</v>
      </c>
      <c r="B13">
        <v>25</v>
      </c>
      <c r="C13">
        <v>4</v>
      </c>
      <c r="D13">
        <v>713</v>
      </c>
      <c r="E13">
        <v>109</v>
      </c>
      <c r="F13">
        <v>46</v>
      </c>
      <c r="G13">
        <v>34</v>
      </c>
      <c r="H13">
        <v>9</v>
      </c>
      <c r="I13">
        <v>3</v>
      </c>
      <c r="J13">
        <v>1</v>
      </c>
      <c r="K13">
        <v>2</v>
      </c>
      <c r="L13">
        <v>3</v>
      </c>
      <c r="M13">
        <v>1</v>
      </c>
      <c r="N13">
        <v>139.172804532578</v>
      </c>
      <c r="O13">
        <v>7.6740449969334801</v>
      </c>
      <c r="Q13">
        <f t="shared" si="0"/>
        <v>6.4516129032258063E-2</v>
      </c>
    </row>
    <row r="14" spans="1:17">
      <c r="A14" t="s">
        <v>21</v>
      </c>
      <c r="B14">
        <v>33</v>
      </c>
      <c r="C14">
        <v>43</v>
      </c>
      <c r="D14">
        <v>1755</v>
      </c>
      <c r="E14">
        <v>12</v>
      </c>
      <c r="F14">
        <v>84</v>
      </c>
      <c r="G14">
        <v>72</v>
      </c>
      <c r="H14">
        <v>0</v>
      </c>
      <c r="I14">
        <v>12</v>
      </c>
      <c r="J14">
        <v>0.1</v>
      </c>
      <c r="K14">
        <v>0</v>
      </c>
      <c r="L14">
        <v>0</v>
      </c>
      <c r="M14">
        <v>1</v>
      </c>
      <c r="N14">
        <v>250.58711217183799</v>
      </c>
      <c r="O14">
        <v>6.2593945035280401</v>
      </c>
      <c r="P14">
        <v>0</v>
      </c>
      <c r="Q14">
        <f t="shared" si="0"/>
        <v>4.7863247863247867E-2</v>
      </c>
    </row>
    <row r="15" spans="1:17">
      <c r="A15" t="s">
        <v>22</v>
      </c>
      <c r="B15">
        <v>23</v>
      </c>
      <c r="C15">
        <v>22</v>
      </c>
      <c r="D15">
        <v>1141</v>
      </c>
      <c r="E15">
        <v>62</v>
      </c>
      <c r="F15">
        <v>197</v>
      </c>
      <c r="G15">
        <v>41</v>
      </c>
      <c r="H15">
        <v>135</v>
      </c>
      <c r="I15">
        <v>21</v>
      </c>
      <c r="J15">
        <v>0.1</v>
      </c>
      <c r="K15">
        <v>1</v>
      </c>
      <c r="L15">
        <v>2</v>
      </c>
      <c r="M15">
        <v>0</v>
      </c>
      <c r="N15">
        <v>316.84210526315798</v>
      </c>
      <c r="O15">
        <v>5.5004854302354298</v>
      </c>
      <c r="P15">
        <v>0</v>
      </c>
      <c r="Q15">
        <f t="shared" si="0"/>
        <v>0.1726555652936021</v>
      </c>
    </row>
    <row r="16" spans="1:17">
      <c r="A16" t="s">
        <v>23</v>
      </c>
      <c r="B16">
        <v>14</v>
      </c>
      <c r="C16">
        <v>8</v>
      </c>
      <c r="D16">
        <v>205</v>
      </c>
      <c r="E16">
        <v>4</v>
      </c>
      <c r="F16">
        <v>39</v>
      </c>
      <c r="G16">
        <v>18</v>
      </c>
      <c r="H16">
        <v>21</v>
      </c>
      <c r="I16">
        <v>0</v>
      </c>
      <c r="J16">
        <v>3</v>
      </c>
      <c r="K16">
        <v>0</v>
      </c>
      <c r="L16">
        <v>0</v>
      </c>
      <c r="M16">
        <v>0</v>
      </c>
      <c r="N16">
        <v>279.57799999999997</v>
      </c>
      <c r="O16">
        <v>4.8850073651940402</v>
      </c>
      <c r="Q16">
        <f t="shared" si="0"/>
        <v>0.19024390243902439</v>
      </c>
    </row>
    <row r="17" spans="1:17">
      <c r="A17" t="s">
        <v>24</v>
      </c>
      <c r="B17">
        <v>11</v>
      </c>
      <c r="C17">
        <v>4</v>
      </c>
      <c r="D17">
        <v>292</v>
      </c>
      <c r="E17">
        <v>7</v>
      </c>
      <c r="F17">
        <v>30</v>
      </c>
      <c r="G17">
        <v>13</v>
      </c>
      <c r="H17">
        <v>15</v>
      </c>
      <c r="I17">
        <v>2</v>
      </c>
      <c r="J17">
        <v>1</v>
      </c>
      <c r="K17">
        <v>0</v>
      </c>
      <c r="L17">
        <v>2</v>
      </c>
      <c r="M17">
        <v>1</v>
      </c>
      <c r="N17">
        <v>174.16658176260799</v>
      </c>
      <c r="O17">
        <v>2.46120869090988</v>
      </c>
      <c r="Q17">
        <f t="shared" si="0"/>
        <v>0.10273972602739725</v>
      </c>
    </row>
    <row r="18" spans="1:17">
      <c r="A18" t="s">
        <v>25</v>
      </c>
      <c r="B18">
        <v>13</v>
      </c>
      <c r="C18">
        <v>11</v>
      </c>
      <c r="D18">
        <v>2220</v>
      </c>
      <c r="E18">
        <v>110</v>
      </c>
      <c r="F18">
        <v>269</v>
      </c>
      <c r="G18">
        <v>23</v>
      </c>
      <c r="H18">
        <v>160</v>
      </c>
      <c r="I18">
        <v>86</v>
      </c>
      <c r="J18">
        <v>1</v>
      </c>
      <c r="K18">
        <v>2</v>
      </c>
      <c r="L18">
        <v>3</v>
      </c>
      <c r="M18">
        <v>0</v>
      </c>
      <c r="N18">
        <v>210.48949320148299</v>
      </c>
      <c r="O18">
        <v>6.4094627956125203</v>
      </c>
      <c r="P18">
        <v>0</v>
      </c>
      <c r="Q18">
        <f t="shared" si="0"/>
        <v>0.12117117117117117</v>
      </c>
    </row>
    <row r="19" spans="1:17">
      <c r="A19" t="s">
        <v>26</v>
      </c>
      <c r="B19">
        <v>9</v>
      </c>
      <c r="C19">
        <v>3</v>
      </c>
      <c r="D19">
        <v>46</v>
      </c>
      <c r="E19">
        <v>1</v>
      </c>
      <c r="F19">
        <v>14</v>
      </c>
      <c r="G19">
        <v>9</v>
      </c>
      <c r="H19">
        <v>2</v>
      </c>
      <c r="I19">
        <v>3</v>
      </c>
      <c r="J19">
        <v>0</v>
      </c>
      <c r="K19">
        <v>2</v>
      </c>
      <c r="L19">
        <v>0</v>
      </c>
      <c r="M19">
        <v>1</v>
      </c>
      <c r="N19">
        <v>146.42180685358301</v>
      </c>
      <c r="O19">
        <v>4.8964050725792996</v>
      </c>
      <c r="Q19">
        <f t="shared" si="0"/>
        <v>0.30434782608695654</v>
      </c>
    </row>
    <row r="20" spans="1:17">
      <c r="A20" t="s">
        <v>27</v>
      </c>
      <c r="B20">
        <v>7</v>
      </c>
      <c r="C20">
        <v>8</v>
      </c>
      <c r="D20">
        <v>135</v>
      </c>
      <c r="E20">
        <v>3</v>
      </c>
      <c r="F20">
        <v>36</v>
      </c>
      <c r="G20">
        <v>26</v>
      </c>
      <c r="H20">
        <v>5</v>
      </c>
      <c r="I20">
        <v>5</v>
      </c>
      <c r="J20">
        <v>1</v>
      </c>
      <c r="K20">
        <v>1</v>
      </c>
      <c r="L20">
        <v>3</v>
      </c>
      <c r="M20">
        <v>0</v>
      </c>
      <c r="N20">
        <v>342.27767354596602</v>
      </c>
      <c r="O20">
        <v>14.448703504903699</v>
      </c>
      <c r="P20">
        <v>1</v>
      </c>
      <c r="Q20">
        <f>F20/D20</f>
        <v>0.26666666666666666</v>
      </c>
    </row>
    <row r="21" spans="1:17">
      <c r="A21" t="s">
        <v>28</v>
      </c>
      <c r="B21">
        <v>15</v>
      </c>
      <c r="C21">
        <v>15</v>
      </c>
      <c r="D21">
        <v>60</v>
      </c>
      <c r="E21">
        <v>1</v>
      </c>
      <c r="F21">
        <v>46</v>
      </c>
      <c r="G21">
        <v>45</v>
      </c>
      <c r="H21">
        <v>0</v>
      </c>
      <c r="I21">
        <v>1</v>
      </c>
      <c r="J21">
        <v>1</v>
      </c>
      <c r="K21">
        <v>2</v>
      </c>
      <c r="L21">
        <v>3</v>
      </c>
      <c r="M21">
        <v>0</v>
      </c>
      <c r="N21">
        <v>2170.0025000000001</v>
      </c>
      <c r="O21">
        <v>34.9155404619042</v>
      </c>
      <c r="P21">
        <v>1</v>
      </c>
      <c r="Q21">
        <f>F21/D21</f>
        <v>0.76666666666666672</v>
      </c>
    </row>
    <row r="24" spans="1:17">
      <c r="D24" t="s">
        <v>30</v>
      </c>
      <c r="G24" t="s">
        <v>29</v>
      </c>
      <c r="J24" t="s">
        <v>31</v>
      </c>
    </row>
    <row r="25" spans="1:17">
      <c r="D25">
        <v>0</v>
      </c>
      <c r="E25" t="s">
        <v>37</v>
      </c>
      <c r="G25">
        <v>0</v>
      </c>
      <c r="H25" t="s">
        <v>33</v>
      </c>
      <c r="J25">
        <v>0</v>
      </c>
      <c r="K25" t="s">
        <v>42</v>
      </c>
    </row>
    <row r="26" spans="1:17">
      <c r="D26">
        <v>1</v>
      </c>
      <c r="E26" t="s">
        <v>38</v>
      </c>
      <c r="G26">
        <v>1</v>
      </c>
      <c r="H26" t="s">
        <v>34</v>
      </c>
      <c r="J26">
        <v>1</v>
      </c>
      <c r="K26" t="s">
        <v>43</v>
      </c>
    </row>
    <row r="27" spans="1:17">
      <c r="D27">
        <v>2</v>
      </c>
      <c r="E27" t="s">
        <v>39</v>
      </c>
      <c r="G27">
        <v>2</v>
      </c>
      <c r="H27" t="s">
        <v>35</v>
      </c>
      <c r="J27">
        <v>2</v>
      </c>
      <c r="K27" t="s">
        <v>40</v>
      </c>
    </row>
    <row r="28" spans="1:17">
      <c r="G28">
        <v>3</v>
      </c>
      <c r="H28" t="s">
        <v>36</v>
      </c>
      <c r="J28">
        <v>3</v>
      </c>
      <c r="K28" t="s">
        <v>41</v>
      </c>
    </row>
  </sheetData>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2"/>
  <sheetViews>
    <sheetView tabSelected="1" workbookViewId="0">
      <pane xSplit="2" ySplit="2" topLeftCell="C3" activePane="bottomRight" state="frozen"/>
      <selection pane="topRight" activeCell="B1" sqref="B1"/>
      <selection pane="bottomLeft" activeCell="A3" sqref="A3"/>
      <selection pane="bottomRight" activeCell="S17" sqref="S17"/>
    </sheetView>
  </sheetViews>
  <sheetFormatPr baseColWidth="10" defaultRowHeight="15" x14ac:dyDescent="0"/>
  <cols>
    <col min="1" max="1" width="10.83203125" style="22"/>
    <col min="2" max="2" width="28.6640625" style="1" bestFit="1" customWidth="1"/>
    <col min="3" max="3" width="7.33203125" style="22" bestFit="1" customWidth="1"/>
    <col min="4" max="4" width="11.1640625" style="22" bestFit="1" customWidth="1"/>
    <col min="5" max="5" width="10" style="22" bestFit="1" customWidth="1"/>
    <col min="6" max="6" width="10.6640625" style="22" bestFit="1" customWidth="1"/>
    <col min="7" max="7" width="8.5" style="22" bestFit="1" customWidth="1"/>
    <col min="8" max="9" width="6" style="22" bestFit="1" customWidth="1"/>
    <col min="10" max="10" width="4.1640625" style="22" bestFit="1" customWidth="1"/>
    <col min="11" max="11" width="3.5" style="22" bestFit="1" customWidth="1"/>
    <col min="12" max="12" width="6" style="22" bestFit="1" customWidth="1"/>
    <col min="13" max="13" width="8.5" style="22" bestFit="1" customWidth="1"/>
    <col min="14" max="15" width="3.5" style="22" bestFit="1" customWidth="1"/>
    <col min="16" max="16" width="6" style="22" bestFit="1" customWidth="1"/>
    <col min="17" max="17" width="8.5" style="22" bestFit="1" customWidth="1"/>
    <col min="18" max="20" width="3.5" style="22" bestFit="1" customWidth="1"/>
    <col min="21" max="21" width="190.33203125" style="22" customWidth="1"/>
    <col min="22" max="16384" width="10.83203125" style="22"/>
  </cols>
  <sheetData>
    <row r="1" spans="1:21" s="1" customFormat="1" ht="32" customHeight="1">
      <c r="A1" s="30" t="s">
        <v>0</v>
      </c>
      <c r="B1" s="30"/>
      <c r="C1" s="2" t="s">
        <v>1</v>
      </c>
      <c r="D1" s="3" t="s">
        <v>2</v>
      </c>
      <c r="E1" s="4" t="s">
        <v>4</v>
      </c>
      <c r="F1" s="5" t="s">
        <v>3</v>
      </c>
      <c r="G1" s="29" t="s">
        <v>5</v>
      </c>
      <c r="H1" s="29"/>
      <c r="I1" s="29"/>
      <c r="J1" s="29"/>
      <c r="K1" s="28" t="s">
        <v>29</v>
      </c>
      <c r="L1" s="28"/>
      <c r="M1" s="28"/>
      <c r="N1" s="28"/>
      <c r="O1" s="25" t="s">
        <v>30</v>
      </c>
      <c r="P1" s="25"/>
      <c r="Q1" s="25"/>
      <c r="R1" s="26" t="s">
        <v>82</v>
      </c>
      <c r="S1" s="27"/>
      <c r="T1" s="27"/>
      <c r="U1" s="6" t="s">
        <v>81</v>
      </c>
    </row>
    <row r="2" spans="1:21" s="1" customFormat="1" ht="78">
      <c r="A2" s="23" t="s">
        <v>103</v>
      </c>
      <c r="B2" s="23" t="s">
        <v>104</v>
      </c>
      <c r="C2" s="2"/>
      <c r="D2" s="3"/>
      <c r="E2" s="4"/>
      <c r="F2" s="5"/>
      <c r="G2" s="7" t="s">
        <v>77</v>
      </c>
      <c r="H2" s="7" t="s">
        <v>79</v>
      </c>
      <c r="I2" s="7" t="s">
        <v>80</v>
      </c>
      <c r="J2" s="7" t="s">
        <v>78</v>
      </c>
      <c r="K2" s="8" t="s">
        <v>47</v>
      </c>
      <c r="L2" s="9" t="s">
        <v>73</v>
      </c>
      <c r="M2" s="9" t="s">
        <v>74</v>
      </c>
      <c r="N2" s="9" t="s">
        <v>50</v>
      </c>
      <c r="O2" s="10" t="s">
        <v>70</v>
      </c>
      <c r="P2" s="11" t="s">
        <v>75</v>
      </c>
      <c r="Q2" s="11" t="s">
        <v>76</v>
      </c>
      <c r="R2" s="12" t="s">
        <v>48</v>
      </c>
      <c r="S2" s="12" t="s">
        <v>71</v>
      </c>
      <c r="T2" s="12" t="s">
        <v>72</v>
      </c>
      <c r="U2" s="6"/>
    </row>
    <row r="3" spans="1:21">
      <c r="A3" s="1" t="s">
        <v>51</v>
      </c>
      <c r="B3" s="1" t="s">
        <v>106</v>
      </c>
      <c r="C3" s="13">
        <v>25</v>
      </c>
      <c r="D3" s="14">
        <v>20</v>
      </c>
      <c r="E3" s="15">
        <v>23</v>
      </c>
      <c r="F3" s="16">
        <v>542</v>
      </c>
      <c r="G3" s="17">
        <v>27</v>
      </c>
      <c r="H3" s="17">
        <v>74</v>
      </c>
      <c r="I3" s="17">
        <v>12</v>
      </c>
      <c r="J3" s="17">
        <f t="shared" ref="J3:J22" si="0">G3+H3+I3</f>
        <v>113</v>
      </c>
      <c r="K3" s="18"/>
      <c r="L3" s="18" t="s">
        <v>49</v>
      </c>
      <c r="M3" s="18"/>
      <c r="N3" s="18"/>
      <c r="O3" s="19" t="s">
        <v>49</v>
      </c>
      <c r="P3" s="19"/>
      <c r="Q3" s="19"/>
      <c r="R3" s="20"/>
      <c r="S3" s="20" t="s">
        <v>49</v>
      </c>
      <c r="T3" s="20"/>
      <c r="U3" s="21" t="s">
        <v>89</v>
      </c>
    </row>
    <row r="4" spans="1:21">
      <c r="A4" s="1" t="s">
        <v>52</v>
      </c>
      <c r="B4" s="1" t="s">
        <v>107</v>
      </c>
      <c r="C4" s="13">
        <v>6</v>
      </c>
      <c r="D4" s="14">
        <v>4</v>
      </c>
      <c r="E4" s="15">
        <v>13</v>
      </c>
      <c r="F4" s="16">
        <v>85</v>
      </c>
      <c r="G4" s="17">
        <v>10</v>
      </c>
      <c r="H4" s="17">
        <v>2</v>
      </c>
      <c r="I4" s="17">
        <v>4</v>
      </c>
      <c r="J4" s="17">
        <f t="shared" si="0"/>
        <v>16</v>
      </c>
      <c r="K4" s="18"/>
      <c r="L4" s="18" t="s">
        <v>49</v>
      </c>
      <c r="M4" s="18"/>
      <c r="N4" s="18"/>
      <c r="O4" s="19" t="s">
        <v>49</v>
      </c>
      <c r="P4" s="19"/>
      <c r="Q4" s="19"/>
      <c r="R4" s="20"/>
      <c r="S4" s="20" t="s">
        <v>49</v>
      </c>
      <c r="T4" s="20"/>
      <c r="U4" s="21" t="s">
        <v>90</v>
      </c>
    </row>
    <row r="5" spans="1:21">
      <c r="A5" s="1" t="s">
        <v>53</v>
      </c>
      <c r="B5" s="1" t="s">
        <v>108</v>
      </c>
      <c r="C5" s="13">
        <v>4</v>
      </c>
      <c r="D5" s="14">
        <v>2</v>
      </c>
      <c r="E5" s="15">
        <v>19</v>
      </c>
      <c r="F5" s="16">
        <v>27132</v>
      </c>
      <c r="G5" s="17">
        <v>70</v>
      </c>
      <c r="H5" s="17">
        <v>0</v>
      </c>
      <c r="I5" s="17">
        <v>2</v>
      </c>
      <c r="J5" s="17">
        <f t="shared" si="0"/>
        <v>72</v>
      </c>
      <c r="K5" s="18"/>
      <c r="L5" s="18" t="s">
        <v>49</v>
      </c>
      <c r="M5" s="18"/>
      <c r="N5" s="18"/>
      <c r="O5" s="19"/>
      <c r="P5" s="19"/>
      <c r="Q5" s="19" t="s">
        <v>49</v>
      </c>
      <c r="R5" s="20"/>
      <c r="S5" s="20" t="s">
        <v>49</v>
      </c>
      <c r="T5" s="20"/>
      <c r="U5" s="21" t="s">
        <v>95</v>
      </c>
    </row>
    <row r="6" spans="1:21">
      <c r="A6" s="1" t="s">
        <v>54</v>
      </c>
      <c r="B6" s="1" t="s">
        <v>109</v>
      </c>
      <c r="C6" s="13">
        <v>8</v>
      </c>
      <c r="D6" s="14">
        <v>3</v>
      </c>
      <c r="E6" s="15">
        <v>1</v>
      </c>
      <c r="F6" s="16">
        <v>48</v>
      </c>
      <c r="G6" s="17">
        <v>6</v>
      </c>
      <c r="H6" s="17">
        <v>0</v>
      </c>
      <c r="I6" s="17">
        <v>3</v>
      </c>
      <c r="J6" s="17">
        <f t="shared" si="0"/>
        <v>9</v>
      </c>
      <c r="K6" s="18"/>
      <c r="L6" s="18" t="s">
        <v>49</v>
      </c>
      <c r="M6" s="18"/>
      <c r="N6" s="18"/>
      <c r="O6" s="19"/>
      <c r="P6" s="19"/>
      <c r="Q6" s="19" t="s">
        <v>49</v>
      </c>
      <c r="R6" s="20"/>
      <c r="S6" s="20" t="s">
        <v>49</v>
      </c>
      <c r="T6" s="20"/>
      <c r="U6" s="21" t="s">
        <v>96</v>
      </c>
    </row>
    <row r="7" spans="1:21">
      <c r="A7" s="1" t="s">
        <v>55</v>
      </c>
      <c r="B7" s="1" t="s">
        <v>110</v>
      </c>
      <c r="C7" s="13">
        <v>9</v>
      </c>
      <c r="D7" s="14">
        <v>2</v>
      </c>
      <c r="E7" s="15">
        <v>8</v>
      </c>
      <c r="F7" s="16">
        <v>43</v>
      </c>
      <c r="G7" s="17">
        <v>14</v>
      </c>
      <c r="H7" s="17">
        <v>4</v>
      </c>
      <c r="I7" s="17">
        <v>4</v>
      </c>
      <c r="J7" s="17">
        <f t="shared" si="0"/>
        <v>22</v>
      </c>
      <c r="K7" s="18"/>
      <c r="L7" s="18" t="s">
        <v>49</v>
      </c>
      <c r="M7" s="18"/>
      <c r="N7" s="18"/>
      <c r="O7" s="19"/>
      <c r="P7" s="19" t="s">
        <v>49</v>
      </c>
      <c r="Q7" s="19"/>
      <c r="R7" s="20"/>
      <c r="S7" s="20"/>
      <c r="T7" s="20" t="s">
        <v>49</v>
      </c>
      <c r="U7" s="21" t="s">
        <v>93</v>
      </c>
    </row>
    <row r="8" spans="1:21">
      <c r="A8" s="24" t="s">
        <v>56</v>
      </c>
      <c r="B8" s="1" t="s">
        <v>111</v>
      </c>
      <c r="C8" s="13">
        <v>7</v>
      </c>
      <c r="D8" s="14">
        <v>6</v>
      </c>
      <c r="E8" s="15">
        <v>6</v>
      </c>
      <c r="F8" s="16">
        <v>77</v>
      </c>
      <c r="G8" s="17">
        <v>13</v>
      </c>
      <c r="H8" s="17">
        <v>0</v>
      </c>
      <c r="I8" s="17">
        <v>0</v>
      </c>
      <c r="J8" s="17">
        <f t="shared" si="0"/>
        <v>13</v>
      </c>
      <c r="K8" s="18" t="s">
        <v>49</v>
      </c>
      <c r="L8" s="18"/>
      <c r="M8" s="18"/>
      <c r="N8" s="18"/>
      <c r="O8" s="19" t="s">
        <v>49</v>
      </c>
      <c r="P8" s="19"/>
      <c r="Q8" s="19"/>
      <c r="R8" s="20"/>
      <c r="S8" s="20" t="s">
        <v>49</v>
      </c>
      <c r="T8" s="20"/>
      <c r="U8" s="21" t="s">
        <v>85</v>
      </c>
    </row>
    <row r="9" spans="1:21">
      <c r="A9" s="1" t="s">
        <v>105</v>
      </c>
      <c r="B9" s="1" t="s">
        <v>112</v>
      </c>
      <c r="C9" s="13">
        <v>500</v>
      </c>
      <c r="D9" s="14">
        <v>3</v>
      </c>
      <c r="E9" s="15">
        <v>4</v>
      </c>
      <c r="F9" s="16">
        <v>105</v>
      </c>
      <c r="G9" s="17">
        <v>188</v>
      </c>
      <c r="H9" s="17">
        <v>0</v>
      </c>
      <c r="I9" s="17">
        <v>3</v>
      </c>
      <c r="J9" s="17">
        <f t="shared" si="0"/>
        <v>191</v>
      </c>
      <c r="K9" s="18"/>
      <c r="L9" s="18" t="s">
        <v>49</v>
      </c>
      <c r="M9" s="18"/>
      <c r="N9" s="18"/>
      <c r="O9" s="19" t="s">
        <v>49</v>
      </c>
      <c r="P9" s="19"/>
      <c r="Q9" s="19"/>
      <c r="R9" s="20" t="s">
        <v>49</v>
      </c>
      <c r="S9" s="20"/>
      <c r="T9" s="20"/>
      <c r="U9" s="21" t="s">
        <v>91</v>
      </c>
    </row>
    <row r="10" spans="1:21">
      <c r="A10" s="1" t="s">
        <v>57</v>
      </c>
      <c r="B10" s="1" t="s">
        <v>113</v>
      </c>
      <c r="C10" s="13">
        <v>5</v>
      </c>
      <c r="D10" s="14">
        <v>4</v>
      </c>
      <c r="E10" s="15">
        <v>1</v>
      </c>
      <c r="F10" s="16">
        <v>21</v>
      </c>
      <c r="G10" s="17">
        <v>12</v>
      </c>
      <c r="H10" s="17">
        <v>0</v>
      </c>
      <c r="I10" s="17">
        <v>4</v>
      </c>
      <c r="J10" s="17">
        <f t="shared" si="0"/>
        <v>16</v>
      </c>
      <c r="K10" s="18" t="s">
        <v>49</v>
      </c>
      <c r="L10" s="18"/>
      <c r="M10" s="18"/>
      <c r="N10" s="18"/>
      <c r="O10" s="19" t="s">
        <v>49</v>
      </c>
      <c r="P10" s="19"/>
      <c r="Q10" s="19"/>
      <c r="R10" s="20" t="s">
        <v>49</v>
      </c>
      <c r="S10" s="20"/>
      <c r="T10" s="20"/>
      <c r="U10" s="21" t="s">
        <v>86</v>
      </c>
    </row>
    <row r="11" spans="1:21">
      <c r="A11" s="1" t="s">
        <v>58</v>
      </c>
      <c r="B11" s="1" t="s">
        <v>114</v>
      </c>
      <c r="C11" s="13">
        <v>6</v>
      </c>
      <c r="D11" s="14">
        <v>2</v>
      </c>
      <c r="E11" s="15">
        <v>3</v>
      </c>
      <c r="F11" s="16">
        <v>72</v>
      </c>
      <c r="G11" s="17">
        <v>12</v>
      </c>
      <c r="H11" s="17">
        <v>8</v>
      </c>
      <c r="I11" s="17">
        <v>2</v>
      </c>
      <c r="J11" s="17">
        <f t="shared" si="0"/>
        <v>22</v>
      </c>
      <c r="K11" s="18"/>
      <c r="L11" s="18" t="s">
        <v>49</v>
      </c>
      <c r="M11" s="18"/>
      <c r="N11" s="18"/>
      <c r="O11" s="19"/>
      <c r="P11" s="19"/>
      <c r="Q11" s="19" t="s">
        <v>49</v>
      </c>
      <c r="R11" s="20"/>
      <c r="S11" s="20" t="s">
        <v>49</v>
      </c>
      <c r="T11" s="20"/>
      <c r="U11" s="21" t="s">
        <v>84</v>
      </c>
    </row>
    <row r="12" spans="1:21">
      <c r="A12" s="1" t="s">
        <v>59</v>
      </c>
      <c r="B12" s="1" t="s">
        <v>115</v>
      </c>
      <c r="C12" s="13">
        <v>9</v>
      </c>
      <c r="D12" s="14">
        <v>3</v>
      </c>
      <c r="E12" s="15">
        <v>6</v>
      </c>
      <c r="F12" s="16">
        <v>144</v>
      </c>
      <c r="G12" s="17">
        <v>19</v>
      </c>
      <c r="H12" s="17">
        <v>0</v>
      </c>
      <c r="I12" s="17">
        <v>3</v>
      </c>
      <c r="J12" s="17">
        <f t="shared" si="0"/>
        <v>22</v>
      </c>
      <c r="K12" s="18" t="s">
        <v>49</v>
      </c>
      <c r="L12" s="18"/>
      <c r="M12" s="18"/>
      <c r="N12" s="18"/>
      <c r="O12" s="19"/>
      <c r="P12" s="19"/>
      <c r="Q12" s="19" t="s">
        <v>49</v>
      </c>
      <c r="R12" s="20"/>
      <c r="S12" s="20" t="s">
        <v>49</v>
      </c>
      <c r="T12" s="20"/>
      <c r="U12" s="21" t="s">
        <v>83</v>
      </c>
    </row>
    <row r="13" spans="1:21">
      <c r="A13" s="1" t="s">
        <v>63</v>
      </c>
      <c r="B13" s="1" t="s">
        <v>116</v>
      </c>
      <c r="C13" s="13">
        <v>9</v>
      </c>
      <c r="D13" s="14">
        <v>6</v>
      </c>
      <c r="E13" s="15">
        <v>5</v>
      </c>
      <c r="F13" s="16">
        <v>221</v>
      </c>
      <c r="G13" s="17">
        <v>9</v>
      </c>
      <c r="H13" s="17">
        <v>53</v>
      </c>
      <c r="I13" s="17">
        <v>0</v>
      </c>
      <c r="J13" s="17">
        <f t="shared" si="0"/>
        <v>62</v>
      </c>
      <c r="K13" s="18" t="s">
        <v>49</v>
      </c>
      <c r="L13" s="18"/>
      <c r="M13" s="18"/>
      <c r="N13" s="18"/>
      <c r="O13" s="19" t="s">
        <v>49</v>
      </c>
      <c r="P13" s="19"/>
      <c r="Q13" s="19"/>
      <c r="R13" s="20"/>
      <c r="S13" s="20" t="s">
        <v>49</v>
      </c>
      <c r="T13" s="20"/>
      <c r="U13" s="21" t="s">
        <v>87</v>
      </c>
    </row>
    <row r="14" spans="1:21">
      <c r="A14" s="1" t="s">
        <v>60</v>
      </c>
      <c r="B14" s="1" t="s">
        <v>117</v>
      </c>
      <c r="C14" s="13">
        <v>25</v>
      </c>
      <c r="D14" s="14">
        <v>4</v>
      </c>
      <c r="E14" s="15">
        <v>109</v>
      </c>
      <c r="F14" s="16">
        <v>713</v>
      </c>
      <c r="G14" s="17">
        <v>34</v>
      </c>
      <c r="H14" s="17">
        <v>9</v>
      </c>
      <c r="I14" s="17">
        <v>3</v>
      </c>
      <c r="J14" s="17">
        <f t="shared" si="0"/>
        <v>46</v>
      </c>
      <c r="K14" s="18"/>
      <c r="L14" s="18" t="s">
        <v>49</v>
      </c>
      <c r="M14" s="18"/>
      <c r="N14" s="18"/>
      <c r="O14" s="19"/>
      <c r="P14" s="19"/>
      <c r="Q14" s="19" t="s">
        <v>49</v>
      </c>
      <c r="R14" s="20"/>
      <c r="S14" s="20"/>
      <c r="T14" s="20" t="s">
        <v>49</v>
      </c>
      <c r="U14" s="21" t="s">
        <v>97</v>
      </c>
    </row>
    <row r="15" spans="1:21">
      <c r="A15" s="1" t="s">
        <v>67</v>
      </c>
      <c r="B15" s="1" t="s">
        <v>118</v>
      </c>
      <c r="C15" s="13">
        <v>33</v>
      </c>
      <c r="D15" s="14">
        <v>43</v>
      </c>
      <c r="E15" s="15">
        <v>12</v>
      </c>
      <c r="F15" s="16">
        <v>1755</v>
      </c>
      <c r="G15" s="17">
        <v>72</v>
      </c>
      <c r="H15" s="17">
        <v>0</v>
      </c>
      <c r="I15" s="17">
        <v>12</v>
      </c>
      <c r="J15" s="17">
        <f t="shared" si="0"/>
        <v>84</v>
      </c>
      <c r="K15" s="18"/>
      <c r="L15" s="18"/>
      <c r="M15" s="18"/>
      <c r="N15" s="18" t="s">
        <v>49</v>
      </c>
      <c r="O15" s="19" t="s">
        <v>49</v>
      </c>
      <c r="P15" s="19"/>
      <c r="Q15" s="19"/>
      <c r="R15" s="20"/>
      <c r="S15" s="20" t="s">
        <v>49</v>
      </c>
      <c r="T15" s="20"/>
      <c r="U15" s="21" t="s">
        <v>101</v>
      </c>
    </row>
    <row r="16" spans="1:21">
      <c r="A16" s="1" t="s">
        <v>61</v>
      </c>
      <c r="B16" s="1" t="s">
        <v>119</v>
      </c>
      <c r="C16" s="13">
        <v>23</v>
      </c>
      <c r="D16" s="14">
        <v>22</v>
      </c>
      <c r="E16" s="15">
        <v>62</v>
      </c>
      <c r="F16" s="16">
        <v>1141</v>
      </c>
      <c r="G16" s="17">
        <v>41</v>
      </c>
      <c r="H16" s="17">
        <v>135</v>
      </c>
      <c r="I16" s="17">
        <v>21</v>
      </c>
      <c r="J16" s="17">
        <f t="shared" si="0"/>
        <v>197</v>
      </c>
      <c r="K16" s="18"/>
      <c r="L16" s="18"/>
      <c r="M16" s="18"/>
      <c r="N16" s="18" t="s">
        <v>49</v>
      </c>
      <c r="O16" s="19"/>
      <c r="P16" s="19" t="s">
        <v>49</v>
      </c>
      <c r="Q16" s="19"/>
      <c r="R16" s="20"/>
      <c r="S16" s="20" t="s">
        <v>49</v>
      </c>
      <c r="T16" s="20"/>
      <c r="U16" s="21" t="s">
        <v>102</v>
      </c>
    </row>
    <row r="17" spans="1:21">
      <c r="A17" s="1" t="s">
        <v>62</v>
      </c>
      <c r="B17" s="1" t="s">
        <v>120</v>
      </c>
      <c r="C17" s="13">
        <v>14</v>
      </c>
      <c r="D17" s="14">
        <v>8</v>
      </c>
      <c r="E17" s="15">
        <v>4</v>
      </c>
      <c r="F17" s="16">
        <v>205</v>
      </c>
      <c r="G17" s="17">
        <v>18</v>
      </c>
      <c r="H17" s="17">
        <v>21</v>
      </c>
      <c r="I17" s="17">
        <v>0</v>
      </c>
      <c r="J17" s="17">
        <f t="shared" si="0"/>
        <v>39</v>
      </c>
      <c r="K17" s="18"/>
      <c r="L17" s="18"/>
      <c r="M17" s="18" t="s">
        <v>49</v>
      </c>
      <c r="N17" s="18"/>
      <c r="O17" s="19" t="s">
        <v>49</v>
      </c>
      <c r="P17" s="19"/>
      <c r="Q17" s="19"/>
      <c r="R17" s="20"/>
      <c r="S17" s="20" t="s">
        <v>49</v>
      </c>
      <c r="T17" s="20"/>
      <c r="U17" s="21" t="s">
        <v>100</v>
      </c>
    </row>
    <row r="18" spans="1:21">
      <c r="A18" s="1" t="s">
        <v>64</v>
      </c>
      <c r="B18" s="1" t="s">
        <v>121</v>
      </c>
      <c r="C18" s="13">
        <v>11</v>
      </c>
      <c r="D18" s="14">
        <v>4</v>
      </c>
      <c r="E18" s="15">
        <v>7</v>
      </c>
      <c r="F18" s="16">
        <v>292</v>
      </c>
      <c r="G18" s="17">
        <v>13</v>
      </c>
      <c r="H18" s="17">
        <v>15</v>
      </c>
      <c r="I18" s="17">
        <v>2</v>
      </c>
      <c r="J18" s="17">
        <f t="shared" si="0"/>
        <v>30</v>
      </c>
      <c r="K18" s="18"/>
      <c r="L18" s="18" t="s">
        <v>49</v>
      </c>
      <c r="M18" s="18"/>
      <c r="N18" s="18"/>
      <c r="O18" s="19" t="s">
        <v>49</v>
      </c>
      <c r="P18" s="19"/>
      <c r="Q18" s="19"/>
      <c r="R18" s="20"/>
      <c r="S18" s="20" t="s">
        <v>49</v>
      </c>
      <c r="T18" s="20"/>
      <c r="U18" s="21" t="s">
        <v>92</v>
      </c>
    </row>
    <row r="19" spans="1:21">
      <c r="A19" s="1" t="s">
        <v>65</v>
      </c>
      <c r="B19" s="1" t="s">
        <v>122</v>
      </c>
      <c r="C19" s="13">
        <v>13</v>
      </c>
      <c r="D19" s="14">
        <v>11</v>
      </c>
      <c r="E19" s="15">
        <v>110</v>
      </c>
      <c r="F19" s="16">
        <v>2220</v>
      </c>
      <c r="G19" s="17">
        <v>23</v>
      </c>
      <c r="H19" s="17">
        <v>160</v>
      </c>
      <c r="I19" s="17">
        <v>86</v>
      </c>
      <c r="J19" s="17">
        <f t="shared" si="0"/>
        <v>269</v>
      </c>
      <c r="K19" s="18"/>
      <c r="L19" s="18" t="s">
        <v>49</v>
      </c>
      <c r="M19" s="18"/>
      <c r="N19" s="18"/>
      <c r="O19" s="19"/>
      <c r="P19" s="19"/>
      <c r="Q19" s="19" t="s">
        <v>49</v>
      </c>
      <c r="R19" s="20"/>
      <c r="S19" s="20"/>
      <c r="T19" s="20" t="s">
        <v>49</v>
      </c>
      <c r="U19" s="21" t="s">
        <v>98</v>
      </c>
    </row>
    <row r="20" spans="1:21">
      <c r="A20" s="1" t="s">
        <v>66</v>
      </c>
      <c r="B20" s="1" t="s">
        <v>123</v>
      </c>
      <c r="C20" s="13">
        <v>9</v>
      </c>
      <c r="D20" s="14">
        <v>3</v>
      </c>
      <c r="E20" s="15">
        <v>1</v>
      </c>
      <c r="F20" s="16">
        <v>46</v>
      </c>
      <c r="G20" s="17">
        <v>9</v>
      </c>
      <c r="H20" s="17">
        <v>2</v>
      </c>
      <c r="I20" s="17">
        <v>3</v>
      </c>
      <c r="J20" s="17">
        <f t="shared" si="0"/>
        <v>14</v>
      </c>
      <c r="K20" s="18" t="s">
        <v>49</v>
      </c>
      <c r="L20" s="18"/>
      <c r="M20" s="18"/>
      <c r="N20" s="18"/>
      <c r="O20" s="19"/>
      <c r="P20" s="19"/>
      <c r="Q20" s="19" t="s">
        <v>49</v>
      </c>
      <c r="R20" s="20"/>
      <c r="S20" s="20" t="s">
        <v>49</v>
      </c>
      <c r="T20" s="20"/>
      <c r="U20" s="21" t="s">
        <v>88</v>
      </c>
    </row>
    <row r="21" spans="1:21">
      <c r="A21" s="1" t="s">
        <v>68</v>
      </c>
      <c r="B21" s="1" t="s">
        <v>124</v>
      </c>
      <c r="C21" s="13">
        <v>7</v>
      </c>
      <c r="D21" s="14">
        <v>8</v>
      </c>
      <c r="E21" s="15">
        <v>3</v>
      </c>
      <c r="F21" s="16">
        <v>135</v>
      </c>
      <c r="G21" s="17">
        <v>26</v>
      </c>
      <c r="H21" s="17">
        <v>5</v>
      </c>
      <c r="I21" s="17">
        <v>5</v>
      </c>
      <c r="J21" s="17">
        <f t="shared" si="0"/>
        <v>36</v>
      </c>
      <c r="K21" s="18"/>
      <c r="L21" s="18" t="s">
        <v>49</v>
      </c>
      <c r="M21" s="18"/>
      <c r="N21" s="18"/>
      <c r="O21" s="19"/>
      <c r="P21" s="19" t="s">
        <v>49</v>
      </c>
      <c r="Q21" s="19"/>
      <c r="R21" s="20"/>
      <c r="S21" s="20"/>
      <c r="T21" s="20" t="s">
        <v>49</v>
      </c>
      <c r="U21" s="21" t="s">
        <v>94</v>
      </c>
    </row>
    <row r="22" spans="1:21">
      <c r="A22" s="1" t="s">
        <v>69</v>
      </c>
      <c r="B22" s="1" t="s">
        <v>125</v>
      </c>
      <c r="C22" s="13">
        <v>15</v>
      </c>
      <c r="D22" s="14">
        <v>15</v>
      </c>
      <c r="E22" s="15">
        <v>1</v>
      </c>
      <c r="F22" s="16">
        <v>60</v>
      </c>
      <c r="G22" s="17">
        <v>45</v>
      </c>
      <c r="H22" s="17">
        <v>0</v>
      </c>
      <c r="I22" s="17">
        <v>1</v>
      </c>
      <c r="J22" s="17">
        <f t="shared" si="0"/>
        <v>46</v>
      </c>
      <c r="K22" s="18"/>
      <c r="L22" s="18" t="s">
        <v>49</v>
      </c>
      <c r="M22" s="18"/>
      <c r="N22" s="18"/>
      <c r="O22" s="19"/>
      <c r="P22" s="19"/>
      <c r="Q22" s="19" t="s">
        <v>49</v>
      </c>
      <c r="R22" s="20"/>
      <c r="S22" s="20"/>
      <c r="T22" s="20" t="s">
        <v>49</v>
      </c>
      <c r="U22" s="21" t="s">
        <v>99</v>
      </c>
    </row>
  </sheetData>
  <sortState ref="A3:U22">
    <sortCondition ref="A3:A22"/>
  </sortState>
  <mergeCells count="5">
    <mergeCell ref="O1:Q1"/>
    <mergeCell ref="R1:T1"/>
    <mergeCell ref="K1:N1"/>
    <mergeCell ref="G1:J1"/>
    <mergeCell ref="A1:B1"/>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model_characteristics</vt:lpstr>
      <vt:lpstr>model_overview</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Helge</dc:creator>
  <cp:lastModifiedBy>Carolin</cp:lastModifiedBy>
  <dcterms:created xsi:type="dcterms:W3CDTF">2018-06-04T15:06:28Z</dcterms:created>
  <dcterms:modified xsi:type="dcterms:W3CDTF">2018-08-21T07:57:36Z</dcterms:modified>
</cp:coreProperties>
</file>