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filterPrivacy="1"/>
  <xr:revisionPtr revIDLastSave="0" documentId="13_ncr:1_{D53FA69C-EFE8-4593-89C2-7813DDA0390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4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34" i="1"/>
  <c r="B35" i="1"/>
  <c r="B24" i="1"/>
  <c r="B25" i="1"/>
  <c r="B26" i="1"/>
  <c r="B27" i="1"/>
  <c r="B28" i="1"/>
  <c r="B29" i="1"/>
  <c r="B30" i="1"/>
  <c r="B31" i="1"/>
  <c r="B32" i="1"/>
  <c r="B3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N14" i="1" s="1"/>
  <c r="B20" i="1"/>
  <c r="B21" i="1"/>
  <c r="B22" i="1"/>
  <c r="B23" i="1"/>
  <c r="B4" i="1"/>
  <c r="M16" i="1"/>
  <c r="M17" i="1"/>
  <c r="M18" i="1"/>
  <c r="M19" i="1"/>
  <c r="M20" i="1"/>
  <c r="M21" i="1"/>
  <c r="M22" i="1"/>
  <c r="M23" i="1"/>
  <c r="M24" i="1"/>
  <c r="M25" i="1"/>
  <c r="M26" i="1"/>
  <c r="M27" i="1"/>
  <c r="M5" i="1"/>
  <c r="M6" i="1"/>
  <c r="M7" i="1"/>
  <c r="M8" i="1"/>
  <c r="M9" i="1"/>
  <c r="M10" i="1"/>
  <c r="M11" i="1"/>
  <c r="M12" i="1"/>
  <c r="M13" i="1"/>
  <c r="M14" i="1"/>
  <c r="M15" i="1"/>
  <c r="M4" i="1"/>
  <c r="N4" i="1" l="1"/>
  <c r="N15" i="1"/>
  <c r="N7" i="1"/>
  <c r="N6" i="1"/>
  <c r="N21" i="1"/>
  <c r="N22" i="1"/>
  <c r="N11" i="1"/>
  <c r="N26" i="1"/>
  <c r="N18" i="1"/>
  <c r="N10" i="1"/>
  <c r="N25" i="1"/>
  <c r="N17" i="1"/>
  <c r="N13" i="1"/>
  <c r="N9" i="1"/>
  <c r="N5" i="1"/>
  <c r="N24" i="1"/>
  <c r="N20" i="1"/>
  <c r="N16" i="1"/>
  <c r="N12" i="1"/>
  <c r="N8" i="1"/>
  <c r="N27" i="1"/>
  <c r="N23" i="1"/>
  <c r="N19" i="1"/>
</calcChain>
</file>

<file path=xl/sharedStrings.xml><?xml version="1.0" encoding="utf-8"?>
<sst xmlns="http://schemas.openxmlformats.org/spreadsheetml/2006/main" count="57" uniqueCount="16">
  <si>
    <t>vm</t>
  </si>
  <si>
    <t>DIN</t>
  </si>
  <si>
    <t>Windkanal</t>
  </si>
  <si>
    <t>z</t>
  </si>
  <si>
    <t>U(z)/UH</t>
  </si>
  <si>
    <t>H(cm)</t>
  </si>
  <si>
    <t>Lamda_g</t>
  </si>
  <si>
    <t>z(m)</t>
  </si>
  <si>
    <t>I(%)</t>
  </si>
  <si>
    <t>Iu [fitted]</t>
  </si>
  <si>
    <t>Iu [DIN]</t>
  </si>
  <si>
    <t>Raw</t>
  </si>
  <si>
    <t>Scaled</t>
  </si>
  <si>
    <t>Iu [WT]</t>
  </si>
  <si>
    <t>U(z) [WT]</t>
  </si>
  <si>
    <t>U(z) [DIN]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</si>
</sst>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ont="1" applyFill="1"/>
    <xf numFmtId="0" fontId="1" fillId="2" borderId="0" xfId="0" applyFont="1" applyFill="1"/>
    <xf numFmtId="165" fontId="1" fillId="0" borderId="0" xfId="0" applyNumberFormat="1" applyFont="1"/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U(z) [DIN]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Tabelle1!$B$4:$B$35</c:f>
              <c:numCache>
                <c:formatCode>0.0</c:formatCode>
                <c:ptCount val="32"/>
                <c:pt idx="0">
                  <c:v>25</c:v>
                </c:pt>
                <c:pt idx="1">
                  <c:v>27.932178451805502</c:v>
                </c:pt>
                <c:pt idx="2">
                  <c:v>29.804333161811346</c:v>
                </c:pt>
                <c:pt idx="3">
                  <c:v>31.208263722540298</c:v>
                </c:pt>
                <c:pt idx="4">
                  <c:v>32.342620833349649</c:v>
                </c:pt>
                <c:pt idx="5">
                  <c:v>33.299998100511161</c:v>
                </c:pt>
                <c:pt idx="6">
                  <c:v>34.131525160376846</c:v>
                </c:pt>
                <c:pt idx="7">
                  <c:v>34.868591658760131</c:v>
                </c:pt>
                <c:pt idx="8">
                  <c:v>35.531931008809906</c:v>
                </c:pt>
                <c:pt idx="9">
                  <c:v>36.135994268648183</c:v>
                </c:pt>
                <c:pt idx="10">
                  <c:v>36.691277940412917</c:v>
                </c:pt>
                <c:pt idx="11">
                  <c:v>37.205659575530476</c:v>
                </c:pt>
                <c:pt idx="12">
                  <c:v>37.685210462517524</c:v>
                </c:pt>
                <c:pt idx="13">
                  <c:v>38.134714064477414</c:v>
                </c:pt>
                <c:pt idx="14">
                  <c:v>38.558009865731741</c:v>
                </c:pt>
                <c:pt idx="15">
                  <c:v>38.958228983024995</c:v>
                </c:pt>
                <c:pt idx="16">
                  <c:v>39.337960154146714</c:v>
                </c:pt>
                <c:pt idx="17">
                  <c:v>39.699369507012783</c:v>
                </c:pt>
                <c:pt idx="18">
                  <c:v>40.04428879747217</c:v>
                </c:pt>
                <c:pt idx="19">
                  <c:v>40.374281617812073</c:v>
                </c:pt>
                <c:pt idx="20">
                  <c:v>40.690693888024718</c:v>
                </c:pt>
                <c:pt idx="21">
                  <c:v>40.99469292225632</c:v>
                </c:pt>
                <c:pt idx="22">
                  <c:v>41.287298050943363</c:v>
                </c:pt>
                <c:pt idx="23">
                  <c:v>41.569404907233732</c:v>
                </c:pt>
                <c:pt idx="24">
                  <c:v>41.841804894792908</c:v>
                </c:pt>
                <c:pt idx="25">
                  <c:v>42.105200945315481</c:v>
                </c:pt>
                <c:pt idx="26">
                  <c:v>42.360220386762634</c:v>
                </c:pt>
                <c:pt idx="27">
                  <c:v>42.607425538302401</c:v>
                </c:pt>
                <c:pt idx="28">
                  <c:v>42.84732249951918</c:v>
                </c:pt>
                <c:pt idx="29">
                  <c:v>43.080368492643842</c:v>
                </c:pt>
                <c:pt idx="30">
                  <c:v>43.306978035814794</c:v>
                </c:pt>
                <c:pt idx="31">
                  <c:v>43.527528164806206</c:v>
                </c:pt>
              </c:numCache>
            </c:numRef>
          </c:xVal>
          <c:yVal>
            <c:numRef>
              <c:f>Tabelle1!$A$4:$A$35</c:f>
              <c:numCache>
                <c:formatCode>General</c:formatCode>
                <c:ptCount val="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F6-4CD7-AF9B-160EB56470A5}"/>
            </c:ext>
          </c:extLst>
        </c:ser>
        <c:ser>
          <c:idx val="1"/>
          <c:order val="1"/>
          <c:tx>
            <c:strRef>
              <c:f>Tabelle1!$N$3</c:f>
              <c:strCache>
                <c:ptCount val="1"/>
                <c:pt idx="0">
                  <c:v>U(z) [WT]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Tabelle1!$N$4:$N$27</c:f>
              <c:numCache>
                <c:formatCode>General</c:formatCode>
                <c:ptCount val="24"/>
                <c:pt idx="0">
                  <c:v>46.963344527482008</c:v>
                </c:pt>
                <c:pt idx="1">
                  <c:v>46.696507342666891</c:v>
                </c:pt>
                <c:pt idx="2">
                  <c:v>46.029414380628516</c:v>
                </c:pt>
                <c:pt idx="3">
                  <c:v>45.7625771958134</c:v>
                </c:pt>
                <c:pt idx="4">
                  <c:v>45.228902826182775</c:v>
                </c:pt>
                <c:pt idx="5">
                  <c:v>44.428391271737034</c:v>
                </c:pt>
                <c:pt idx="6">
                  <c:v>43.76129830969905</c:v>
                </c:pt>
                <c:pt idx="7">
                  <c:v>43.361042532476176</c:v>
                </c:pt>
                <c:pt idx="8">
                  <c:v>42.560530978030435</c:v>
                </c:pt>
                <c:pt idx="9">
                  <c:v>41.760019423584701</c:v>
                </c:pt>
                <c:pt idx="10">
                  <c:v>40.95950786913896</c:v>
                </c:pt>
                <c:pt idx="11">
                  <c:v>39.892159129878102</c:v>
                </c:pt>
                <c:pt idx="12">
                  <c:v>38.958228983024995</c:v>
                </c:pt>
                <c:pt idx="13">
                  <c:v>38.157717428579254</c:v>
                </c:pt>
                <c:pt idx="14">
                  <c:v>36.823531504503087</c:v>
                </c:pt>
                <c:pt idx="15">
                  <c:v>36.023019950057346</c:v>
                </c:pt>
                <c:pt idx="16">
                  <c:v>34.555415433573536</c:v>
                </c:pt>
                <c:pt idx="17">
                  <c:v>33.488066694312565</c:v>
                </c:pt>
                <c:pt idx="18">
                  <c:v>32.287299362643992</c:v>
                </c:pt>
                <c:pt idx="19">
                  <c:v>30.286020476529682</c:v>
                </c:pt>
                <c:pt idx="20">
                  <c:v>28.951834552453477</c:v>
                </c:pt>
                <c:pt idx="21">
                  <c:v>27.884485813192537</c:v>
                </c:pt>
                <c:pt idx="22">
                  <c:v>26.283462704301098</c:v>
                </c:pt>
                <c:pt idx="23">
                  <c:v>25.216113965040122</c:v>
                </c:pt>
              </c:numCache>
            </c:numRef>
          </c:xVal>
          <c:yVal>
            <c:numRef>
              <c:f>Tabelle1!$M$4:$M$27</c:f>
              <c:numCache>
                <c:formatCode>General</c:formatCode>
                <c:ptCount val="24"/>
                <c:pt idx="0">
                  <c:v>320.43419267299845</c:v>
                </c:pt>
                <c:pt idx="1">
                  <c:v>303.93487109904993</c:v>
                </c:pt>
                <c:pt idx="2">
                  <c:v>287.43554952510175</c:v>
                </c:pt>
                <c:pt idx="3">
                  <c:v>271.80461329715041</c:v>
                </c:pt>
                <c:pt idx="4">
                  <c:v>256.17367706919936</c:v>
                </c:pt>
                <c:pt idx="5">
                  <c:v>239.67435549525089</c:v>
                </c:pt>
                <c:pt idx="6">
                  <c:v>224.04341926729987</c:v>
                </c:pt>
                <c:pt idx="7">
                  <c:v>207.97829036634977</c:v>
                </c:pt>
                <c:pt idx="8">
                  <c:v>191.91316146540001</c:v>
                </c:pt>
                <c:pt idx="9">
                  <c:v>175.84803256445025</c:v>
                </c:pt>
                <c:pt idx="10">
                  <c:v>159.78290366350049</c:v>
                </c:pt>
                <c:pt idx="11">
                  <c:v>135.46811397557664</c:v>
                </c:pt>
                <c:pt idx="12">
                  <c:v>119.83717774762529</c:v>
                </c:pt>
                <c:pt idx="13">
                  <c:v>104.64043419267296</c:v>
                </c:pt>
                <c:pt idx="14">
                  <c:v>88.141112618724492</c:v>
                </c:pt>
                <c:pt idx="15">
                  <c:v>72.510176390773125</c:v>
                </c:pt>
                <c:pt idx="16">
                  <c:v>57.313432835820805</c:v>
                </c:pt>
                <c:pt idx="17">
                  <c:v>43.853459972862723</c:v>
                </c:pt>
                <c:pt idx="18">
                  <c:v>32.564450474898244</c:v>
                </c:pt>
                <c:pt idx="19">
                  <c:v>26.485753052917218</c:v>
                </c:pt>
                <c:pt idx="20">
                  <c:v>16.933514246947105</c:v>
                </c:pt>
                <c:pt idx="21">
                  <c:v>9.5522388059701111</c:v>
                </c:pt>
                <c:pt idx="22">
                  <c:v>6.5128900949796806</c:v>
                </c:pt>
                <c:pt idx="23">
                  <c:v>3.0393487109904513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BF6-4CD7-AF9B-160EB5647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007616"/>
        <c:axId val="827459376"/>
      </c:scatterChart>
      <c:valAx>
        <c:axId val="82400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7459376"/>
        <c:crosses val="autoZero"/>
        <c:crossBetween val="midCat"/>
      </c:valAx>
      <c:valAx>
        <c:axId val="8274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400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Iu [DIN]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Tabelle1!$D$4:$D$35</c:f>
              <c:numCache>
                <c:formatCode>0.000</c:formatCode>
                <c:ptCount val="32"/>
                <c:pt idx="0">
                  <c:v>0.19</c:v>
                </c:pt>
                <c:pt idx="1">
                  <c:v>0.17005476347631474</c:v>
                </c:pt>
                <c:pt idx="2">
                  <c:v>0.15937279905615309</c:v>
                </c:pt>
                <c:pt idx="3">
                  <c:v>0.15220327674202822</c:v>
                </c:pt>
                <c:pt idx="4">
                  <c:v>0.14686503065027132</c:v>
                </c:pt>
                <c:pt idx="5">
                  <c:v>0.14264265077922292</c:v>
                </c:pt>
                <c:pt idx="6">
                  <c:v>0.13916752848519809</c:v>
                </c:pt>
                <c:pt idx="7">
                  <c:v>0.13622574856150363</c:v>
                </c:pt>
                <c:pt idx="8">
                  <c:v>0.13368257409996293</c:v>
                </c:pt>
                <c:pt idx="9">
                  <c:v>0.13144788447459793</c:v>
                </c:pt>
                <c:pt idx="10">
                  <c:v>0.12945855981669699</c:v>
                </c:pt>
                <c:pt idx="11">
                  <c:v>0.12766874863102798</c:v>
                </c:pt>
                <c:pt idx="12">
                  <c:v>0.12604414150013696</c:v>
                </c:pt>
                <c:pt idx="13">
                  <c:v>0.12455842705333504</c:v>
                </c:pt>
                <c:pt idx="14">
                  <c:v>0.12319100535895504</c:v>
                </c:pt>
                <c:pt idx="15">
                  <c:v>0.12192546026847588</c:v>
                </c:pt>
                <c:pt idx="16">
                  <c:v>0.12074850809210784</c:v>
                </c:pt>
                <c:pt idx="17">
                  <c:v>0.11964925536565325</c:v>
                </c:pt>
                <c:pt idx="18">
                  <c:v>0.11861866305139243</c:v>
                </c:pt>
                <c:pt idx="19">
                  <c:v>0.11764915212520896</c:v>
                </c:pt>
                <c:pt idx="20">
                  <c:v>0.11673430817059442</c:v>
                </c:pt>
                <c:pt idx="21">
                  <c:v>0.11586865668217239</c:v>
                </c:pt>
                <c:pt idx="22">
                  <c:v>0.11504748976644329</c:v>
                </c:pt>
                <c:pt idx="23">
                  <c:v>0.11426673079877132</c:v>
                </c:pt>
                <c:pt idx="24">
                  <c:v>0.11352282751529019</c:v>
                </c:pt>
                <c:pt idx="25">
                  <c:v>0.11281266668621548</c:v>
                </c:pt>
                <c:pt idx="26">
                  <c:v>0.11213350536496153</c:v>
                </c:pt>
                <c:pt idx="27">
                  <c:v>0.11148291500808789</c:v>
                </c:pt>
                <c:pt idx="28">
                  <c:v>0.11085873569003765</c:v>
                </c:pt>
                <c:pt idx="29">
                  <c:v>0.11025903830908697</c:v>
                </c:pt>
                <c:pt idx="30">
                  <c:v>0.1096820931738012</c:v>
                </c:pt>
                <c:pt idx="31">
                  <c:v>0.10912634372471834</c:v>
                </c:pt>
              </c:numCache>
            </c:numRef>
          </c:xVal>
          <c:yVal>
            <c:numRef>
              <c:f>Tabelle1!$A$4:$A$35</c:f>
              <c:numCache>
                <c:formatCode>General</c:formatCode>
                <c:ptCount val="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16-4DAE-A10A-B00FD538DC79}"/>
            </c:ext>
          </c:extLst>
        </c:ser>
        <c:ser>
          <c:idx val="1"/>
          <c:order val="1"/>
          <c:tx>
            <c:strRef>
              <c:f>Tabelle1!$I$3</c:f>
              <c:strCache>
                <c:ptCount val="1"/>
                <c:pt idx="0">
                  <c:v>Iu [WT]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Tabelle1!$I$4:$I$27</c:f>
              <c:numCache>
                <c:formatCode>General</c:formatCode>
                <c:ptCount val="24"/>
                <c:pt idx="0">
                  <c:v>4.8360655737705004E-2</c:v>
                </c:pt>
                <c:pt idx="1">
                  <c:v>5.4098360655737796E-2</c:v>
                </c:pt>
                <c:pt idx="2">
                  <c:v>5.6557377049180395E-2</c:v>
                </c:pt>
                <c:pt idx="3">
                  <c:v>6.3114754098360801E-2</c:v>
                </c:pt>
                <c:pt idx="4">
                  <c:v>5.9016393442623098E-2</c:v>
                </c:pt>
                <c:pt idx="5">
                  <c:v>6.0655737704918201E-2</c:v>
                </c:pt>
                <c:pt idx="6">
                  <c:v>6.5573770491803393E-2</c:v>
                </c:pt>
                <c:pt idx="7">
                  <c:v>6.803278688524611E-2</c:v>
                </c:pt>
                <c:pt idx="8">
                  <c:v>6.803278688524611E-2</c:v>
                </c:pt>
                <c:pt idx="9">
                  <c:v>6.96721311475412E-2</c:v>
                </c:pt>
                <c:pt idx="10">
                  <c:v>7.4590163934426398E-2</c:v>
                </c:pt>
                <c:pt idx="11">
                  <c:v>7.8688524590164205E-2</c:v>
                </c:pt>
                <c:pt idx="12">
                  <c:v>7.7868852459016591E-2</c:v>
                </c:pt>
                <c:pt idx="13">
                  <c:v>8.19672131147543E-2</c:v>
                </c:pt>
                <c:pt idx="14">
                  <c:v>7.8688524590164205E-2</c:v>
                </c:pt>
                <c:pt idx="15">
                  <c:v>9.0163934426229705E-2</c:v>
                </c:pt>
                <c:pt idx="16">
                  <c:v>9.1803278688524795E-2</c:v>
                </c:pt>
                <c:pt idx="17">
                  <c:v>9.9180327868852697E-2</c:v>
                </c:pt>
                <c:pt idx="18">
                  <c:v>0.1</c:v>
                </c:pt>
                <c:pt idx="19">
                  <c:v>0.120491803278688</c:v>
                </c:pt>
                <c:pt idx="20">
                  <c:v>0.120491803278688</c:v>
                </c:pt>
                <c:pt idx="21">
                  <c:v>0.12704918032786899</c:v>
                </c:pt>
                <c:pt idx="22">
                  <c:v>0.13852459016393401</c:v>
                </c:pt>
                <c:pt idx="23">
                  <c:v>0.14672131147541001</c:v>
                </c:pt>
              </c:numCache>
            </c:numRef>
          </c:xVal>
          <c:yVal>
            <c:numRef>
              <c:f>Tabelle1!$H$4:$H$27</c:f>
              <c:numCache>
                <c:formatCode>General</c:formatCode>
                <c:ptCount val="24"/>
                <c:pt idx="0">
                  <c:v>207.97829036634977</c:v>
                </c:pt>
                <c:pt idx="1">
                  <c:v>191.47896879240162</c:v>
                </c:pt>
                <c:pt idx="2">
                  <c:v>176.28222523744898</c:v>
                </c:pt>
                <c:pt idx="3">
                  <c:v>160.21709633649922</c:v>
                </c:pt>
                <c:pt idx="4">
                  <c:v>152.40162822252353</c:v>
                </c:pt>
                <c:pt idx="5">
                  <c:v>144.15196743554944</c:v>
                </c:pt>
                <c:pt idx="6">
                  <c:v>136.7706919945725</c:v>
                </c:pt>
                <c:pt idx="7">
                  <c:v>128.08683853459968</c:v>
                </c:pt>
                <c:pt idx="8">
                  <c:v>119.83717774762529</c:v>
                </c:pt>
                <c:pt idx="9">
                  <c:v>111.5875169606512</c:v>
                </c:pt>
                <c:pt idx="10">
                  <c:v>104.20624151967425</c:v>
                </c:pt>
                <c:pt idx="11">
                  <c:v>96.390773405698567</c:v>
                </c:pt>
                <c:pt idx="12">
                  <c:v>87.706919945725758</c:v>
                </c:pt>
                <c:pt idx="13">
                  <c:v>80.325644504748809</c:v>
                </c:pt>
                <c:pt idx="14">
                  <c:v>72.510176390773125</c:v>
                </c:pt>
                <c:pt idx="15">
                  <c:v>63.82632293080033</c:v>
                </c:pt>
                <c:pt idx="16">
                  <c:v>57.747625508819205</c:v>
                </c:pt>
                <c:pt idx="17">
                  <c:v>45.59023066485728</c:v>
                </c:pt>
                <c:pt idx="18">
                  <c:v>37.774762550881924</c:v>
                </c:pt>
                <c:pt idx="19">
                  <c:v>29.09090909090909</c:v>
                </c:pt>
                <c:pt idx="20">
                  <c:v>26.051560379918527</c:v>
                </c:pt>
                <c:pt idx="21">
                  <c:v>19.104477611940258</c:v>
                </c:pt>
                <c:pt idx="22">
                  <c:v>13.025780189959264</c:v>
                </c:pt>
                <c:pt idx="23">
                  <c:v>2.6051560379918528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16-4DAE-A10A-B00FD538DC79}"/>
            </c:ext>
          </c:extLst>
        </c:ser>
        <c:ser>
          <c:idx val="2"/>
          <c:order val="2"/>
          <c:tx>
            <c:strRef>
              <c:f>Tabelle1!$C$3</c:f>
              <c:strCache>
                <c:ptCount val="1"/>
                <c:pt idx="0">
                  <c:v>Iu [fitted]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Tabelle1!$C$4:$C$35</c:f>
              <c:numCache>
                <c:formatCode>0.000</c:formatCode>
                <c:ptCount val="32"/>
                <c:pt idx="0">
                  <c:v>0.15</c:v>
                </c:pt>
                <c:pt idx="1">
                  <c:v>0.12183785945343531</c:v>
                </c:pt>
                <c:pt idx="2">
                  <c:v>0.10788346399872967</c:v>
                </c:pt>
                <c:pt idx="3">
                  <c:v>9.8963093307967084E-2</c:v>
                </c:pt>
                <c:pt idx="4">
                  <c:v>9.2555079408001437E-2</c:v>
                </c:pt>
                <c:pt idx="5">
                  <c:v>8.7628602160179828E-2</c:v>
                </c:pt>
                <c:pt idx="6">
                  <c:v>8.3668473795486906E-2</c:v>
                </c:pt>
                <c:pt idx="7">
                  <c:v>8.0383009690221982E-2</c:v>
                </c:pt>
                <c:pt idx="8">
                  <c:v>7.7592278695767986E-2</c:v>
                </c:pt>
                <c:pt idx="9">
                  <c:v>7.5178085044090834E-2</c:v>
                </c:pt>
                <c:pt idx="10">
                  <c:v>7.3058954583874278E-2</c:v>
                </c:pt>
                <c:pt idx="11">
                  <c:v>7.1176542093953257E-2</c:v>
                </c:pt>
                <c:pt idx="12">
                  <c:v>6.9487750612555077E-2</c:v>
                </c:pt>
                <c:pt idx="13">
                  <c:v>6.795991833985314E-2</c:v>
                </c:pt>
                <c:pt idx="14">
                  <c:v>6.656775051475125E-2</c:v>
                </c:pt>
                <c:pt idx="15">
                  <c:v>6.5291292247209309E-2</c:v>
                </c:pt>
                <c:pt idx="16">
                  <c:v>6.4114547668238916E-2</c:v>
                </c:pt>
                <c:pt idx="17">
                  <c:v>6.3024514309378415E-2</c:v>
                </c:pt>
                <c:pt idx="18">
                  <c:v>6.2010492236374823E-2</c:v>
                </c:pt>
                <c:pt idx="19">
                  <c:v>6.1063579730535666E-2</c:v>
                </c:pt>
                <c:pt idx="20">
                  <c:v>6.0176298536960451E-2</c:v>
                </c:pt>
                <c:pt idx="21">
                  <c:v>5.9342310936033246E-2</c:v>
                </c:pt>
                <c:pt idx="22">
                  <c:v>5.8556203073048804E-2</c:v>
                </c:pt>
                <c:pt idx="23">
                  <c:v>5.7813316880164001E-2</c:v>
                </c:pt>
                <c:pt idx="24">
                  <c:v>5.7109618161476361E-2</c:v>
                </c:pt>
                <c:pt idx="25">
                  <c:v>5.6441591952452332E-2</c:v>
                </c:pt>
                <c:pt idx="26">
                  <c:v>5.5806158701695224E-2</c:v>
                </c:pt>
                <c:pt idx="27">
                  <c:v>5.5200606527719791E-2</c:v>
                </c:pt>
                <c:pt idx="28">
                  <c:v>5.46225360138426E-2</c:v>
                </c:pt>
                <c:pt idx="29">
                  <c:v>5.406981487565074E-2</c:v>
                </c:pt>
                <c:pt idx="30">
                  <c:v>5.3540540470744309E-2</c:v>
                </c:pt>
                <c:pt idx="31">
                  <c:v>5.3033008588991064E-2</c:v>
                </c:pt>
              </c:numCache>
            </c:numRef>
          </c:xVal>
          <c:yVal>
            <c:numRef>
              <c:f>Tabelle1!$A$4:$A$35</c:f>
              <c:numCache>
                <c:formatCode>General</c:formatCode>
                <c:ptCount val="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16-4DAE-A10A-B00FD538D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007616"/>
        <c:axId val="827459376"/>
      </c:scatterChart>
      <c:valAx>
        <c:axId val="82400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7459376"/>
        <c:crosses val="autoZero"/>
        <c:crossBetween val="midCat"/>
      </c:valAx>
      <c:valAx>
        <c:axId val="82745937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400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ABB2D8-13D3-4551-974D-D2C817959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28</xdr:col>
      <xdr:colOff>0</xdr:colOff>
      <xdr:row>47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4B45D2F-D0AA-4130-825E-F0D9C1A69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70" zoomScaleNormal="70" workbookViewId="0">
      <selection activeCell="AE40" sqref="AE40"/>
    </sheetView>
  </sheetViews>
  <sheetFormatPr baseColWidth="10" defaultColWidth="9.140625" defaultRowHeight="15" x14ac:dyDescent="0.25"/>
  <sheetData>
    <row r="1" spans="1:17" x14ac:dyDescent="0.25">
      <c r="B1" t="s">
        <v>1</v>
      </c>
      <c r="F1" t="s">
        <v>2</v>
      </c>
    </row>
    <row r="2" spans="1:17" x14ac:dyDescent="0.25">
      <c r="F2" t="s">
        <v>11</v>
      </c>
      <c r="H2" t="s">
        <v>12</v>
      </c>
      <c r="K2" t="s">
        <v>11</v>
      </c>
      <c r="M2" t="s">
        <v>12</v>
      </c>
    </row>
    <row r="3" spans="1:17" x14ac:dyDescent="0.25">
      <c r="A3" t="s">
        <v>3</v>
      </c>
      <c r="B3" t="s">
        <v>15</v>
      </c>
      <c r="C3" t="s">
        <v>9</v>
      </c>
      <c r="D3" t="s">
        <v>10</v>
      </c>
      <c r="F3" t="s">
        <v>5</v>
      </c>
      <c r="G3" t="s">
        <v>8</v>
      </c>
      <c r="H3" t="s">
        <v>7</v>
      </c>
      <c r="I3" t="s">
        <v>13</v>
      </c>
      <c r="K3" t="s">
        <v>5</v>
      </c>
      <c r="L3" t="s">
        <v>4</v>
      </c>
      <c r="M3" t="s">
        <v>7</v>
      </c>
      <c r="N3" t="s">
        <v>14</v>
      </c>
      <c r="P3" t="s">
        <v>6</v>
      </c>
      <c r="Q3">
        <v>3.2</v>
      </c>
    </row>
    <row r="4" spans="1:17" x14ac:dyDescent="0.25">
      <c r="A4">
        <v>10</v>
      </c>
      <c r="B4" s="5">
        <f>1*25*($A4/10)^0.16</f>
        <v>25</v>
      </c>
      <c r="C4" s="6">
        <f>0.15*($A4/10)^-0.3</f>
        <v>0.15</v>
      </c>
      <c r="D4" s="1">
        <f>0.19*($A4/10)^-0.16</f>
        <v>0.19</v>
      </c>
      <c r="F4">
        <v>64.993215739484299</v>
      </c>
      <c r="G4">
        <v>4.8360655737705001</v>
      </c>
      <c r="H4" s="2">
        <f>F4*$Q$3</f>
        <v>207.97829036634977</v>
      </c>
      <c r="I4" s="2">
        <f>G4/100</f>
        <v>4.8360655737705004E-2</v>
      </c>
      <c r="K4">
        <v>100.135685210312</v>
      </c>
      <c r="L4">
        <v>1.20547945205479</v>
      </c>
      <c r="M4" s="2">
        <f>K4*$Q$3</f>
        <v>320.43419267299845</v>
      </c>
      <c r="N4" s="2">
        <f>L4*$B$19</f>
        <v>46.963344527482008</v>
      </c>
    </row>
    <row r="5" spans="1:17" x14ac:dyDescent="0.25">
      <c r="A5">
        <v>20</v>
      </c>
      <c r="B5" s="5">
        <f t="shared" ref="B5:B35" si="0">1*25*($A5/10)^0.16</f>
        <v>27.932178451805502</v>
      </c>
      <c r="C5" s="6">
        <f t="shared" ref="C5:C35" si="1">0.15*($A5/10)^-0.3</f>
        <v>0.12183785945343531</v>
      </c>
      <c r="D5" s="1">
        <f t="shared" ref="D5:D35" si="2">0.19*($A5/10)^-0.16</f>
        <v>0.17005476347631474</v>
      </c>
      <c r="F5">
        <v>59.837177747625503</v>
      </c>
      <c r="G5">
        <v>5.4098360655737796</v>
      </c>
      <c r="H5" s="2">
        <f>F5*$Q$3</f>
        <v>191.47896879240162</v>
      </c>
      <c r="I5" s="2">
        <f>G5/100</f>
        <v>5.4098360655737796E-2</v>
      </c>
      <c r="K5">
        <v>94.979647218453096</v>
      </c>
      <c r="L5">
        <v>1.1986301369862999</v>
      </c>
      <c r="M5" s="2">
        <f>K5*$Q$3</f>
        <v>303.93487109904993</v>
      </c>
      <c r="N5" s="2">
        <f>L5*$B$19</f>
        <v>46.696507342666891</v>
      </c>
    </row>
    <row r="6" spans="1:17" x14ac:dyDescent="0.25">
      <c r="A6">
        <v>30</v>
      </c>
      <c r="B6" s="5">
        <f t="shared" si="0"/>
        <v>29.804333161811346</v>
      </c>
      <c r="C6" s="6">
        <f t="shared" si="1"/>
        <v>0.10788346399872967</v>
      </c>
      <c r="D6" s="1">
        <f t="shared" si="2"/>
        <v>0.15937279905615309</v>
      </c>
      <c r="F6">
        <v>55.0881953867028</v>
      </c>
      <c r="G6">
        <v>5.6557377049180397</v>
      </c>
      <c r="H6" s="2">
        <f>F6*$Q$3</f>
        <v>176.28222523744898</v>
      </c>
      <c r="I6" s="2">
        <f>G6/100</f>
        <v>5.6557377049180395E-2</v>
      </c>
      <c r="K6">
        <v>89.8236092265943</v>
      </c>
      <c r="L6">
        <v>1.18150684931506</v>
      </c>
      <c r="M6" s="2">
        <f>K6*$Q$3</f>
        <v>287.43554952510175</v>
      </c>
      <c r="N6" s="2">
        <f>L6*$B$19</f>
        <v>46.029414380628516</v>
      </c>
    </row>
    <row r="7" spans="1:17" x14ac:dyDescent="0.25">
      <c r="A7">
        <v>40</v>
      </c>
      <c r="B7" s="5">
        <f t="shared" si="0"/>
        <v>31.208263722540298</v>
      </c>
      <c r="C7" s="6">
        <f t="shared" si="1"/>
        <v>9.8963093307967084E-2</v>
      </c>
      <c r="D7" s="1">
        <f t="shared" si="2"/>
        <v>0.15220327674202822</v>
      </c>
      <c r="F7">
        <v>50.067842605156002</v>
      </c>
      <c r="G7">
        <v>6.3114754098360804</v>
      </c>
      <c r="H7" s="2">
        <f>F7*$Q$3</f>
        <v>160.21709633649922</v>
      </c>
      <c r="I7" s="2">
        <f>G7/100</f>
        <v>6.3114754098360801E-2</v>
      </c>
      <c r="K7">
        <v>84.9389416553595</v>
      </c>
      <c r="L7">
        <v>1.1746575342465699</v>
      </c>
      <c r="M7" s="2">
        <f>K7*$Q$3</f>
        <v>271.80461329715041</v>
      </c>
      <c r="N7" s="2">
        <f>L7*$B$19</f>
        <v>45.7625771958134</v>
      </c>
    </row>
    <row r="8" spans="1:17" x14ac:dyDescent="0.25">
      <c r="A8">
        <v>50</v>
      </c>
      <c r="B8" s="5">
        <f t="shared" si="0"/>
        <v>32.342620833349649</v>
      </c>
      <c r="C8" s="6">
        <f t="shared" si="1"/>
        <v>9.2555079408001437E-2</v>
      </c>
      <c r="D8" s="1">
        <f t="shared" si="2"/>
        <v>0.14686503065027132</v>
      </c>
      <c r="F8">
        <v>47.625508819538602</v>
      </c>
      <c r="G8">
        <v>5.9016393442623096</v>
      </c>
      <c r="H8" s="2">
        <f>F8*$Q$3</f>
        <v>152.40162822252353</v>
      </c>
      <c r="I8" s="2">
        <f>G8/100</f>
        <v>5.9016393442623098E-2</v>
      </c>
      <c r="K8">
        <v>80.054274084124799</v>
      </c>
      <c r="L8">
        <v>1.16095890410958</v>
      </c>
      <c r="M8" s="2">
        <f>K8*$Q$3</f>
        <v>256.17367706919936</v>
      </c>
      <c r="N8" s="2">
        <f>L8*$B$19</f>
        <v>45.228902826182775</v>
      </c>
    </row>
    <row r="9" spans="1:17" x14ac:dyDescent="0.25">
      <c r="A9">
        <v>60</v>
      </c>
      <c r="B9" s="5">
        <f t="shared" si="0"/>
        <v>33.299998100511161</v>
      </c>
      <c r="C9" s="6">
        <f t="shared" si="1"/>
        <v>8.7628602160179828E-2</v>
      </c>
      <c r="D9" s="1">
        <f t="shared" si="2"/>
        <v>0.14264265077922292</v>
      </c>
      <c r="F9">
        <v>45.047489823609197</v>
      </c>
      <c r="G9">
        <v>6.0655737704918202</v>
      </c>
      <c r="H9" s="2">
        <f>F9*$Q$3</f>
        <v>144.15196743554944</v>
      </c>
      <c r="I9" s="2">
        <f>G9/100</f>
        <v>6.0655737704918201E-2</v>
      </c>
      <c r="K9">
        <v>74.898236092265904</v>
      </c>
      <c r="L9">
        <v>1.1404109589041</v>
      </c>
      <c r="M9" s="2">
        <f>K9*$Q$3</f>
        <v>239.67435549525089</v>
      </c>
      <c r="N9" s="2">
        <f>L9*$B$19</f>
        <v>44.428391271737034</v>
      </c>
    </row>
    <row r="10" spans="1:17" x14ac:dyDescent="0.25">
      <c r="A10">
        <v>70</v>
      </c>
      <c r="B10" s="5">
        <f t="shared" si="0"/>
        <v>34.131525160376846</v>
      </c>
      <c r="C10" s="6">
        <f t="shared" si="1"/>
        <v>8.3668473795486906E-2</v>
      </c>
      <c r="D10" s="1">
        <f t="shared" si="2"/>
        <v>0.13916752848519809</v>
      </c>
      <c r="F10">
        <v>42.740841248303902</v>
      </c>
      <c r="G10">
        <v>6.5573770491803396</v>
      </c>
      <c r="H10" s="2">
        <f>F10*$Q$3</f>
        <v>136.7706919945725</v>
      </c>
      <c r="I10" s="2">
        <f>G10/100</f>
        <v>6.5573770491803393E-2</v>
      </c>
      <c r="K10">
        <v>70.013568521031203</v>
      </c>
      <c r="L10">
        <v>1.1232876712328701</v>
      </c>
      <c r="M10" s="2">
        <f>K10*$Q$3</f>
        <v>224.04341926729987</v>
      </c>
      <c r="N10" s="2">
        <f>L10*$B$19</f>
        <v>43.76129830969905</v>
      </c>
    </row>
    <row r="11" spans="1:17" x14ac:dyDescent="0.25">
      <c r="A11">
        <v>80</v>
      </c>
      <c r="B11" s="5">
        <f t="shared" si="0"/>
        <v>34.868591658760131</v>
      </c>
      <c r="C11" s="6">
        <f t="shared" si="1"/>
        <v>8.0383009690221982E-2</v>
      </c>
      <c r="D11" s="1">
        <f t="shared" si="2"/>
        <v>0.13622574856150363</v>
      </c>
      <c r="F11">
        <v>40.0271370420624</v>
      </c>
      <c r="G11">
        <v>6.8032786885246104</v>
      </c>
      <c r="H11" s="2">
        <f>F11*$Q$3</f>
        <v>128.08683853459968</v>
      </c>
      <c r="I11" s="2">
        <f>G11/100</f>
        <v>6.803278688524611E-2</v>
      </c>
      <c r="K11">
        <v>64.993215739484299</v>
      </c>
      <c r="L11">
        <v>1.11301369863013</v>
      </c>
      <c r="M11" s="2">
        <f>K11*$Q$3</f>
        <v>207.97829036634977</v>
      </c>
      <c r="N11" s="2">
        <f>L11*$B$19</f>
        <v>43.361042532476176</v>
      </c>
    </row>
    <row r="12" spans="1:17" x14ac:dyDescent="0.25">
      <c r="A12">
        <v>90</v>
      </c>
      <c r="B12" s="5">
        <f t="shared" si="0"/>
        <v>35.531931008809906</v>
      </c>
      <c r="C12" s="6">
        <f t="shared" si="1"/>
        <v>7.7592278695767986E-2</v>
      </c>
      <c r="D12" s="1">
        <f t="shared" si="2"/>
        <v>0.13368257409996293</v>
      </c>
      <c r="F12">
        <v>37.449118046132902</v>
      </c>
      <c r="G12">
        <v>6.8032786885246104</v>
      </c>
      <c r="H12" s="2">
        <f>F12*$Q$3</f>
        <v>119.83717774762529</v>
      </c>
      <c r="I12" s="2">
        <f>G12/100</f>
        <v>6.803278688524611E-2</v>
      </c>
      <c r="K12">
        <v>59.972862957937501</v>
      </c>
      <c r="L12">
        <v>1.09246575342465</v>
      </c>
      <c r="M12" s="2">
        <f>K12*$Q$3</f>
        <v>191.91316146540001</v>
      </c>
      <c r="N12" s="2">
        <f>L12*$B$19</f>
        <v>42.560530978030435</v>
      </c>
    </row>
    <row r="13" spans="1:17" x14ac:dyDescent="0.25">
      <c r="A13">
        <v>100</v>
      </c>
      <c r="B13" s="5">
        <f t="shared" si="0"/>
        <v>36.135994268648183</v>
      </c>
      <c r="C13" s="6">
        <f t="shared" si="1"/>
        <v>7.5178085044090834E-2</v>
      </c>
      <c r="D13" s="1">
        <f t="shared" si="2"/>
        <v>0.13144788447459793</v>
      </c>
      <c r="F13">
        <v>34.871099050203497</v>
      </c>
      <c r="G13">
        <v>6.9672131147541201</v>
      </c>
      <c r="H13" s="2">
        <f>F13*$Q$3</f>
        <v>111.5875169606512</v>
      </c>
      <c r="I13" s="2">
        <f>G13/100</f>
        <v>6.96721311475412E-2</v>
      </c>
      <c r="K13">
        <v>54.952510176390703</v>
      </c>
      <c r="L13">
        <v>1.07191780821917</v>
      </c>
      <c r="M13" s="2">
        <f>K13*$Q$3</f>
        <v>175.84803256445025</v>
      </c>
      <c r="N13" s="2">
        <f>L13*$B$19</f>
        <v>41.760019423584701</v>
      </c>
    </row>
    <row r="14" spans="1:17" x14ac:dyDescent="0.25">
      <c r="A14">
        <v>110</v>
      </c>
      <c r="B14" s="5">
        <f t="shared" si="0"/>
        <v>36.691277940412917</v>
      </c>
      <c r="C14" s="6">
        <f t="shared" si="1"/>
        <v>7.3058954583874278E-2</v>
      </c>
      <c r="D14" s="1">
        <f t="shared" si="2"/>
        <v>0.12945855981669699</v>
      </c>
      <c r="F14">
        <v>32.564450474898202</v>
      </c>
      <c r="G14">
        <v>7.4590163934426403</v>
      </c>
      <c r="H14" s="2">
        <f>F14*$Q$3</f>
        <v>104.20624151967425</v>
      </c>
      <c r="I14" s="2">
        <f>G14/100</f>
        <v>7.4590163934426398E-2</v>
      </c>
      <c r="K14" s="3">
        <v>49.932157394843898</v>
      </c>
      <c r="L14" s="3">
        <v>1.0513698630136901</v>
      </c>
      <c r="M14" s="4">
        <f>K14*$Q$3</f>
        <v>159.78290366350049</v>
      </c>
      <c r="N14" s="4">
        <f>L14*$B$19</f>
        <v>40.95950786913896</v>
      </c>
    </row>
    <row r="15" spans="1:17" x14ac:dyDescent="0.25">
      <c r="A15">
        <v>120</v>
      </c>
      <c r="B15" s="5">
        <f t="shared" si="0"/>
        <v>37.205659575530476</v>
      </c>
      <c r="C15" s="6">
        <f t="shared" si="1"/>
        <v>7.1176542093953257E-2</v>
      </c>
      <c r="D15" s="1">
        <f t="shared" si="2"/>
        <v>0.12766874863102798</v>
      </c>
      <c r="F15">
        <v>30.122116689280801</v>
      </c>
      <c r="G15">
        <v>7.8688524590164199</v>
      </c>
      <c r="H15" s="2">
        <f>F15*$Q$3</f>
        <v>96.390773405698567</v>
      </c>
      <c r="I15" s="2">
        <f>G15/100</f>
        <v>7.8688524590164205E-2</v>
      </c>
      <c r="K15">
        <v>42.333785617367703</v>
      </c>
      <c r="L15">
        <v>1.02397260273972</v>
      </c>
      <c r="M15" s="2">
        <f>K15*$Q$3</f>
        <v>135.46811397557664</v>
      </c>
      <c r="N15" s="2">
        <f>L15*$B$19</f>
        <v>39.892159129878102</v>
      </c>
    </row>
    <row r="16" spans="1:17" x14ac:dyDescent="0.25">
      <c r="A16">
        <v>130</v>
      </c>
      <c r="B16" s="5">
        <f t="shared" si="0"/>
        <v>37.685210462517524</v>
      </c>
      <c r="C16" s="6">
        <f t="shared" si="1"/>
        <v>6.9487750612555077E-2</v>
      </c>
      <c r="D16" s="1">
        <f t="shared" si="2"/>
        <v>0.12604414150013696</v>
      </c>
      <c r="F16">
        <v>27.408412483039299</v>
      </c>
      <c r="G16">
        <v>7.7868852459016598</v>
      </c>
      <c r="H16" s="2">
        <f>F16*$Q$3</f>
        <v>87.706919945725758</v>
      </c>
      <c r="I16" s="2">
        <f>G16/100</f>
        <v>7.7868852459016591E-2</v>
      </c>
      <c r="K16">
        <v>37.449118046132902</v>
      </c>
      <c r="L16">
        <v>1</v>
      </c>
      <c r="M16" s="2">
        <f>K16*$Q$3</f>
        <v>119.83717774762529</v>
      </c>
      <c r="N16" s="2">
        <f>L16*$B$19</f>
        <v>38.958228983024995</v>
      </c>
    </row>
    <row r="17" spans="1:14" x14ac:dyDescent="0.25">
      <c r="A17">
        <v>140</v>
      </c>
      <c r="B17" s="5">
        <f t="shared" si="0"/>
        <v>38.134714064477414</v>
      </c>
      <c r="C17" s="6">
        <f t="shared" si="1"/>
        <v>6.795991833985314E-2</v>
      </c>
      <c r="D17" s="1">
        <f t="shared" si="2"/>
        <v>0.12455842705333504</v>
      </c>
      <c r="F17">
        <v>25.101763907734</v>
      </c>
      <c r="G17">
        <v>8.1967213114754305</v>
      </c>
      <c r="H17" s="2">
        <f>F17*$Q$3</f>
        <v>80.325644504748809</v>
      </c>
      <c r="I17" s="2">
        <f>G17/100</f>
        <v>8.19672131147543E-2</v>
      </c>
      <c r="K17">
        <v>32.700135685210299</v>
      </c>
      <c r="L17">
        <v>0.97945205479452002</v>
      </c>
      <c r="M17" s="2">
        <f>K17*$Q$3</f>
        <v>104.64043419267296</v>
      </c>
      <c r="N17" s="2">
        <f>L17*$B$19</f>
        <v>38.157717428579254</v>
      </c>
    </row>
    <row r="18" spans="1:14" x14ac:dyDescent="0.25">
      <c r="A18">
        <v>150</v>
      </c>
      <c r="B18" s="5">
        <f t="shared" si="0"/>
        <v>38.558009865731741</v>
      </c>
      <c r="C18" s="6">
        <f t="shared" si="1"/>
        <v>6.656775051475125E-2</v>
      </c>
      <c r="D18" s="1">
        <f t="shared" si="2"/>
        <v>0.12319100535895504</v>
      </c>
      <c r="F18">
        <v>22.6594301221166</v>
      </c>
      <c r="G18">
        <v>7.8688524590164199</v>
      </c>
      <c r="H18" s="2">
        <f>F18*$Q$3</f>
        <v>72.510176390773125</v>
      </c>
      <c r="I18" s="2">
        <f>G18/100</f>
        <v>7.8688524590164205E-2</v>
      </c>
      <c r="K18">
        <v>27.5440976933514</v>
      </c>
      <c r="L18">
        <v>0.94520547945205502</v>
      </c>
      <c r="M18" s="2">
        <f>K18*$Q$3</f>
        <v>88.141112618724492</v>
      </c>
      <c r="N18" s="2">
        <f>L18*$B$19</f>
        <v>36.823531504503087</v>
      </c>
    </row>
    <row r="19" spans="1:14" x14ac:dyDescent="0.25">
      <c r="A19">
        <v>160</v>
      </c>
      <c r="B19" s="5">
        <f t="shared" si="0"/>
        <v>38.958228983024995</v>
      </c>
      <c r="C19" s="6">
        <f t="shared" si="1"/>
        <v>6.5291292247209309E-2</v>
      </c>
      <c r="D19" s="1">
        <f t="shared" si="2"/>
        <v>0.12192546026847588</v>
      </c>
      <c r="F19">
        <v>19.945725915875101</v>
      </c>
      <c r="G19">
        <v>9.0163934426229702</v>
      </c>
      <c r="H19" s="2">
        <f>F19*$Q$3</f>
        <v>63.82632293080033</v>
      </c>
      <c r="I19" s="2">
        <f>G19/100</f>
        <v>9.0163934426229705E-2</v>
      </c>
      <c r="K19">
        <v>22.6594301221166</v>
      </c>
      <c r="L19">
        <v>0.92465753424657504</v>
      </c>
      <c r="M19" s="2">
        <f>K19*$Q$3</f>
        <v>72.510176390773125</v>
      </c>
      <c r="N19" s="2">
        <f>L19*$B$19</f>
        <v>36.023019950057346</v>
      </c>
    </row>
    <row r="20" spans="1:14" x14ac:dyDescent="0.25">
      <c r="A20">
        <v>170</v>
      </c>
      <c r="B20" s="5">
        <f t="shared" si="0"/>
        <v>39.337960154146714</v>
      </c>
      <c r="C20" s="6">
        <f t="shared" si="1"/>
        <v>6.4114547668238916E-2</v>
      </c>
      <c r="D20" s="1">
        <f t="shared" si="2"/>
        <v>0.12074850809210784</v>
      </c>
      <c r="F20">
        <v>18.046132971506001</v>
      </c>
      <c r="G20">
        <v>9.1803278688524799</v>
      </c>
      <c r="H20" s="2">
        <f>F20*$Q$3</f>
        <v>57.747625508819205</v>
      </c>
      <c r="I20" s="2">
        <f>G20/100</f>
        <v>9.1803278688524795E-2</v>
      </c>
      <c r="K20">
        <v>17.910447761194</v>
      </c>
      <c r="L20">
        <v>0.88698630136986301</v>
      </c>
      <c r="M20" s="2">
        <f>K20*$Q$3</f>
        <v>57.313432835820805</v>
      </c>
      <c r="N20" s="2">
        <f>L20*$B$19</f>
        <v>34.555415433573536</v>
      </c>
    </row>
    <row r="21" spans="1:14" x14ac:dyDescent="0.25">
      <c r="A21">
        <v>180</v>
      </c>
      <c r="B21" s="5">
        <f t="shared" si="0"/>
        <v>39.699369507012783</v>
      </c>
      <c r="C21" s="6">
        <f t="shared" si="1"/>
        <v>6.3024514309378415E-2</v>
      </c>
      <c r="D21" s="1">
        <f t="shared" si="2"/>
        <v>0.11964925536565325</v>
      </c>
      <c r="F21">
        <v>14.2469470827679</v>
      </c>
      <c r="G21">
        <v>9.91803278688527</v>
      </c>
      <c r="H21" s="2">
        <f>F21*$Q$3</f>
        <v>45.59023066485728</v>
      </c>
      <c r="I21" s="2">
        <f>G21/100</f>
        <v>9.9180327868852697E-2</v>
      </c>
      <c r="K21">
        <v>13.7042062415196</v>
      </c>
      <c r="L21">
        <v>0.85958904109588996</v>
      </c>
      <c r="M21" s="2">
        <f>K21*$Q$3</f>
        <v>43.853459972862723</v>
      </c>
      <c r="N21" s="2">
        <f>L21*$B$19</f>
        <v>33.488066694312565</v>
      </c>
    </row>
    <row r="22" spans="1:14" x14ac:dyDescent="0.25">
      <c r="A22">
        <v>190</v>
      </c>
      <c r="B22" s="5">
        <f t="shared" si="0"/>
        <v>40.04428879747217</v>
      </c>
      <c r="C22" s="6">
        <f t="shared" si="1"/>
        <v>6.2010492236374823E-2</v>
      </c>
      <c r="D22" s="1">
        <f t="shared" si="2"/>
        <v>0.11861866305139243</v>
      </c>
      <c r="F22">
        <v>11.804613297150601</v>
      </c>
      <c r="G22">
        <v>10</v>
      </c>
      <c r="H22" s="2">
        <f>F22*$Q$3</f>
        <v>37.774762550881924</v>
      </c>
      <c r="I22" s="2">
        <f>G22/100</f>
        <v>0.1</v>
      </c>
      <c r="K22">
        <v>10.1763907734057</v>
      </c>
      <c r="L22">
        <v>0.82876712328767099</v>
      </c>
      <c r="M22" s="2">
        <f>K22*$Q$3</f>
        <v>32.564450474898244</v>
      </c>
      <c r="N22" s="2">
        <f>L22*$B$19</f>
        <v>32.287299362643992</v>
      </c>
    </row>
    <row r="23" spans="1:14" x14ac:dyDescent="0.25">
      <c r="A23">
        <v>200</v>
      </c>
      <c r="B23" s="5">
        <f t="shared" si="0"/>
        <v>40.374281617812073</v>
      </c>
      <c r="C23" s="6">
        <f t="shared" si="1"/>
        <v>6.1063579730535666E-2</v>
      </c>
      <c r="D23" s="1">
        <f t="shared" si="2"/>
        <v>0.11764915212520896</v>
      </c>
      <c r="F23">
        <v>9.0909090909090899</v>
      </c>
      <c r="G23">
        <v>12.0491803278688</v>
      </c>
      <c r="H23" s="2">
        <f>F23*$Q$3</f>
        <v>29.09090909090909</v>
      </c>
      <c r="I23" s="2">
        <f>G23/100</f>
        <v>0.120491803278688</v>
      </c>
      <c r="K23">
        <v>8.2767978290366298</v>
      </c>
      <c r="L23">
        <v>0.77739726027397205</v>
      </c>
      <c r="M23" s="2">
        <f>K23*$Q$3</f>
        <v>26.485753052917218</v>
      </c>
      <c r="N23" s="2">
        <f>L23*$B$19</f>
        <v>30.286020476529682</v>
      </c>
    </row>
    <row r="24" spans="1:14" x14ac:dyDescent="0.25">
      <c r="A24">
        <v>210</v>
      </c>
      <c r="B24" s="5">
        <f t="shared" si="0"/>
        <v>40.690693888024718</v>
      </c>
      <c r="C24" s="6">
        <f t="shared" si="1"/>
        <v>6.0176298536960451E-2</v>
      </c>
      <c r="D24" s="1">
        <f t="shared" si="2"/>
        <v>0.11673430817059442</v>
      </c>
      <c r="F24">
        <v>8.1411126187245397</v>
      </c>
      <c r="G24">
        <v>12.0491803278688</v>
      </c>
      <c r="H24" s="2">
        <f>F24*$Q$3</f>
        <v>26.051560379918527</v>
      </c>
      <c r="I24" s="2">
        <f>G24/100</f>
        <v>0.120491803278688</v>
      </c>
      <c r="K24">
        <v>5.2917232021709699</v>
      </c>
      <c r="L24">
        <v>0.74315068493150604</v>
      </c>
      <c r="M24" s="2">
        <f>K24*$Q$3</f>
        <v>16.933514246947105</v>
      </c>
      <c r="N24" s="2">
        <f>L24*$B$19</f>
        <v>28.951834552453477</v>
      </c>
    </row>
    <row r="25" spans="1:14" x14ac:dyDescent="0.25">
      <c r="A25">
        <v>220</v>
      </c>
      <c r="B25" s="5">
        <f t="shared" si="0"/>
        <v>40.99469292225632</v>
      </c>
      <c r="C25" s="6">
        <f t="shared" si="1"/>
        <v>5.9342310936033246E-2</v>
      </c>
      <c r="D25" s="1">
        <f t="shared" si="2"/>
        <v>0.11586865668217239</v>
      </c>
      <c r="F25">
        <v>5.9701492537313303</v>
      </c>
      <c r="G25">
        <v>12.7049180327869</v>
      </c>
      <c r="H25" s="2">
        <f>F25*$Q$3</f>
        <v>19.104477611940258</v>
      </c>
      <c r="I25" s="2">
        <f>G25/100</f>
        <v>0.12704918032786899</v>
      </c>
      <c r="K25">
        <v>2.9850746268656598</v>
      </c>
      <c r="L25">
        <v>0.715753424657534</v>
      </c>
      <c r="M25" s="2">
        <f>K25*$Q$3</f>
        <v>9.5522388059701111</v>
      </c>
      <c r="N25" s="2">
        <f>L25*$B$19</f>
        <v>27.884485813192537</v>
      </c>
    </row>
    <row r="26" spans="1:14" x14ac:dyDescent="0.25">
      <c r="A26">
        <v>230</v>
      </c>
      <c r="B26" s="5">
        <f t="shared" si="0"/>
        <v>41.287298050943363</v>
      </c>
      <c r="C26" s="6">
        <f t="shared" si="1"/>
        <v>5.8556203073048804E-2</v>
      </c>
      <c r="D26" s="1">
        <f t="shared" si="2"/>
        <v>0.11504748976644329</v>
      </c>
      <c r="F26">
        <v>4.0705563093622699</v>
      </c>
      <c r="G26">
        <v>13.8524590163934</v>
      </c>
      <c r="H26" s="2">
        <f>F26*$Q$3</f>
        <v>13.025780189959264</v>
      </c>
      <c r="I26" s="2">
        <f>G26/100</f>
        <v>0.13852459016393401</v>
      </c>
      <c r="K26">
        <v>2.03527815468115</v>
      </c>
      <c r="L26">
        <v>0.67465753424657504</v>
      </c>
      <c r="M26" s="2">
        <f>K26*$Q$3</f>
        <v>6.5128900949796806</v>
      </c>
      <c r="N26" s="2">
        <f>L26*$B$19</f>
        <v>26.283462704301098</v>
      </c>
    </row>
    <row r="27" spans="1:14" x14ac:dyDescent="0.25">
      <c r="A27">
        <v>240</v>
      </c>
      <c r="B27" s="5">
        <f t="shared" si="0"/>
        <v>41.569404907233732</v>
      </c>
      <c r="C27" s="6">
        <f t="shared" si="1"/>
        <v>5.7813316880164001E-2</v>
      </c>
      <c r="D27" s="1">
        <f t="shared" si="2"/>
        <v>0.11426673079877132</v>
      </c>
      <c r="F27">
        <v>0.81411126187245397</v>
      </c>
      <c r="G27">
        <v>14.672131147541</v>
      </c>
      <c r="H27" s="2">
        <f>F27*$Q$3</f>
        <v>2.6051560379918528</v>
      </c>
      <c r="I27" s="2">
        <f>G27/100</f>
        <v>0.14672131147541001</v>
      </c>
      <c r="K27">
        <v>0.94979647218451602</v>
      </c>
      <c r="L27">
        <v>0.647260273972602</v>
      </c>
      <c r="M27" s="2">
        <f>K27*$Q$3</f>
        <v>3.0393487109904513</v>
      </c>
      <c r="N27" s="2">
        <f>L27*$B$19</f>
        <v>25.216113965040122</v>
      </c>
    </row>
    <row r="28" spans="1:14" x14ac:dyDescent="0.25">
      <c r="A28">
        <v>250</v>
      </c>
      <c r="B28" s="5">
        <f t="shared" si="0"/>
        <v>41.841804894792908</v>
      </c>
      <c r="C28" s="6">
        <f t="shared" si="1"/>
        <v>5.7109618161476361E-2</v>
      </c>
      <c r="D28" s="1">
        <f t="shared" si="2"/>
        <v>0.11352282751529019</v>
      </c>
    </row>
    <row r="29" spans="1:14" x14ac:dyDescent="0.25">
      <c r="A29">
        <v>260</v>
      </c>
      <c r="B29" s="5">
        <f t="shared" si="0"/>
        <v>42.105200945315481</v>
      </c>
      <c r="C29" s="6">
        <f t="shared" si="1"/>
        <v>5.6441591952452332E-2</v>
      </c>
      <c r="D29" s="1">
        <f t="shared" si="2"/>
        <v>0.11281266668621548</v>
      </c>
    </row>
    <row r="30" spans="1:14" x14ac:dyDescent="0.25">
      <c r="A30">
        <v>270</v>
      </c>
      <c r="B30" s="5">
        <f t="shared" si="0"/>
        <v>42.360220386762634</v>
      </c>
      <c r="C30" s="6">
        <f t="shared" si="1"/>
        <v>5.5806158701695224E-2</v>
      </c>
      <c r="D30" s="1">
        <f t="shared" si="2"/>
        <v>0.11213350536496153</v>
      </c>
    </row>
    <row r="31" spans="1:14" x14ac:dyDescent="0.25">
      <c r="A31">
        <v>280</v>
      </c>
      <c r="B31" s="5">
        <f t="shared" si="0"/>
        <v>42.607425538302401</v>
      </c>
      <c r="C31" s="6">
        <f t="shared" si="1"/>
        <v>5.5200606527719791E-2</v>
      </c>
      <c r="D31" s="1">
        <f t="shared" si="2"/>
        <v>0.11148291500808789</v>
      </c>
    </row>
    <row r="32" spans="1:14" x14ac:dyDescent="0.25">
      <c r="A32">
        <v>290</v>
      </c>
      <c r="B32" s="5">
        <f t="shared" si="0"/>
        <v>42.84732249951918</v>
      </c>
      <c r="C32" s="6">
        <f t="shared" si="1"/>
        <v>5.46225360138426E-2</v>
      </c>
      <c r="D32" s="1">
        <f t="shared" si="2"/>
        <v>0.11085873569003765</v>
      </c>
    </row>
    <row r="33" spans="1:4" x14ac:dyDescent="0.25">
      <c r="A33">
        <v>300</v>
      </c>
      <c r="B33" s="5">
        <f t="shared" si="0"/>
        <v>43.080368492643842</v>
      </c>
      <c r="C33" s="6">
        <f t="shared" si="1"/>
        <v>5.406981487565074E-2</v>
      </c>
      <c r="D33" s="1">
        <f t="shared" si="2"/>
        <v>0.11025903830908697</v>
      </c>
    </row>
    <row r="34" spans="1:4" x14ac:dyDescent="0.25">
      <c r="A34">
        <v>310</v>
      </c>
      <c r="B34" s="5">
        <f t="shared" si="0"/>
        <v>43.306978035814794</v>
      </c>
      <c r="C34" s="6">
        <f t="shared" si="1"/>
        <v>5.3540540470744309E-2</v>
      </c>
      <c r="D34" s="1">
        <f t="shared" si="2"/>
        <v>0.1096820931738012</v>
      </c>
    </row>
    <row r="35" spans="1:4" x14ac:dyDescent="0.25">
      <c r="A35">
        <v>320</v>
      </c>
      <c r="B35" s="5">
        <f t="shared" si="0"/>
        <v>43.527528164806206</v>
      </c>
      <c r="C35" s="6">
        <f t="shared" si="1"/>
        <v>5.3033008588991064E-2</v>
      </c>
      <c r="D35" s="1">
        <f t="shared" si="2"/>
        <v>0.10912634372471834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2021-07-28T10:42:31Z</dcterms:modified>
</cp:coreProperties>
</file>