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vince\Desktop\Progetto GPS\"/>
    </mc:Choice>
  </mc:AlternateContent>
  <xr:revisionPtr revIDLastSave="0" documentId="13_ncr:1_{3EFC6FF6-D61F-436A-8828-D812806C5D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9" i="1"/>
  <c r="B30" i="1"/>
  <c r="B29" i="1"/>
  <c r="B25" i="1"/>
  <c r="B24" i="1"/>
  <c r="B27" i="1" l="1"/>
  <c r="E14" i="1" l="1"/>
  <c r="E15" i="1" s="1"/>
  <c r="D14" i="1"/>
  <c r="D15" i="1" s="1"/>
  <c r="C14" i="1"/>
  <c r="C15" i="1" s="1"/>
  <c r="B14" i="1"/>
  <c r="B15" i="1" s="1"/>
  <c r="D10" i="1"/>
  <c r="E10" i="1"/>
  <c r="E11" i="1" s="1"/>
  <c r="C10" i="1"/>
  <c r="C11" i="1" s="1"/>
  <c r="B10" i="1"/>
  <c r="B11" i="1" s="1"/>
  <c r="D11" i="1"/>
  <c r="E17" i="1" l="1"/>
  <c r="D17" i="1"/>
  <c r="F11" i="1"/>
  <c r="B17" i="1"/>
  <c r="B18" i="1" s="1"/>
  <c r="F15" i="1"/>
  <c r="C17" i="1"/>
  <c r="C18" i="1" l="1"/>
  <c r="D18" i="1" s="1"/>
  <c r="E18" i="1" s="1"/>
  <c r="B20" i="1"/>
  <c r="F17" i="1"/>
</calcChain>
</file>

<file path=xl/sharedStrings.xml><?xml version="1.0" encoding="utf-8"?>
<sst xmlns="http://schemas.openxmlformats.org/spreadsheetml/2006/main" count="30" uniqueCount="28">
  <si>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</si>
  <si>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</si>
  <si>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</si>
  <si>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</si>
  <si>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</si>
  <si>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</si>
  <si>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NPV</t>
  </si>
  <si>
    <t>Total</t>
  </si>
  <si>
    <t>ROI</t>
  </si>
  <si>
    <t>Costi</t>
  </si>
  <si>
    <t>Assunzioni</t>
  </si>
  <si>
    <t>Servizi esterni e Software (pubblicità, server, etc.)</t>
  </si>
  <si>
    <t>Totale costo progetto (applicato al mese 0)</t>
  </si>
  <si>
    <t>Benefici</t>
  </si>
  <si>
    <t>Created by: Vincenzo Russo</t>
  </si>
  <si>
    <t>Financial Analysis for UniSeats</t>
  </si>
  <si>
    <t>Discount rate / tasso di rendimento</t>
  </si>
  <si>
    <t xml:space="preserve">Assumendo che il progetto venga finito nel mese 3 </t>
  </si>
  <si>
    <t>Euro</t>
  </si>
  <si>
    <t>Year</t>
  </si>
  <si>
    <t>Date: 21/10/2020</t>
  </si>
  <si>
    <t>Nuovi Iscritti</t>
  </si>
  <si>
    <t>Recupero nel primo anno</t>
  </si>
  <si>
    <t>Totale benefici progetto (applicato al mese 0)</t>
  </si>
  <si>
    <t>PM (50 ore * 1 PM, €35/ora cad.)</t>
  </si>
  <si>
    <t>Staff (50 ore * 6 membri, €25/ora cad.)</t>
  </si>
  <si>
    <t>700€ annui di tasse *14 studenti iscritti in più</t>
  </si>
  <si>
    <t xml:space="preserve"> ogni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</si>
</sst>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3" fontId="3" fillId="0" borderId="0" xfId="0" applyNumberFormat="1" applyFont="1"/>
    <xf numFmtId="2" fontId="3" fillId="0" borderId="0" xfId="0" applyNumberFormat="1" applyFont="1"/>
    <xf numFmtId="37" fontId="3" fillId="0" borderId="0" xfId="0" applyNumberFormat="1" applyFont="1"/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327660</xdr:colOff>
      <xdr:row>18</xdr:row>
      <xdr:rowOff>15240</xdr:rowOff>
    </xdr:from>
    <xdr:to>
      <xdr:col>2</xdr:col>
      <xdr:colOff>335280</xdr:colOff>
      <xdr:row>19</xdr:row>
      <xdr:rowOff>152400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4D6B1845-9B05-4EF9-AA79-C0B822667751}"/>
            </a:ext>
          </a:extLst>
        </xdr:cNvPr>
        <xdr:cNvSpPr>
          <a:spLocks noChangeShapeType="1"/>
        </xdr:cNvSpPr>
      </xdr:nvSpPr>
      <xdr:spPr bwMode="auto">
        <a:xfrm flipV="1">
          <a:off x="4335780" y="3489960"/>
          <a:ext cx="762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tabSelected="1" topLeftCell="A13" workbookViewId="0">
      <selection activeCell="C30" sqref="C30"/>
    </sheetView>
  </sheetViews>
  <sheetFormatPr defaultRowHeight="13.2"/>
  <cols>
    <col min="1" max="1" width="47" bestFit="1" customWidth="1"/>
    <col min="2" max="2" width="11.44140625" bestFit="1" customWidth="1"/>
    <col min="3" max="5" width="8.6640625" bestFit="1" customWidth="1"/>
  </cols>
  <sheetData>
    <row r="1" spans="1:7" ht="22.8">
      <c r="A1" s="19" t="s">
        <v>15</v>
      </c>
      <c r="B1" s="19"/>
      <c r="C1" s="19"/>
      <c r="D1" s="19"/>
      <c r="E1" s="19"/>
      <c r="F1" s="19"/>
      <c r="G1" s="19"/>
    </row>
    <row r="2" spans="1:7" ht="22.8">
      <c r="A2" s="9" t="s">
        <v>14</v>
      </c>
      <c r="B2" s="9"/>
      <c r="C2" s="9" t="s">
        <v>20</v>
      </c>
      <c r="D2" s="16"/>
      <c r="E2" s="16"/>
      <c r="F2" s="16"/>
      <c r="G2" s="16"/>
    </row>
    <row r="3" spans="1:7" ht="30" customHeight="1">
      <c r="A3" s="18"/>
      <c r="B3" s="18"/>
      <c r="C3" s="18"/>
      <c r="D3" s="18"/>
      <c r="E3" s="18"/>
      <c r="F3" s="18"/>
      <c r="G3" s="18"/>
    </row>
    <row r="4" spans="1:7">
      <c r="A4" s="20"/>
      <c r="B4" s="20"/>
      <c r="C4" s="20"/>
      <c r="D4" s="20"/>
      <c r="E4" s="20"/>
      <c r="F4" s="20"/>
      <c r="G4" s="20"/>
    </row>
    <row r="5" spans="1:7">
      <c r="A5" s="1" t="s">
        <v>16</v>
      </c>
      <c r="B5" s="10">
        <v>0.02</v>
      </c>
      <c r="C5" s="15"/>
      <c r="D5" s="15"/>
      <c r="E5" s="15"/>
      <c r="F5" s="15"/>
      <c r="G5" s="15"/>
    </row>
    <row r="6" spans="1:7">
      <c r="A6" s="1"/>
      <c r="B6" s="7"/>
      <c r="C6" s="15"/>
      <c r="D6" s="15"/>
      <c r="E6" s="15"/>
      <c r="F6" s="15"/>
      <c r="G6" s="15"/>
    </row>
    <row r="7" spans="1:7">
      <c r="A7" s="15" t="s">
        <v>17</v>
      </c>
      <c r="B7" s="15"/>
      <c r="C7" s="15"/>
      <c r="D7" s="1" t="s">
        <v>19</v>
      </c>
      <c r="E7" s="15"/>
      <c r="F7" s="1"/>
      <c r="G7" s="15"/>
    </row>
    <row r="8" spans="1:7">
      <c r="A8" s="15"/>
      <c r="B8" s="12">
        <v>0</v>
      </c>
      <c r="C8" s="13">
        <v>1</v>
      </c>
      <c r="D8" s="13">
        <v>2</v>
      </c>
      <c r="E8" s="13">
        <v>3</v>
      </c>
      <c r="F8" s="1" t="s">
        <v>7</v>
      </c>
      <c r="G8" s="15"/>
    </row>
    <row r="9" spans="1:7">
      <c r="A9" s="15" t="s">
        <v>9</v>
      </c>
      <c r="B9" s="14">
        <v>5000</v>
      </c>
      <c r="C9" s="14">
        <v>2000</v>
      </c>
      <c r="D9" s="14">
        <v>2000</v>
      </c>
      <c r="E9" s="14">
        <v>1250</v>
      </c>
      <c r="F9" s="21">
        <f>SUM(B9:E9)</f>
        <v>10250</v>
      </c>
      <c r="G9" s="15"/>
    </row>
    <row r="10" spans="1:7">
      <c r="A10" s="15" t="s">
        <v>0</v>
      </c>
      <c r="B10" s="22">
        <f>ROUND(1/(1+$B$5)^B$8,2)</f>
        <v>1</v>
      </c>
      <c r="C10" s="22">
        <f>ROUND(1/(1+$B$5)^C$8,2)</f>
        <v>0.98</v>
      </c>
      <c r="D10" s="22">
        <f>ROUND(1/(1+$B$5)^D$8,2)</f>
        <v>0.96</v>
      </c>
      <c r="E10" s="22">
        <f>ROUND(1/(1+$B$5)^E$8,2)</f>
        <v>0.94</v>
      </c>
      <c r="F10" s="15"/>
      <c r="G10" s="15"/>
    </row>
    <row r="11" spans="1:7">
      <c r="A11" s="1" t="s">
        <v>1</v>
      </c>
      <c r="B11" s="2">
        <f>B9*B10</f>
        <v>5000</v>
      </c>
      <c r="C11" s="2">
        <f>C9*C10</f>
        <v>1960</v>
      </c>
      <c r="D11" s="2">
        <f>D9*D10</f>
        <v>1920</v>
      </c>
      <c r="E11" s="2">
        <f>E9*E10</f>
        <v>1175</v>
      </c>
      <c r="F11" s="3">
        <f>SUM(B11:E11)</f>
        <v>10055</v>
      </c>
      <c r="G11" s="15"/>
    </row>
    <row r="12" spans="1:7">
      <c r="A12" s="15"/>
      <c r="B12" s="15"/>
      <c r="C12" s="15"/>
      <c r="D12" s="15"/>
      <c r="E12" s="15"/>
      <c r="F12" s="15"/>
      <c r="G12" s="15"/>
    </row>
    <row r="13" spans="1:7">
      <c r="A13" s="15" t="s">
        <v>2</v>
      </c>
      <c r="B13" s="11">
        <v>0</v>
      </c>
      <c r="C13" s="11">
        <v>9800</v>
      </c>
      <c r="D13" s="11">
        <v>9800</v>
      </c>
      <c r="E13" s="11">
        <v>9800</v>
      </c>
      <c r="F13" s="23">
        <f>SUM(B13:E13)</f>
        <v>29400</v>
      </c>
      <c r="G13" s="15"/>
    </row>
    <row r="14" spans="1:7">
      <c r="A14" s="15" t="s">
        <v>0</v>
      </c>
      <c r="B14" s="22">
        <f>ROUND(1/(1+$B$5)^B$8,2)</f>
        <v>1</v>
      </c>
      <c r="C14" s="22">
        <f>ROUND(1/(1+$B$5)^C$8,2)</f>
        <v>0.98</v>
      </c>
      <c r="D14" s="22">
        <f>ROUND(1/(1+$B$5)^D$8,2)</f>
        <v>0.96</v>
      </c>
      <c r="E14" s="22">
        <f>ROUND(1/(1+$B$5)^E$8,2)</f>
        <v>0.94</v>
      </c>
      <c r="F14" s="15"/>
      <c r="G14" s="15"/>
    </row>
    <row r="15" spans="1:7">
      <c r="A15" s="1" t="s">
        <v>3</v>
      </c>
      <c r="B15" s="4">
        <f>B13*B14</f>
        <v>0</v>
      </c>
      <c r="C15" s="2">
        <f>C13*C14</f>
        <v>9604</v>
      </c>
      <c r="D15" s="2">
        <f>D13*D14</f>
        <v>9408</v>
      </c>
      <c r="E15" s="2">
        <f>E13*E14</f>
        <v>9212</v>
      </c>
      <c r="F15" s="2">
        <f>SUM(B15:E15)</f>
        <v>28224</v>
      </c>
      <c r="G15" s="15"/>
    </row>
    <row r="16" spans="1:7">
      <c r="A16" s="15"/>
      <c r="B16" s="15"/>
      <c r="C16" s="15"/>
      <c r="D16" s="15"/>
      <c r="E16" s="15"/>
      <c r="F16" s="15"/>
      <c r="G16" s="15"/>
    </row>
    <row r="17" spans="1:7">
      <c r="A17" s="15" t="s">
        <v>4</v>
      </c>
      <c r="B17" s="8">
        <f>B15-B11</f>
        <v>-5000</v>
      </c>
      <c r="C17" s="8">
        <f>C15-C11</f>
        <v>7644</v>
      </c>
      <c r="D17" s="8">
        <f>D15-D11</f>
        <v>7488</v>
      </c>
      <c r="E17" s="8">
        <f>E15-E11</f>
        <v>8037</v>
      </c>
      <c r="F17" s="3">
        <f>F15-F11</f>
        <v>18169</v>
      </c>
      <c r="G17" s="5" t="s">
        <v>6</v>
      </c>
    </row>
    <row r="18" spans="1:7">
      <c r="A18" s="15" t="s">
        <v>5</v>
      </c>
      <c r="B18" s="8">
        <f>B17</f>
        <v>-5000</v>
      </c>
      <c r="C18" s="8">
        <f>B18+C17</f>
        <v>2644</v>
      </c>
      <c r="D18" s="8">
        <f>C18+D17</f>
        <v>10132</v>
      </c>
      <c r="E18" s="8">
        <f>D18+E17</f>
        <v>18169</v>
      </c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" t="s">
        <v>8</v>
      </c>
      <c r="B20" s="6">
        <f>(F15-F11)/F11</f>
        <v>1.8069617105917455</v>
      </c>
      <c r="C20" s="15"/>
      <c r="D20" s="15"/>
      <c r="E20" s="15"/>
      <c r="F20" s="15"/>
      <c r="G20" s="15"/>
    </row>
    <row r="21" spans="1:7">
      <c r="A21" s="15"/>
      <c r="B21" s="17" t="s">
        <v>22</v>
      </c>
      <c r="C21" s="17"/>
      <c r="D21" s="17"/>
      <c r="E21" s="15"/>
      <c r="F21" s="15"/>
      <c r="G21" s="15"/>
    </row>
    <row r="22" spans="1:7">
      <c r="A22" s="1" t="s">
        <v>10</v>
      </c>
      <c r="B22" s="15"/>
      <c r="C22" s="15"/>
      <c r="D22" s="15"/>
      <c r="E22" s="15"/>
      <c r="F22" s="15"/>
      <c r="G22" s="15"/>
    </row>
    <row r="23" spans="1:7">
      <c r="A23" s="15" t="s">
        <v>9</v>
      </c>
      <c r="B23" s="15" t="s">
        <v>18</v>
      </c>
      <c r="C23" s="15"/>
      <c r="D23" s="15"/>
      <c r="E23" s="15"/>
      <c r="F23" s="15"/>
      <c r="G23" s="15"/>
    </row>
    <row r="24" spans="1:7">
      <c r="A24" s="15" t="s">
        <v>24</v>
      </c>
      <c r="B24" s="15">
        <f>50*35</f>
        <v>1750</v>
      </c>
      <c r="C24" s="15"/>
      <c r="D24" s="15"/>
      <c r="E24" s="15"/>
      <c r="F24" s="15"/>
      <c r="G24" s="15"/>
    </row>
    <row r="25" spans="1:7">
      <c r="A25" s="15" t="s">
        <v>25</v>
      </c>
      <c r="B25" s="15">
        <f>50*6*25</f>
        <v>7500</v>
      </c>
      <c r="C25" s="15"/>
      <c r="D25" s="15"/>
      <c r="E25" s="15"/>
      <c r="F25" s="15"/>
      <c r="G25" s="15"/>
    </row>
    <row r="26" spans="1:7">
      <c r="A26" s="15" t="s">
        <v>11</v>
      </c>
      <c r="B26" s="15">
        <v>1000</v>
      </c>
      <c r="C26" s="15"/>
      <c r="D26" s="15"/>
      <c r="E26" s="15"/>
      <c r="F26" s="15"/>
      <c r="G26" s="15"/>
    </row>
    <row r="27" spans="1:7">
      <c r="A27" s="15" t="s">
        <v>12</v>
      </c>
      <c r="B27" s="15">
        <f>SUM(B24:B26)</f>
        <v>10250</v>
      </c>
      <c r="C27" s="15"/>
      <c r="D27" s="15"/>
      <c r="E27" s="15"/>
      <c r="F27" s="15"/>
      <c r="G27" s="15"/>
    </row>
    <row r="28" spans="1:7">
      <c r="A28" s="1" t="s">
        <v>13</v>
      </c>
      <c r="B28" s="15"/>
      <c r="C28" s="15"/>
      <c r="D28" s="15"/>
      <c r="E28" s="15"/>
      <c r="F28" s="15"/>
      <c r="G28" s="15"/>
    </row>
    <row r="29" spans="1:7">
      <c r="A29" s="15" t="s">
        <v>21</v>
      </c>
      <c r="B29" s="15">
        <f>700*14</f>
        <v>9800</v>
      </c>
      <c r="C29" s="15" t="s">
        <v>26</v>
      </c>
      <c r="D29" s="15"/>
      <c r="E29" s="15"/>
      <c r="F29" s="15"/>
      <c r="G29" s="15"/>
    </row>
    <row r="30" spans="1:7">
      <c r="A30" s="15" t="s">
        <v>23</v>
      </c>
      <c r="B30" s="15">
        <f>9800*3</f>
        <v>29400</v>
      </c>
      <c r="C30" s="15" t="s">
        <v>27</v>
      </c>
      <c r="D30" s="15"/>
      <c r="E30" s="15"/>
      <c r="F30" s="15"/>
      <c r="G30" s="15"/>
    </row>
    <row r="31" spans="1:7">
      <c r="A31" s="15"/>
      <c r="B31" s="15"/>
      <c r="C31" s="15"/>
      <c r="D31" s="15"/>
      <c r="E31" s="15"/>
      <c r="F31" s="15"/>
      <c r="G31" s="15"/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Russo</dc:creator>
  <cp:lastModifiedBy>Vincenzo Russo</cp:lastModifiedBy>
  <cp:lastPrinted>2020-10-21T15:01:10Z</cp:lastPrinted>
  <dcterms:created xsi:type="dcterms:W3CDTF">2003-02-20T16:30:31Z</dcterms:created>
  <dcterms:modified xsi:type="dcterms:W3CDTF">2020-10-21T15:05:39Z</dcterms:modified>
</cp:coreProperties>
</file>