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Accounter\csv_files\Purchases\12-2023\"/>
    </mc:Choice>
  </mc:AlternateContent>
  <xr:revisionPtr revIDLastSave="0" documentId="13_ncr:1_{21BDD167-4F98-496D-BCE2-7DCE8272326F}" xr6:coauthVersionLast="47" xr6:coauthVersionMax="47" xr10:uidLastSave="{00000000-0000-0000-0000-000000000000}"/>
  <bookViews>
    <workbookView xWindow="-108" yWindow="-108" windowWidth="23256" windowHeight="12456" tabRatio="658" firstSheet="2" activeTab="7" xr2:uid="{00000000-000D-0000-FFFF-FFFF00000000}"/>
  </bookViews>
  <sheets>
    <sheet name="Summary" sheetId="8" r:id="rId1"/>
    <sheet name="Purchases-1-12" sheetId="1" r:id="rId2"/>
    <sheet name="Purchases-2-12" sheetId="2" r:id="rId3"/>
    <sheet name="Purchases-3-12" sheetId="3" r:id="rId4"/>
    <sheet name="Purchases-4-12" sheetId="4" r:id="rId5"/>
    <sheet name="Purchases-5-12" sheetId="5" r:id="rId6"/>
    <sheet name="Purchases-6-12" sheetId="6" r:id="rId7"/>
    <sheet name="Purchases-7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J88" i="8"/>
  <c r="J89" i="8"/>
  <c r="J90" i="8"/>
  <c r="J91" i="8"/>
  <c r="J92" i="8"/>
  <c r="J93" i="8"/>
  <c r="J94" i="8"/>
  <c r="J95" i="8"/>
  <c r="J96" i="8"/>
  <c r="J97" i="8"/>
  <c r="J98" i="8"/>
  <c r="F32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C78" i="8"/>
  <c r="J78" i="8" s="1"/>
  <c r="C82" i="8"/>
  <c r="J82" i="8" s="1"/>
  <c r="C86" i="8"/>
  <c r="J86" i="8" s="1"/>
  <c r="C84" i="6"/>
  <c r="E3" i="6"/>
  <c r="E5" i="6"/>
  <c r="E6" i="6"/>
  <c r="E7" i="6"/>
  <c r="E8" i="6"/>
  <c r="E9" i="6"/>
  <c r="E12" i="6"/>
  <c r="E13" i="6"/>
  <c r="E14" i="6"/>
  <c r="E15" i="6"/>
  <c r="E17" i="6"/>
  <c r="E18" i="6"/>
  <c r="E19" i="6"/>
  <c r="E20" i="6"/>
  <c r="E21" i="6"/>
  <c r="E22" i="6"/>
  <c r="E23" i="6"/>
  <c r="E24" i="6"/>
  <c r="E25" i="6"/>
  <c r="H25" i="8" s="1"/>
  <c r="E26" i="6"/>
  <c r="E27" i="6"/>
  <c r="E28" i="6"/>
  <c r="E29" i="6"/>
  <c r="E30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H87" i="8" s="1"/>
  <c r="E9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1"/>
  <c r="E3" i="1"/>
  <c r="E4" i="1"/>
  <c r="C4" i="8" s="1"/>
  <c r="J4" i="8" s="1"/>
  <c r="E5" i="1"/>
  <c r="C5" i="8" s="1"/>
  <c r="J5" i="8" s="1"/>
  <c r="E6" i="1"/>
  <c r="C6" i="8" s="1"/>
  <c r="J6" i="8" s="1"/>
  <c r="E7" i="1"/>
  <c r="C7" i="8" s="1"/>
  <c r="J7" i="8" s="1"/>
  <c r="E8" i="1"/>
  <c r="C8" i="8" s="1"/>
  <c r="J8" i="8" s="1"/>
  <c r="E9" i="1"/>
  <c r="C9" i="8" s="1"/>
  <c r="J9" i="8" s="1"/>
  <c r="E10" i="1"/>
  <c r="C10" i="8" s="1"/>
  <c r="J10" i="8" s="1"/>
  <c r="E11" i="1"/>
  <c r="C11" i="8" s="1"/>
  <c r="J11" i="8" s="1"/>
  <c r="E12" i="1"/>
  <c r="C12" i="8" s="1"/>
  <c r="J12" i="8" s="1"/>
  <c r="E13" i="1"/>
  <c r="C13" i="8" s="1"/>
  <c r="J13" i="8" s="1"/>
  <c r="E14" i="1"/>
  <c r="C14" i="8" s="1"/>
  <c r="J14" i="8" s="1"/>
  <c r="E15" i="1"/>
  <c r="C15" i="8" s="1"/>
  <c r="J15" i="8" s="1"/>
  <c r="E16" i="1"/>
  <c r="C16" i="8" s="1"/>
  <c r="J16" i="8" s="1"/>
  <c r="E17" i="1"/>
  <c r="C17" i="8" s="1"/>
  <c r="J17" i="8" s="1"/>
  <c r="E18" i="1"/>
  <c r="C18" i="8" s="1"/>
  <c r="J18" i="8" s="1"/>
  <c r="E19" i="1"/>
  <c r="C19" i="8" s="1"/>
  <c r="J19" i="8" s="1"/>
  <c r="E20" i="1"/>
  <c r="C20" i="8" s="1"/>
  <c r="J20" i="8" s="1"/>
  <c r="E21" i="1"/>
  <c r="C21" i="8" s="1"/>
  <c r="J21" i="8" s="1"/>
  <c r="E22" i="1"/>
  <c r="C22" i="8" s="1"/>
  <c r="J22" i="8" s="1"/>
  <c r="E23" i="1"/>
  <c r="C23" i="8" s="1"/>
  <c r="J23" i="8" s="1"/>
  <c r="E24" i="1"/>
  <c r="C24" i="8" s="1"/>
  <c r="J24" i="8" s="1"/>
  <c r="E25" i="1"/>
  <c r="C25" i="8" s="1"/>
  <c r="E26" i="1"/>
  <c r="C26" i="8" s="1"/>
  <c r="J26" i="8" s="1"/>
  <c r="E27" i="1"/>
  <c r="C27" i="8" s="1"/>
  <c r="J27" i="8" s="1"/>
  <c r="E28" i="1"/>
  <c r="C28" i="8" s="1"/>
  <c r="J28" i="8" s="1"/>
  <c r="E29" i="1"/>
  <c r="C29" i="8" s="1"/>
  <c r="J29" i="8" s="1"/>
  <c r="E30" i="1"/>
  <c r="C30" i="8" s="1"/>
  <c r="J30" i="8" s="1"/>
  <c r="E31" i="1"/>
  <c r="C31" i="8" s="1"/>
  <c r="J31" i="8" s="1"/>
  <c r="E32" i="1"/>
  <c r="C32" i="8" s="1"/>
  <c r="J32" i="8" s="1"/>
  <c r="E33" i="1"/>
  <c r="C33" i="8" s="1"/>
  <c r="J33" i="8" s="1"/>
  <c r="E34" i="1"/>
  <c r="C34" i="8" s="1"/>
  <c r="J34" i="8" s="1"/>
  <c r="E35" i="1"/>
  <c r="C35" i="8" s="1"/>
  <c r="J35" i="8" s="1"/>
  <c r="E36" i="1"/>
  <c r="C36" i="8" s="1"/>
  <c r="J36" i="8" s="1"/>
  <c r="E37" i="1"/>
  <c r="C37" i="8" s="1"/>
  <c r="J37" i="8" s="1"/>
  <c r="E38" i="1"/>
  <c r="C38" i="8" s="1"/>
  <c r="J38" i="8" s="1"/>
  <c r="E39" i="1"/>
  <c r="C39" i="8" s="1"/>
  <c r="J39" i="8" s="1"/>
  <c r="E40" i="1"/>
  <c r="C40" i="8" s="1"/>
  <c r="J40" i="8" s="1"/>
  <c r="E41" i="1"/>
  <c r="C41" i="8" s="1"/>
  <c r="J41" i="8" s="1"/>
  <c r="E42" i="1"/>
  <c r="C42" i="8" s="1"/>
  <c r="J42" i="8" s="1"/>
  <c r="E43" i="1"/>
  <c r="C43" i="8" s="1"/>
  <c r="J43" i="8" s="1"/>
  <c r="E44" i="1"/>
  <c r="C44" i="8" s="1"/>
  <c r="J44" i="8" s="1"/>
  <c r="E45" i="1"/>
  <c r="C45" i="8" s="1"/>
  <c r="J45" i="8" s="1"/>
  <c r="E46" i="1"/>
  <c r="C46" i="8" s="1"/>
  <c r="E47" i="1"/>
  <c r="C47" i="8" s="1"/>
  <c r="J47" i="8" s="1"/>
  <c r="E48" i="1"/>
  <c r="C48" i="8" s="1"/>
  <c r="J48" i="8" s="1"/>
  <c r="E49" i="1"/>
  <c r="C49" i="8" s="1"/>
  <c r="J49" i="8" s="1"/>
  <c r="E50" i="1"/>
  <c r="C50" i="8" s="1"/>
  <c r="J50" i="8" s="1"/>
  <c r="E51" i="1"/>
  <c r="C51" i="8" s="1"/>
  <c r="J51" i="8" s="1"/>
  <c r="E52" i="1"/>
  <c r="C52" i="8" s="1"/>
  <c r="J52" i="8" s="1"/>
  <c r="E53" i="1"/>
  <c r="C53" i="8" s="1"/>
  <c r="J53" i="8" s="1"/>
  <c r="E54" i="1"/>
  <c r="C54" i="8" s="1"/>
  <c r="J54" i="8" s="1"/>
  <c r="E55" i="1"/>
  <c r="C55" i="8" s="1"/>
  <c r="J55" i="8" s="1"/>
  <c r="E56" i="1"/>
  <c r="C56" i="8" s="1"/>
  <c r="J56" i="8" s="1"/>
  <c r="E57" i="1"/>
  <c r="C57" i="8" s="1"/>
  <c r="J57" i="8" s="1"/>
  <c r="E58" i="1"/>
  <c r="C58" i="8" s="1"/>
  <c r="J58" i="8" s="1"/>
  <c r="E59" i="1"/>
  <c r="C59" i="8" s="1"/>
  <c r="J59" i="8" s="1"/>
  <c r="E60" i="1"/>
  <c r="C60" i="8" s="1"/>
  <c r="J60" i="8" s="1"/>
  <c r="E61" i="1"/>
  <c r="C61" i="8" s="1"/>
  <c r="J61" i="8" s="1"/>
  <c r="E62" i="1"/>
  <c r="C62" i="8" s="1"/>
  <c r="J62" i="8" s="1"/>
  <c r="E63" i="1"/>
  <c r="C63" i="8" s="1"/>
  <c r="J63" i="8" s="1"/>
  <c r="E64" i="1"/>
  <c r="C64" i="8" s="1"/>
  <c r="J64" i="8" s="1"/>
  <c r="E65" i="1"/>
  <c r="C65" i="8" s="1"/>
  <c r="J65" i="8" s="1"/>
  <c r="E67" i="1"/>
  <c r="C67" i="8" s="1"/>
  <c r="J67" i="8" s="1"/>
  <c r="E68" i="1"/>
  <c r="C68" i="8" s="1"/>
  <c r="J68" i="8" s="1"/>
  <c r="E69" i="1"/>
  <c r="C69" i="8" s="1"/>
  <c r="J69" i="8" s="1"/>
  <c r="E70" i="1"/>
  <c r="C70" i="8" s="1"/>
  <c r="J70" i="8" s="1"/>
  <c r="E71" i="1"/>
  <c r="C71" i="8" s="1"/>
  <c r="J71" i="8" s="1"/>
  <c r="E72" i="1"/>
  <c r="C72" i="8" s="1"/>
  <c r="J72" i="8" s="1"/>
  <c r="E74" i="1"/>
  <c r="C74" i="8" s="1"/>
  <c r="J74" i="8" s="1"/>
  <c r="E75" i="1"/>
  <c r="C75" i="8" s="1"/>
  <c r="J75" i="8" s="1"/>
  <c r="E76" i="1"/>
  <c r="C76" i="8" s="1"/>
  <c r="J76" i="8" s="1"/>
  <c r="E77" i="1"/>
  <c r="C77" i="8" s="1"/>
  <c r="J77" i="8" s="1"/>
  <c r="E78" i="1"/>
  <c r="C79" i="8" s="1"/>
  <c r="J79" i="8" s="1"/>
  <c r="E79" i="1"/>
  <c r="C80" i="8" s="1"/>
  <c r="J80" i="8" s="1"/>
  <c r="E80" i="1"/>
  <c r="C81" i="8" s="1"/>
  <c r="J81" i="8" s="1"/>
  <c r="E81" i="1"/>
  <c r="E82" i="1"/>
  <c r="C83" i="8" s="1"/>
  <c r="J83" i="8" s="1"/>
  <c r="E83" i="1"/>
  <c r="C84" i="8" s="1"/>
  <c r="J84" i="8" s="1"/>
  <c r="E84" i="1"/>
  <c r="C85" i="8" s="1"/>
  <c r="J85" i="8" s="1"/>
  <c r="E85" i="1"/>
  <c r="E86" i="1"/>
  <c r="C87" i="8" s="1"/>
  <c r="E87" i="1"/>
  <c r="E88" i="1"/>
  <c r="E9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3" i="2"/>
  <c r="E92" i="3"/>
  <c r="E80" i="3"/>
  <c r="E81" i="3"/>
  <c r="E82" i="3"/>
  <c r="E83" i="3"/>
  <c r="E84" i="3"/>
  <c r="E85" i="3"/>
  <c r="E86" i="3"/>
  <c r="E87" i="3"/>
  <c r="E88" i="3"/>
  <c r="E89" i="3"/>
  <c r="E90" i="3"/>
  <c r="E88" i="2"/>
  <c r="E89" i="2"/>
  <c r="E90" i="2"/>
  <c r="E91" i="2"/>
  <c r="E9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D73" i="1"/>
  <c r="E73" i="1" s="1"/>
  <c r="C73" i="8" s="1"/>
  <c r="J73" i="8" s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C66" i="1"/>
  <c r="E66" i="1" s="1"/>
  <c r="C66" i="8" s="1"/>
  <c r="J66" i="8" s="1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2" i="2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31" i="3"/>
  <c r="E30" i="3"/>
  <c r="E29" i="3"/>
  <c r="E28" i="3"/>
  <c r="E27" i="3"/>
  <c r="E26" i="3"/>
  <c r="E25" i="3"/>
  <c r="E91" i="3" s="1"/>
  <c r="E24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C21" i="4"/>
  <c r="C20" i="4"/>
  <c r="C19" i="4"/>
  <c r="C18" i="4"/>
  <c r="C16" i="4"/>
  <c r="C15" i="4"/>
  <c r="C10" i="4"/>
  <c r="C4" i="4"/>
  <c r="C3" i="4"/>
  <c r="E2" i="4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1" i="5"/>
  <c r="E2" i="5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89" i="6"/>
  <c r="C34" i="6"/>
  <c r="C31" i="6"/>
  <c r="E31" i="6" s="1"/>
  <c r="C18" i="6"/>
  <c r="C16" i="6"/>
  <c r="E16" i="6" s="1"/>
  <c r="C11" i="6"/>
  <c r="E11" i="6" s="1"/>
  <c r="C10" i="6"/>
  <c r="E10" i="6" s="1"/>
  <c r="C4" i="6"/>
  <c r="E4" i="6" s="1"/>
  <c r="E2" i="6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2" i="7"/>
  <c r="J87" i="8" l="1"/>
  <c r="J25" i="8"/>
  <c r="E25" i="8"/>
  <c r="J46" i="8"/>
  <c r="E208" i="3"/>
  <c r="E90" i="1"/>
  <c r="E228" i="1" s="1"/>
  <c r="E221" i="2"/>
  <c r="E229" i="4"/>
  <c r="E92" i="5"/>
  <c r="E230" i="5" s="1"/>
  <c r="E90" i="6"/>
  <c r="E228" i="6" s="1"/>
  <c r="E228" i="7"/>
  <c r="I87" i="8" l="1"/>
  <c r="D3" i="8"/>
  <c r="C3" i="8"/>
  <c r="C99" i="8" l="1"/>
  <c r="I90" i="8"/>
  <c r="H90" i="8"/>
  <c r="G90" i="8"/>
  <c r="D90" i="8"/>
  <c r="D99" i="8" l="1"/>
  <c r="I3" i="8" l="1"/>
  <c r="I99" i="8" l="1"/>
  <c r="H3" i="8"/>
  <c r="H99" i="8" l="1"/>
  <c r="G3" i="8" l="1"/>
  <c r="G99" i="8" l="1"/>
  <c r="F90" i="8"/>
  <c r="F3" i="8"/>
  <c r="F99" i="8" l="1"/>
  <c r="E90" i="8"/>
  <c r="E3" i="8" l="1"/>
  <c r="J3" i="8" l="1"/>
  <c r="J99" i="8" s="1"/>
  <c r="E99" i="8"/>
</calcChain>
</file>

<file path=xl/sharedStrings.xml><?xml version="1.0" encoding="utf-8"?>
<sst xmlns="http://schemas.openxmlformats.org/spreadsheetml/2006/main" count="1247" uniqueCount="109">
  <si>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</si>
  <si>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</si>
  <si>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</si>
  <si>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</si>
  <si>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</si>
  <si>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</si>
  <si>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</si>
  <si>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</si>
  <si>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</si>
  <si>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</si>
  <si>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</si>
  <si>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</si>
  <si>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</si>
  <si>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</si>
  <si>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</si>
  <si>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</si>
  <si>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</si>
  <si>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</si>
  <si>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</si>
  <si>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</si>
  <si>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</si>
  <si>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</si>
  <si>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</si>
  <si>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</si>
  <si>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</si>
  <si>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</si>
  <si>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</si>
  <si>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</si>
  <si>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</si>
  <si>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</si>
  <si>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</si>
  <si>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</si>
  <si>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</si>
  <si>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</si>
  <si>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</si>
  <si>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</si>
  <si>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</si>
  <si>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</si>
  <si>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</si>
  <si>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</si>
  <si>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</si>
  <si>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</si>
  <si>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</si>
  <si>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</si>
  <si>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</si>
  <si>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</si>
  <si>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</si>
  <si>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</si>
  <si>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</si>
  <si>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</si>
  <si>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</si>
  <si>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</si>
  <si>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</si>
  <si>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</si>
  <si>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</si>
  <si>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</si>
  <si>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</si>
  <si>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</si>
  <si>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</si>
  <si>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</si>
  <si>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</si>
  <si>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</si>
  <si>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</si>
  <si>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</si>
  <si>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</si>
  <si>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</si>
  <si>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</si>
  <si>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</si>
  <si>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</si>
  <si>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</si>
  <si>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</si>
  <si>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</si>
  <si>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</si>
  <si>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</si>
  <si>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</si>
  <si>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</si>
  <si>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</si>
  <si>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</si>
  <si>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</si>
  <si>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</si>
  <si>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</si>
  <si>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Jekonmo</t>
  </si>
  <si>
    <t>Turkey</t>
  </si>
  <si>
    <t>Purchase Price per unit</t>
  </si>
  <si>
    <t>Quantity Bought</t>
  </si>
  <si>
    <t>Intestine</t>
  </si>
  <si>
    <t>Misc</t>
  </si>
  <si>
    <t>Gas</t>
  </si>
  <si>
    <t>Morning Fresh</t>
  </si>
  <si>
    <t>Onion</t>
  </si>
  <si>
    <t>Salt</t>
  </si>
  <si>
    <t>Charcoal</t>
  </si>
  <si>
    <t>Key</t>
  </si>
  <si>
    <t>Yam</t>
  </si>
  <si>
    <t>Tomatoes</t>
  </si>
  <si>
    <t>Dry Pepper</t>
  </si>
  <si>
    <t>7Up</t>
  </si>
  <si>
    <t>Indomie</t>
  </si>
  <si>
    <t>Ayoo</t>
  </si>
  <si>
    <t>Maagi</t>
  </si>
  <si>
    <t>Vegetable Oil</t>
  </si>
  <si>
    <t>Egg</t>
  </si>
  <si>
    <t>Tomatoes &amp; Pepper</t>
  </si>
  <si>
    <t>Cutlass</t>
  </si>
  <si>
    <t>Jekomo</t>
  </si>
  <si>
    <t>7up</t>
  </si>
  <si>
    <t xml:space="preserve">f </t>
  </si>
  <si>
    <t>Total</t>
  </si>
  <si>
    <t>Curry &amp; Thyme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</si>
</sst>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view="pageBreakPreview" topLeftCell="A73" zoomScale="106" zoomScaleNormal="100" zoomScaleSheetLayoutView="106" workbookViewId="0">
      <selection activeCell="H89" sqref="H89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79</v>
      </c>
      <c r="B1" s="15" t="s">
        <v>1</v>
      </c>
      <c r="C1" s="27">
        <v>44938</v>
      </c>
      <c r="D1" s="27">
        <v>44969</v>
      </c>
      <c r="E1" s="27">
        <v>44997</v>
      </c>
      <c r="F1" s="27">
        <v>45028</v>
      </c>
      <c r="G1" s="27">
        <v>45058</v>
      </c>
      <c r="H1" s="27">
        <v>45089</v>
      </c>
      <c r="I1" s="27">
        <v>45119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80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'Purchases-1-12'!E3</f>
        <v>0</v>
      </c>
      <c r="D3" s="28">
        <f>'Purchases-2-12'!E3</f>
        <v>0</v>
      </c>
      <c r="E3" s="28">
        <f>'Purchases-3-12'!E3</f>
        <v>0</v>
      </c>
      <c r="F3" s="28">
        <f>'Purchases-4-12'!E3</f>
        <v>9100</v>
      </c>
      <c r="G3" s="28">
        <f>'Purchases-5-12'!E3</f>
        <v>0</v>
      </c>
      <c r="H3" s="28">
        <f>'Purchases-6-12'!E3</f>
        <v>0</v>
      </c>
      <c r="I3" s="28">
        <f>'Purchases-7-12'!E3</f>
        <v>0</v>
      </c>
      <c r="J3" s="26">
        <f>SUM(C3:I3)</f>
        <v>9100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'Purchases-1-12'!E4</f>
        <v>0</v>
      </c>
      <c r="D4" s="28">
        <f>'Purchases-2-12'!E4</f>
        <v>0</v>
      </c>
      <c r="E4" s="28">
        <f>'Purchases-3-12'!E4</f>
        <v>0</v>
      </c>
      <c r="F4" s="28">
        <f>'Purchases-4-12'!E4</f>
        <v>4200</v>
      </c>
      <c r="G4" s="28">
        <f>'Purchases-5-12'!E4</f>
        <v>0</v>
      </c>
      <c r="H4" s="28">
        <f>'Purchases-6-12'!E4</f>
        <v>8400</v>
      </c>
      <c r="I4" s="28">
        <f>'Purchases-7-12'!E4</f>
        <v>0</v>
      </c>
      <c r="J4" s="26">
        <f t="shared" ref="J4:J67" si="0">SUM(C4:I4)</f>
        <v>12600</v>
      </c>
    </row>
    <row r="5" spans="1:15" ht="15" thickBot="1" x14ac:dyDescent="0.35">
      <c r="A5" s="21" t="s">
        <v>8</v>
      </c>
      <c r="B5" s="22" t="s">
        <v>9</v>
      </c>
      <c r="C5" s="28">
        <f>'Purchases-1-12'!E5</f>
        <v>0</v>
      </c>
      <c r="D5" s="28">
        <f>'Purchases-2-12'!E5</f>
        <v>0</v>
      </c>
      <c r="E5" s="28">
        <f>'Purchases-3-12'!E5</f>
        <v>0</v>
      </c>
      <c r="F5" s="28">
        <f>'Purchases-4-12'!E5</f>
        <v>0</v>
      </c>
      <c r="G5" s="28">
        <f>'Purchases-5-12'!E5</f>
        <v>0</v>
      </c>
      <c r="H5" s="28">
        <f>'Purchases-6-12'!E5</f>
        <v>0</v>
      </c>
      <c r="I5" s="28">
        <f>'Purchases-7-12'!E5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'Purchases-1-12'!E6</f>
        <v>0</v>
      </c>
      <c r="D6" s="28">
        <f>'Purchases-2-12'!E6</f>
        <v>0</v>
      </c>
      <c r="E6" s="28">
        <f>'Purchases-3-12'!E6</f>
        <v>0</v>
      </c>
      <c r="F6" s="28">
        <f>'Purchases-4-12'!E6</f>
        <v>0</v>
      </c>
      <c r="G6" s="28">
        <f>'Purchases-5-12'!E6</f>
        <v>0</v>
      </c>
      <c r="H6" s="28">
        <f>'Purchases-6-12'!E6</f>
        <v>0</v>
      </c>
      <c r="I6" s="28">
        <f>'Purchases-7-12'!E6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'Purchases-1-12'!E7</f>
        <v>0</v>
      </c>
      <c r="D7" s="28">
        <f>'Purchases-2-12'!E7</f>
        <v>0</v>
      </c>
      <c r="E7" s="28">
        <f>'Purchases-3-12'!E7</f>
        <v>0</v>
      </c>
      <c r="F7" s="28">
        <f>'Purchases-4-12'!E7</f>
        <v>0</v>
      </c>
      <c r="G7" s="28">
        <f>'Purchases-5-12'!E7</f>
        <v>0</v>
      </c>
      <c r="H7" s="28">
        <f>'Purchases-6-12'!E7</f>
        <v>0</v>
      </c>
      <c r="I7" s="28">
        <f>'Purchases-7-12'!E7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'Purchases-1-12'!E8</f>
        <v>0</v>
      </c>
      <c r="D8" s="28">
        <f>'Purchases-2-12'!E8</f>
        <v>0</v>
      </c>
      <c r="E8" s="28">
        <f>'Purchases-3-12'!E8</f>
        <v>0</v>
      </c>
      <c r="F8" s="28">
        <f>'Purchases-4-12'!E8</f>
        <v>0</v>
      </c>
      <c r="G8" s="28">
        <f>'Purchases-5-12'!E8</f>
        <v>0</v>
      </c>
      <c r="H8" s="28">
        <f>'Purchases-6-12'!E8</f>
        <v>0</v>
      </c>
      <c r="I8" s="28">
        <f>'Purchases-7-12'!E8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'Purchases-1-12'!E9</f>
        <v>0</v>
      </c>
      <c r="D9" s="28">
        <f>'Purchases-2-12'!E9</f>
        <v>0</v>
      </c>
      <c r="E9" s="28">
        <f>'Purchases-3-12'!E9</f>
        <v>0</v>
      </c>
      <c r="F9" s="28">
        <f>'Purchases-4-12'!E9</f>
        <v>0</v>
      </c>
      <c r="G9" s="28">
        <f>'Purchases-5-12'!E9</f>
        <v>0</v>
      </c>
      <c r="H9" s="28">
        <f>'Purchases-6-12'!E9</f>
        <v>0</v>
      </c>
      <c r="I9" s="28">
        <f>'Purchases-7-12'!E9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'Purchases-1-12'!E10</f>
        <v>0</v>
      </c>
      <c r="D10" s="28">
        <f>'Purchases-2-12'!E10</f>
        <v>0</v>
      </c>
      <c r="E10" s="28">
        <f>'Purchases-3-12'!E10</f>
        <v>0</v>
      </c>
      <c r="F10" s="28">
        <f>'Purchases-4-12'!E10</f>
        <v>3100</v>
      </c>
      <c r="G10" s="28">
        <f>'Purchases-5-12'!E10</f>
        <v>0</v>
      </c>
      <c r="H10" s="28">
        <f>'Purchases-6-12'!E10</f>
        <v>3100</v>
      </c>
      <c r="I10" s="28">
        <f>'Purchases-7-12'!E10</f>
        <v>0</v>
      </c>
      <c r="J10" s="26">
        <f t="shared" si="0"/>
        <v>6200</v>
      </c>
    </row>
    <row r="11" spans="1:15" ht="15" thickBot="1" x14ac:dyDescent="0.35">
      <c r="A11" s="21" t="s">
        <v>6</v>
      </c>
      <c r="B11" s="22" t="s">
        <v>16</v>
      </c>
      <c r="C11" s="28">
        <f>'Purchases-1-12'!E11</f>
        <v>0</v>
      </c>
      <c r="D11" s="28">
        <f>'Purchases-2-12'!E11</f>
        <v>0</v>
      </c>
      <c r="E11" s="28">
        <f>'Purchases-3-12'!E11</f>
        <v>0</v>
      </c>
      <c r="F11" s="28">
        <f>'Purchases-4-12'!E11</f>
        <v>0</v>
      </c>
      <c r="G11" s="28">
        <f>'Purchases-5-12'!E11</f>
        <v>0</v>
      </c>
      <c r="H11" s="28">
        <f>'Purchases-6-12'!E11</f>
        <v>2300</v>
      </c>
      <c r="I11" s="28">
        <f>'Purchases-7-12'!E11</f>
        <v>0</v>
      </c>
      <c r="J11" s="26">
        <f t="shared" si="0"/>
        <v>2300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'Purchases-1-12'!E12</f>
        <v>0</v>
      </c>
      <c r="D12" s="28">
        <f>'Purchases-2-12'!E12</f>
        <v>0</v>
      </c>
      <c r="E12" s="28">
        <f>'Purchases-3-12'!E12</f>
        <v>0</v>
      </c>
      <c r="F12" s="28">
        <f>'Purchases-4-12'!E12</f>
        <v>0</v>
      </c>
      <c r="G12" s="28">
        <f>'Purchases-5-12'!E12</f>
        <v>0</v>
      </c>
      <c r="H12" s="28">
        <f>'Purchases-6-12'!E12</f>
        <v>0</v>
      </c>
      <c r="I12" s="28">
        <f>'Purchases-7-12'!E12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'Purchases-1-12'!E13</f>
        <v>0</v>
      </c>
      <c r="D13" s="28">
        <f>'Purchases-2-12'!E13</f>
        <v>0</v>
      </c>
      <c r="E13" s="28">
        <f>'Purchases-3-12'!E13</f>
        <v>0</v>
      </c>
      <c r="F13" s="28">
        <f>'Purchases-4-12'!E13</f>
        <v>0</v>
      </c>
      <c r="G13" s="28">
        <f>'Purchases-5-12'!E13</f>
        <v>0</v>
      </c>
      <c r="H13" s="28">
        <f>'Purchases-6-12'!E13</f>
        <v>0</v>
      </c>
      <c r="I13" s="28">
        <f>'Purchases-7-12'!E13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'Purchases-1-12'!E14</f>
        <v>0</v>
      </c>
      <c r="D14" s="28">
        <f>'Purchases-2-12'!E14</f>
        <v>0</v>
      </c>
      <c r="E14" s="28">
        <f>'Purchases-3-12'!E14</f>
        <v>0</v>
      </c>
      <c r="F14" s="28">
        <f>'Purchases-4-12'!E14</f>
        <v>0</v>
      </c>
      <c r="G14" s="28">
        <f>'Purchases-5-12'!E14</f>
        <v>0</v>
      </c>
      <c r="H14" s="28">
        <f>'Purchases-6-12'!E14</f>
        <v>0</v>
      </c>
      <c r="I14" s="28">
        <f>'Purchases-7-12'!E14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'Purchases-1-12'!E15</f>
        <v>0</v>
      </c>
      <c r="D15" s="28">
        <f>'Purchases-2-12'!E15</f>
        <v>0</v>
      </c>
      <c r="E15" s="28">
        <f>'Purchases-3-12'!E15</f>
        <v>0</v>
      </c>
      <c r="F15" s="28">
        <f>'Purchases-4-12'!E15</f>
        <v>5800</v>
      </c>
      <c r="G15" s="28">
        <f>'Purchases-5-12'!E15</f>
        <v>0</v>
      </c>
      <c r="H15" s="28">
        <f>'Purchases-6-12'!E15</f>
        <v>0</v>
      </c>
      <c r="I15" s="28">
        <f>'Purchases-7-12'!E15</f>
        <v>0</v>
      </c>
      <c r="J15" s="26">
        <f t="shared" si="0"/>
        <v>5800</v>
      </c>
    </row>
    <row r="16" spans="1:15" ht="15" thickBot="1" x14ac:dyDescent="0.35">
      <c r="A16" s="21" t="s">
        <v>22</v>
      </c>
      <c r="B16" s="22" t="s">
        <v>23</v>
      </c>
      <c r="C16" s="28">
        <f>'Purchases-1-12'!E16</f>
        <v>0</v>
      </c>
      <c r="D16" s="28">
        <f>'Purchases-2-12'!E16</f>
        <v>0</v>
      </c>
      <c r="E16" s="28">
        <f>'Purchases-3-12'!E16</f>
        <v>0</v>
      </c>
      <c r="F16" s="28">
        <f>'Purchases-4-12'!E16</f>
        <v>2300</v>
      </c>
      <c r="G16" s="28">
        <f>'Purchases-5-12'!E16</f>
        <v>0</v>
      </c>
      <c r="H16" s="28">
        <f>'Purchases-6-12'!E16</f>
        <v>2300</v>
      </c>
      <c r="I16" s="28">
        <f>'Purchases-7-12'!E16</f>
        <v>0</v>
      </c>
      <c r="J16" s="26">
        <f t="shared" si="0"/>
        <v>4600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'Purchases-1-12'!E17</f>
        <v>0</v>
      </c>
      <c r="D17" s="28">
        <f>'Purchases-2-12'!E17</f>
        <v>0</v>
      </c>
      <c r="E17" s="28">
        <f>'Purchases-3-12'!E17</f>
        <v>0</v>
      </c>
      <c r="F17" s="28">
        <f>'Purchases-4-12'!E17</f>
        <v>0</v>
      </c>
      <c r="G17" s="28">
        <f>'Purchases-5-12'!E17</f>
        <v>0</v>
      </c>
      <c r="H17" s="28">
        <f>'Purchases-6-12'!E17</f>
        <v>0</v>
      </c>
      <c r="I17" s="28">
        <f>'Purchases-7-12'!E17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'Purchases-1-12'!E18</f>
        <v>0</v>
      </c>
      <c r="D18" s="28">
        <f>'Purchases-2-12'!E18</f>
        <v>0</v>
      </c>
      <c r="E18" s="28">
        <f>'Purchases-3-12'!E18</f>
        <v>0</v>
      </c>
      <c r="F18" s="28">
        <f>'Purchases-4-12'!E18</f>
        <v>4800</v>
      </c>
      <c r="G18" s="28">
        <f>'Purchases-5-12'!E18</f>
        <v>0</v>
      </c>
      <c r="H18" s="28">
        <f>'Purchases-6-12'!E18</f>
        <v>2300</v>
      </c>
      <c r="I18" s="28">
        <f>'Purchases-7-12'!E18</f>
        <v>0</v>
      </c>
      <c r="J18" s="26">
        <f t="shared" si="0"/>
        <v>7100</v>
      </c>
    </row>
    <row r="19" spans="1:18" ht="15" thickBot="1" x14ac:dyDescent="0.35">
      <c r="A19" s="21" t="s">
        <v>28</v>
      </c>
      <c r="B19" s="22" t="s">
        <v>29</v>
      </c>
      <c r="C19" s="28">
        <f>'Purchases-1-12'!E19</f>
        <v>0</v>
      </c>
      <c r="D19" s="28">
        <f>'Purchases-2-12'!E19</f>
        <v>0</v>
      </c>
      <c r="E19" s="28">
        <f>'Purchases-3-12'!E19</f>
        <v>0</v>
      </c>
      <c r="F19" s="28">
        <f>'Purchases-4-12'!E19</f>
        <v>5000</v>
      </c>
      <c r="G19" s="28">
        <f>'Purchases-5-12'!E19</f>
        <v>0</v>
      </c>
      <c r="H19" s="28">
        <f>'Purchases-6-12'!E19</f>
        <v>0</v>
      </c>
      <c r="I19" s="28">
        <f>'Purchases-7-12'!E19</f>
        <v>0</v>
      </c>
      <c r="J19" s="26">
        <f t="shared" si="0"/>
        <v>5000</v>
      </c>
    </row>
    <row r="20" spans="1:18" ht="15" thickBot="1" x14ac:dyDescent="0.35">
      <c r="A20" s="21" t="s">
        <v>30</v>
      </c>
      <c r="B20" s="22" t="s">
        <v>31</v>
      </c>
      <c r="C20" s="28">
        <f>'Purchases-1-12'!E20</f>
        <v>0</v>
      </c>
      <c r="D20" s="28">
        <f>'Purchases-2-12'!E20</f>
        <v>0</v>
      </c>
      <c r="E20" s="28">
        <f>'Purchases-3-12'!E20</f>
        <v>0</v>
      </c>
      <c r="F20" s="28">
        <f>'Purchases-4-12'!E20</f>
        <v>1600</v>
      </c>
      <c r="G20" s="28">
        <f>'Purchases-5-12'!E20</f>
        <v>0</v>
      </c>
      <c r="H20" s="28">
        <f>'Purchases-6-12'!E20</f>
        <v>0</v>
      </c>
      <c r="I20" s="28">
        <f>'Purchases-7-12'!E20</f>
        <v>0</v>
      </c>
      <c r="J20" s="26">
        <f t="shared" si="0"/>
        <v>1600</v>
      </c>
    </row>
    <row r="21" spans="1:18" ht="15" thickBot="1" x14ac:dyDescent="0.35">
      <c r="A21" s="21" t="s">
        <v>32</v>
      </c>
      <c r="B21" s="22" t="s">
        <v>33</v>
      </c>
      <c r="C21" s="28">
        <f>'Purchases-1-12'!E21</f>
        <v>0</v>
      </c>
      <c r="D21" s="28">
        <f>'Purchases-2-12'!E21</f>
        <v>0</v>
      </c>
      <c r="E21" s="28">
        <f>'Purchases-3-12'!E21</f>
        <v>0</v>
      </c>
      <c r="F21" s="28">
        <f>'Purchases-4-12'!E21</f>
        <v>5000</v>
      </c>
      <c r="G21" s="28">
        <f>'Purchases-5-12'!E21</f>
        <v>0</v>
      </c>
      <c r="H21" s="28">
        <f>'Purchases-6-12'!E21</f>
        <v>0</v>
      </c>
      <c r="I21" s="28">
        <f>'Purchases-7-12'!E21</f>
        <v>0</v>
      </c>
      <c r="J21" s="26">
        <f t="shared" si="0"/>
        <v>5000</v>
      </c>
    </row>
    <row r="22" spans="1:18" ht="15" thickBot="1" x14ac:dyDescent="0.35">
      <c r="A22" s="21" t="s">
        <v>64</v>
      </c>
      <c r="B22" s="22" t="s">
        <v>96</v>
      </c>
      <c r="C22" s="28">
        <f>'Purchases-1-12'!E22</f>
        <v>0</v>
      </c>
      <c r="D22" s="28">
        <f>'Purchases-2-12'!E22</f>
        <v>0</v>
      </c>
      <c r="E22" s="28">
        <f>'Purchases-3-12'!E22</f>
        <v>0</v>
      </c>
      <c r="F22" s="28">
        <f>'Purchases-4-12'!E22</f>
        <v>0</v>
      </c>
      <c r="G22" s="28">
        <f>'Purchases-5-12'!E22</f>
        <v>0</v>
      </c>
      <c r="H22" s="28">
        <f>'Purchases-6-12'!E22</f>
        <v>2300</v>
      </c>
      <c r="I22" s="28">
        <f>'Purchases-7-12'!E22</f>
        <v>0</v>
      </c>
      <c r="J22" s="26">
        <f t="shared" si="0"/>
        <v>2300</v>
      </c>
    </row>
    <row r="23" spans="1:18" ht="15" thickBot="1" x14ac:dyDescent="0.35">
      <c r="A23" s="23"/>
      <c r="B23" s="22"/>
      <c r="C23" s="28">
        <f>'Purchases-1-12'!E23</f>
        <v>0</v>
      </c>
      <c r="D23" s="28">
        <f>'Purchases-2-12'!E23</f>
        <v>0</v>
      </c>
      <c r="E23" s="28">
        <f>'Purchases-3-12'!E23</f>
        <v>0</v>
      </c>
      <c r="F23" s="28">
        <f>'Purchases-4-12'!E23</f>
        <v>0</v>
      </c>
      <c r="G23" s="28">
        <f>'Purchases-5-12'!E23</f>
        <v>0</v>
      </c>
      <c r="H23" s="28">
        <f>'Purchases-6-12'!E23</f>
        <v>0</v>
      </c>
      <c r="I23" s="28">
        <f>'Purchases-7-12'!E23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'Purchases-1-12'!E24</f>
        <v>0</v>
      </c>
      <c r="D24" s="28">
        <f>'Purchases-2-12'!E24</f>
        <v>0</v>
      </c>
      <c r="E24" s="28">
        <f>'Purchases-3-12'!E24</f>
        <v>0</v>
      </c>
      <c r="F24" s="28">
        <f>'Purchases-4-12'!E24</f>
        <v>0</v>
      </c>
      <c r="G24" s="28">
        <f>'Purchases-5-12'!E24</f>
        <v>0</v>
      </c>
      <c r="H24" s="28">
        <f>'Purchases-6-12'!E24</f>
        <v>0</v>
      </c>
      <c r="I24" s="28">
        <f>'Purchases-7-12'!E24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'Purchases-1-12'!E25</f>
        <v>0</v>
      </c>
      <c r="D25" s="28">
        <f>'Purchases-2-12'!E25</f>
        <v>0</v>
      </c>
      <c r="E25" s="28">
        <f>'Purchases-3-12'!E25</f>
        <v>0</v>
      </c>
      <c r="F25" s="28">
        <f>'Purchases-4-12'!E25</f>
        <v>0</v>
      </c>
      <c r="G25" s="28">
        <f>'Purchases-5-12'!E25</f>
        <v>0</v>
      </c>
      <c r="H25" s="28">
        <f>'Purchases-6-12'!E25</f>
        <v>0</v>
      </c>
      <c r="I25" s="28">
        <f>'Purchases-7-12'!E25</f>
        <v>0</v>
      </c>
      <c r="J25" s="26">
        <f t="shared" si="0"/>
        <v>0</v>
      </c>
    </row>
    <row r="26" spans="1:18" ht="15" thickBot="1" x14ac:dyDescent="0.35">
      <c r="A26" s="21" t="s">
        <v>6</v>
      </c>
      <c r="B26" s="22" t="s">
        <v>36</v>
      </c>
      <c r="C26" s="28">
        <f>'Purchases-1-12'!E26</f>
        <v>9000</v>
      </c>
      <c r="D26" s="28">
        <f>'Purchases-2-12'!E26</f>
        <v>0</v>
      </c>
      <c r="E26" s="28">
        <f>'Purchases-3-12'!E26</f>
        <v>0</v>
      </c>
      <c r="F26" s="28">
        <f>'Purchases-4-12'!E26</f>
        <v>0</v>
      </c>
      <c r="G26" s="28">
        <f>'Purchases-5-12'!E26</f>
        <v>0</v>
      </c>
      <c r="H26" s="28">
        <f>'Purchases-6-12'!E26</f>
        <v>15000</v>
      </c>
      <c r="I26" s="28">
        <f>'Purchases-7-12'!E26</f>
        <v>0</v>
      </c>
      <c r="J26" s="26">
        <f t="shared" si="0"/>
        <v>24000</v>
      </c>
    </row>
    <row r="27" spans="1:18" ht="15" thickBot="1" x14ac:dyDescent="0.35">
      <c r="A27" s="21" t="s">
        <v>8</v>
      </c>
      <c r="B27" s="22" t="s">
        <v>37</v>
      </c>
      <c r="C27" s="28">
        <f>'Purchases-1-12'!E27</f>
        <v>0</v>
      </c>
      <c r="D27" s="28">
        <f>'Purchases-2-12'!E27</f>
        <v>0</v>
      </c>
      <c r="E27" s="28">
        <f>'Purchases-3-12'!E27</f>
        <v>0</v>
      </c>
      <c r="F27" s="28">
        <f>'Purchases-4-12'!E27</f>
        <v>0</v>
      </c>
      <c r="G27" s="28">
        <f>'Purchases-5-12'!E27</f>
        <v>0</v>
      </c>
      <c r="H27" s="28">
        <f>'Purchases-6-12'!E27</f>
        <v>0</v>
      </c>
      <c r="I27" s="28">
        <f>'Purchases-7-12'!E27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'Purchases-1-12'!E28</f>
        <v>0</v>
      </c>
      <c r="D28" s="28">
        <f>'Purchases-2-12'!E28</f>
        <v>0</v>
      </c>
      <c r="E28" s="28">
        <f>'Purchases-3-12'!E28</f>
        <v>0</v>
      </c>
      <c r="F28" s="28">
        <f>'Purchases-4-12'!E28</f>
        <v>0</v>
      </c>
      <c r="G28" s="28">
        <f>'Purchases-5-12'!E28</f>
        <v>0</v>
      </c>
      <c r="H28" s="28">
        <f>'Purchases-6-12'!E28</f>
        <v>0</v>
      </c>
      <c r="I28" s="28">
        <f>'Purchases-7-12'!E28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'Purchases-1-12'!E29</f>
        <v>0</v>
      </c>
      <c r="D29" s="28">
        <f>'Purchases-2-12'!E29</f>
        <v>0</v>
      </c>
      <c r="E29" s="28">
        <f>'Purchases-3-12'!E29</f>
        <v>0</v>
      </c>
      <c r="F29" s="28">
        <f>'Purchases-4-12'!E29</f>
        <v>0</v>
      </c>
      <c r="G29" s="28">
        <f>'Purchases-5-12'!E29</f>
        <v>0</v>
      </c>
      <c r="H29" s="28">
        <f>'Purchases-6-12'!E29</f>
        <v>0</v>
      </c>
      <c r="I29" s="28">
        <f>'Purchases-7-12'!E29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93</v>
      </c>
      <c r="C30" s="28">
        <f>'Purchases-1-12'!E30</f>
        <v>0</v>
      </c>
      <c r="D30" s="28">
        <f>'Purchases-2-12'!E30</f>
        <v>1000</v>
      </c>
      <c r="E30" s="28">
        <f>'Purchases-3-12'!E30</f>
        <v>0</v>
      </c>
      <c r="F30" s="28">
        <f>'Purchases-4-12'!E30</f>
        <v>0</v>
      </c>
      <c r="G30" s="28">
        <f>'Purchases-5-12'!E30</f>
        <v>0</v>
      </c>
      <c r="H30" s="28">
        <f>'Purchases-6-12'!E30</f>
        <v>0</v>
      </c>
      <c r="I30" s="28">
        <f>'Purchases-7-12'!E30</f>
        <v>0</v>
      </c>
      <c r="J30" s="26">
        <f t="shared" si="0"/>
        <v>1000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'Purchases-1-12'!E31</f>
        <v>12000</v>
      </c>
      <c r="D31" s="28">
        <f>'Purchases-2-12'!E31</f>
        <v>0</v>
      </c>
      <c r="E31" s="28">
        <f>'Purchases-3-12'!E31</f>
        <v>0</v>
      </c>
      <c r="F31" s="28">
        <f>'Purchases-4-12'!E31</f>
        <v>0</v>
      </c>
      <c r="G31" s="28">
        <f>'Purchases-5-12'!E31</f>
        <v>0</v>
      </c>
      <c r="H31" s="28">
        <f>'Purchases-6-12'!E31</f>
        <v>11600</v>
      </c>
      <c r="I31" s="28">
        <f>'Purchases-7-12'!E31</f>
        <v>0</v>
      </c>
      <c r="J31" s="26">
        <f t="shared" si="0"/>
        <v>23600</v>
      </c>
      <c r="O31" s="25"/>
      <c r="R31"/>
    </row>
    <row r="32" spans="1:18" ht="15" thickBot="1" x14ac:dyDescent="0.35">
      <c r="A32" s="40" t="s">
        <v>24</v>
      </c>
      <c r="B32" s="41" t="s">
        <v>85</v>
      </c>
      <c r="C32" s="28">
        <f>'Purchases-1-12'!E32</f>
        <v>5000</v>
      </c>
      <c r="D32" s="28">
        <f>'Purchases-2-12'!E32</f>
        <v>0</v>
      </c>
      <c r="E32" s="28">
        <f>'Purchases-3-12'!E32</f>
        <v>0</v>
      </c>
      <c r="F32" s="28">
        <f>'Purchases-4-12'!E32</f>
        <v>0</v>
      </c>
      <c r="G32" s="28">
        <f>'Purchases-5-12'!E32</f>
        <v>0</v>
      </c>
      <c r="H32" s="28">
        <f>'Purchases-6-12'!E32</f>
        <v>5000</v>
      </c>
      <c r="I32" s="28">
        <f>'Purchases-7-12'!E32</f>
        <v>0</v>
      </c>
      <c r="J32" s="26">
        <f t="shared" si="0"/>
        <v>10000</v>
      </c>
      <c r="O32" s="25"/>
      <c r="R32"/>
    </row>
    <row r="33" spans="1:18" ht="15" thickBot="1" x14ac:dyDescent="0.35">
      <c r="A33" s="7" t="s">
        <v>26</v>
      </c>
      <c r="B33" t="s">
        <v>97</v>
      </c>
      <c r="C33" s="28">
        <f>'Purchases-1-12'!E33</f>
        <v>0</v>
      </c>
      <c r="D33" s="28">
        <f>'Purchases-2-12'!E33</f>
        <v>0</v>
      </c>
      <c r="E33" s="28">
        <f>'Purchases-3-12'!E33</f>
        <v>0</v>
      </c>
      <c r="F33" s="28">
        <f>'Purchases-4-12'!E33</f>
        <v>0</v>
      </c>
      <c r="G33" s="28">
        <f>'Purchases-5-12'!E33</f>
        <v>0</v>
      </c>
      <c r="H33" s="28">
        <f>'Purchases-6-12'!E33</f>
        <v>2500</v>
      </c>
      <c r="I33" s="28">
        <f>'Purchases-7-12'!E33</f>
        <v>0</v>
      </c>
      <c r="J33" s="26">
        <f t="shared" si="0"/>
        <v>2500</v>
      </c>
      <c r="O33" s="25"/>
      <c r="R33"/>
    </row>
    <row r="34" spans="1:18" ht="15" thickBot="1" x14ac:dyDescent="0.35">
      <c r="A34" s="7" t="s">
        <v>28</v>
      </c>
      <c r="B34" t="s">
        <v>82</v>
      </c>
      <c r="C34" s="28">
        <f>'Purchases-1-12'!E34</f>
        <v>0</v>
      </c>
      <c r="D34" s="28">
        <f>'Purchases-2-12'!E34</f>
        <v>0</v>
      </c>
      <c r="E34" s="28">
        <f>'Purchases-3-12'!E34</f>
        <v>0</v>
      </c>
      <c r="F34" s="28">
        <f>'Purchases-4-12'!E34</f>
        <v>0</v>
      </c>
      <c r="G34" s="28">
        <f>'Purchases-5-12'!E34</f>
        <v>0</v>
      </c>
      <c r="H34" s="28">
        <f>'Purchases-6-12'!E34</f>
        <v>13000</v>
      </c>
      <c r="I34" s="28">
        <f>'Purchases-7-12'!E34</f>
        <v>0</v>
      </c>
      <c r="J34" s="26">
        <f t="shared" si="0"/>
        <v>13000</v>
      </c>
      <c r="O34" s="25"/>
      <c r="R34"/>
    </row>
    <row r="35" spans="1:18" ht="15" thickBot="1" x14ac:dyDescent="0.35">
      <c r="A35" s="22"/>
      <c r="B35" s="22"/>
      <c r="C35" s="28">
        <f>'Purchases-1-12'!E35</f>
        <v>0</v>
      </c>
      <c r="D35" s="28">
        <f>'Purchases-2-12'!E35</f>
        <v>0</v>
      </c>
      <c r="E35" s="28">
        <f>'Purchases-3-12'!E35</f>
        <v>0</v>
      </c>
      <c r="F35" s="28">
        <f>'Purchases-4-12'!E35</f>
        <v>0</v>
      </c>
      <c r="G35" s="28">
        <f>'Purchases-5-12'!E35</f>
        <v>0</v>
      </c>
      <c r="H35" s="28">
        <f>'Purchases-6-12'!E35</f>
        <v>0</v>
      </c>
      <c r="I35" s="28">
        <f>'Purchases-7-12'!E35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'Purchases-1-12'!E36</f>
        <v>0</v>
      </c>
      <c r="D36" s="28">
        <f>'Purchases-2-12'!E36</f>
        <v>0</v>
      </c>
      <c r="E36" s="28">
        <f>'Purchases-3-12'!E36</f>
        <v>0</v>
      </c>
      <c r="F36" s="28">
        <f>'Purchases-4-12'!E36</f>
        <v>0</v>
      </c>
      <c r="G36" s="28">
        <f>'Purchases-5-12'!E36</f>
        <v>0</v>
      </c>
      <c r="H36" s="28">
        <f>'Purchases-6-12'!E36</f>
        <v>0</v>
      </c>
      <c r="I36" s="28">
        <f>'Purchases-7-12'!E36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'Purchases-1-12'!E37</f>
        <v>0</v>
      </c>
      <c r="D37" s="28">
        <f>'Purchases-2-12'!E37</f>
        <v>0</v>
      </c>
      <c r="E37" s="28">
        <f>'Purchases-3-12'!E37</f>
        <v>0</v>
      </c>
      <c r="F37" s="28">
        <f>'Purchases-4-12'!E37</f>
        <v>0</v>
      </c>
      <c r="G37" s="28">
        <f>'Purchases-5-12'!E37</f>
        <v>0</v>
      </c>
      <c r="H37" s="28">
        <f>'Purchases-6-12'!E37</f>
        <v>0</v>
      </c>
      <c r="I37" s="28">
        <f>'Purchases-7-12'!E37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'Purchases-1-12'!E38</f>
        <v>0</v>
      </c>
      <c r="D38" s="28">
        <f>'Purchases-2-12'!E38</f>
        <v>0</v>
      </c>
      <c r="E38" s="28">
        <f>'Purchases-3-12'!E38</f>
        <v>0</v>
      </c>
      <c r="F38" s="28">
        <f>'Purchases-4-12'!E38</f>
        <v>0</v>
      </c>
      <c r="G38" s="28">
        <f>'Purchases-5-12'!E38</f>
        <v>0</v>
      </c>
      <c r="H38" s="28">
        <f>'Purchases-6-12'!E38</f>
        <v>0</v>
      </c>
      <c r="I38" s="28">
        <f>'Purchases-7-12'!E38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'Purchases-1-12'!E39</f>
        <v>0</v>
      </c>
      <c r="D39" s="28">
        <f>'Purchases-2-12'!E39</f>
        <v>0</v>
      </c>
      <c r="E39" s="28">
        <f>'Purchases-3-12'!E39</f>
        <v>0</v>
      </c>
      <c r="F39" s="28">
        <f>'Purchases-4-12'!E39</f>
        <v>0</v>
      </c>
      <c r="G39" s="28">
        <f>'Purchases-5-12'!E39</f>
        <v>0</v>
      </c>
      <c r="H39" s="28">
        <f>'Purchases-6-12'!E39</f>
        <v>0</v>
      </c>
      <c r="I39" s="28">
        <f>'Purchases-7-12'!E39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'Purchases-1-12'!E40</f>
        <v>0</v>
      </c>
      <c r="D40" s="28">
        <f>'Purchases-2-12'!E40</f>
        <v>0</v>
      </c>
      <c r="E40" s="28">
        <f>'Purchases-3-12'!E40</f>
        <v>0</v>
      </c>
      <c r="F40" s="28">
        <f>'Purchases-4-12'!E40</f>
        <v>0</v>
      </c>
      <c r="G40" s="28">
        <f>'Purchases-5-12'!E40</f>
        <v>0</v>
      </c>
      <c r="H40" s="28">
        <f>'Purchases-6-12'!E40</f>
        <v>0</v>
      </c>
      <c r="I40" s="28">
        <f>'Purchases-7-12'!E40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'Purchases-1-12'!E41</f>
        <v>0</v>
      </c>
      <c r="D41" s="28">
        <f>'Purchases-2-12'!E41</f>
        <v>0</v>
      </c>
      <c r="E41" s="28">
        <f>'Purchases-3-12'!E41</f>
        <v>0</v>
      </c>
      <c r="F41" s="28">
        <f>'Purchases-4-12'!E41</f>
        <v>0</v>
      </c>
      <c r="G41" s="28">
        <f>'Purchases-5-12'!E41</f>
        <v>0</v>
      </c>
      <c r="H41" s="28">
        <f>'Purchases-6-12'!E41</f>
        <v>500</v>
      </c>
      <c r="I41" s="28">
        <f>'Purchases-7-12'!E41</f>
        <v>0</v>
      </c>
      <c r="J41" s="26">
        <f t="shared" si="0"/>
        <v>500</v>
      </c>
      <c r="R41"/>
    </row>
    <row r="42" spans="1:18" ht="15" thickBot="1" x14ac:dyDescent="0.35">
      <c r="A42" s="21" t="s">
        <v>20</v>
      </c>
      <c r="B42" s="22" t="s">
        <v>98</v>
      </c>
      <c r="C42" s="28">
        <f>'Purchases-1-12'!E42</f>
        <v>0</v>
      </c>
      <c r="D42" s="28">
        <f>'Purchases-2-12'!E42</f>
        <v>0</v>
      </c>
      <c r="E42" s="28">
        <f>'Purchases-3-12'!E42</f>
        <v>0</v>
      </c>
      <c r="F42" s="28">
        <f>'Purchases-4-12'!E42</f>
        <v>0</v>
      </c>
      <c r="G42" s="28">
        <f>'Purchases-5-12'!E42</f>
        <v>0</v>
      </c>
      <c r="H42" s="28">
        <f>'Purchases-6-12'!E42</f>
        <v>1000</v>
      </c>
      <c r="I42" s="28">
        <f>'Purchases-7-12'!E42</f>
        <v>0</v>
      </c>
      <c r="J42" s="26">
        <f t="shared" si="0"/>
        <v>1000</v>
      </c>
      <c r="R42"/>
    </row>
    <row r="43" spans="1:18" ht="15" thickBot="1" x14ac:dyDescent="0.35">
      <c r="A43" s="22"/>
      <c r="B43" s="22"/>
      <c r="C43" s="28">
        <f>'Purchases-1-12'!E43</f>
        <v>0</v>
      </c>
      <c r="D43" s="28">
        <f>'Purchases-2-12'!E43</f>
        <v>0</v>
      </c>
      <c r="E43" s="28">
        <f>'Purchases-3-12'!E43</f>
        <v>0</v>
      </c>
      <c r="F43" s="28">
        <f>'Purchases-4-12'!E43</f>
        <v>0</v>
      </c>
      <c r="G43" s="28">
        <f>'Purchases-5-12'!E43</f>
        <v>0</v>
      </c>
      <c r="H43" s="28">
        <f>'Purchases-6-12'!E43</f>
        <v>0</v>
      </c>
      <c r="I43" s="28">
        <f>'Purchases-7-12'!E43</f>
        <v>0</v>
      </c>
      <c r="J43" s="26">
        <f t="shared" si="0"/>
        <v>0</v>
      </c>
      <c r="R43"/>
    </row>
    <row r="44" spans="1:18" ht="15" thickBot="1" x14ac:dyDescent="0.35">
      <c r="A44" s="17">
        <v>5</v>
      </c>
      <c r="B44" s="18" t="s">
        <v>48</v>
      </c>
      <c r="C44" s="28">
        <f>'Purchases-1-12'!E44</f>
        <v>0</v>
      </c>
      <c r="D44" s="28">
        <f>'Purchases-2-12'!E44</f>
        <v>0</v>
      </c>
      <c r="E44" s="28">
        <f>'Purchases-3-12'!E44</f>
        <v>0</v>
      </c>
      <c r="F44" s="28">
        <f>'Purchases-4-12'!E44</f>
        <v>0</v>
      </c>
      <c r="G44" s="28">
        <f>'Purchases-5-12'!E44</f>
        <v>0</v>
      </c>
      <c r="H44" s="28">
        <f>'Purchases-6-12'!E44</f>
        <v>0</v>
      </c>
      <c r="I44" s="28">
        <f>'Purchases-7-12'!E44</f>
        <v>0</v>
      </c>
      <c r="J44" s="26">
        <f t="shared" si="0"/>
        <v>0</v>
      </c>
      <c r="R44"/>
    </row>
    <row r="45" spans="1:18" ht="15" thickBot="1" x14ac:dyDescent="0.35">
      <c r="A45" s="21" t="s">
        <v>4</v>
      </c>
      <c r="B45" s="22" t="s">
        <v>49</v>
      </c>
      <c r="C45" s="28">
        <f>'Purchases-1-12'!E45</f>
        <v>0</v>
      </c>
      <c r="D45" s="28">
        <f>'Purchases-2-12'!E45</f>
        <v>0</v>
      </c>
      <c r="E45" s="28">
        <f>'Purchases-3-12'!E45</f>
        <v>0</v>
      </c>
      <c r="F45" s="28">
        <f>'Purchases-4-12'!E45</f>
        <v>0</v>
      </c>
      <c r="G45" s="28">
        <f>'Purchases-5-12'!E45</f>
        <v>0</v>
      </c>
      <c r="H45" s="28">
        <f>'Purchases-6-12'!E45</f>
        <v>0</v>
      </c>
      <c r="I45" s="28">
        <f>'Purchases-7-12'!E45</f>
        <v>0</v>
      </c>
      <c r="J45" s="26">
        <f t="shared" si="0"/>
        <v>0</v>
      </c>
      <c r="R45"/>
    </row>
    <row r="46" spans="1:18" ht="15" thickBot="1" x14ac:dyDescent="0.35">
      <c r="A46" s="21" t="s">
        <v>6</v>
      </c>
      <c r="B46" s="22" t="s">
        <v>50</v>
      </c>
      <c r="C46" s="28">
        <f>'Purchases-1-12'!E46</f>
        <v>0</v>
      </c>
      <c r="D46" s="28">
        <f>'Purchases-2-12'!E46</f>
        <v>0</v>
      </c>
      <c r="E46" s="28">
        <f>'Purchases-3-12'!E46</f>
        <v>0</v>
      </c>
      <c r="F46" s="28">
        <f>'Purchases-4-12'!E46</f>
        <v>0</v>
      </c>
      <c r="G46" s="28">
        <f>'Purchases-5-12'!E46</f>
        <v>0</v>
      </c>
      <c r="H46" s="28">
        <f>'Purchases-6-12'!E46</f>
        <v>0</v>
      </c>
      <c r="I46" s="28">
        <f>'Purchases-7-12'!E46</f>
        <v>0</v>
      </c>
      <c r="J46" s="26">
        <f t="shared" si="0"/>
        <v>0</v>
      </c>
      <c r="R46"/>
    </row>
    <row r="47" spans="1:18" ht="15" thickBot="1" x14ac:dyDescent="0.35">
      <c r="A47" s="23"/>
      <c r="B47" s="22"/>
      <c r="C47" s="28">
        <f>'Purchases-1-12'!E47</f>
        <v>0</v>
      </c>
      <c r="D47" s="28">
        <f>'Purchases-2-12'!E47</f>
        <v>0</v>
      </c>
      <c r="E47" s="28">
        <f>'Purchases-3-12'!E47</f>
        <v>0</v>
      </c>
      <c r="F47" s="28">
        <f>'Purchases-4-12'!E47</f>
        <v>0</v>
      </c>
      <c r="G47" s="28">
        <f>'Purchases-5-12'!E47</f>
        <v>0</v>
      </c>
      <c r="H47" s="28">
        <f>'Purchases-6-12'!E47</f>
        <v>0</v>
      </c>
      <c r="I47" s="28">
        <f>'Purchases-7-12'!E47</f>
        <v>0</v>
      </c>
      <c r="J47" s="26">
        <f t="shared" si="0"/>
        <v>0</v>
      </c>
      <c r="R47"/>
    </row>
    <row r="48" spans="1:18" ht="15" thickBot="1" x14ac:dyDescent="0.35">
      <c r="A48" s="17">
        <v>6</v>
      </c>
      <c r="B48" s="18" t="s">
        <v>51</v>
      </c>
      <c r="C48" s="28">
        <f>'Purchases-1-12'!E48</f>
        <v>0</v>
      </c>
      <c r="D48" s="28">
        <f>'Purchases-2-12'!E48</f>
        <v>0</v>
      </c>
      <c r="E48" s="28">
        <f>'Purchases-3-12'!E48</f>
        <v>0</v>
      </c>
      <c r="F48" s="28">
        <f>'Purchases-4-12'!E48</f>
        <v>0</v>
      </c>
      <c r="G48" s="28">
        <f>'Purchases-5-12'!E48</f>
        <v>0</v>
      </c>
      <c r="H48" s="28">
        <f>'Purchases-6-12'!E48</f>
        <v>0</v>
      </c>
      <c r="I48" s="28">
        <f>'Purchases-7-12'!E48</f>
        <v>0</v>
      </c>
      <c r="J48" s="26">
        <f t="shared" si="0"/>
        <v>0</v>
      </c>
      <c r="R48"/>
    </row>
    <row r="49" spans="1:18" ht="15" thickBot="1" x14ac:dyDescent="0.35">
      <c r="A49" s="21" t="s">
        <v>4</v>
      </c>
      <c r="B49" s="22" t="s">
        <v>52</v>
      </c>
      <c r="C49" s="28">
        <f>'Purchases-1-12'!E49</f>
        <v>1200</v>
      </c>
      <c r="D49" s="28">
        <f>'Purchases-2-12'!E49</f>
        <v>2000</v>
      </c>
      <c r="E49" s="28">
        <f>'Purchases-3-12'!E49</f>
        <v>2000</v>
      </c>
      <c r="F49" s="28">
        <f>'Purchases-4-12'!E49</f>
        <v>0</v>
      </c>
      <c r="G49" s="28">
        <f>'Purchases-5-12'!E49</f>
        <v>8500</v>
      </c>
      <c r="H49" s="28">
        <f>'Purchases-6-12'!E49</f>
        <v>2500</v>
      </c>
      <c r="I49" s="28">
        <f>'Purchases-7-12'!E49</f>
        <v>2500</v>
      </c>
      <c r="J49" s="26">
        <f t="shared" si="0"/>
        <v>18700</v>
      </c>
      <c r="R49"/>
    </row>
    <row r="50" spans="1:18" ht="15" thickBot="1" x14ac:dyDescent="0.35">
      <c r="A50" s="21" t="s">
        <v>6</v>
      </c>
      <c r="B50" s="22" t="s">
        <v>53</v>
      </c>
      <c r="C50" s="28">
        <f>'Purchases-1-12'!E50</f>
        <v>0</v>
      </c>
      <c r="D50" s="28">
        <f>'Purchases-2-12'!E50</f>
        <v>0</v>
      </c>
      <c r="E50" s="28">
        <f>'Purchases-3-12'!E50</f>
        <v>0</v>
      </c>
      <c r="F50" s="28">
        <f>'Purchases-4-12'!E50</f>
        <v>0</v>
      </c>
      <c r="G50" s="28">
        <f>'Purchases-5-12'!E50</f>
        <v>0</v>
      </c>
      <c r="H50" s="28">
        <f>'Purchases-6-12'!E50</f>
        <v>0</v>
      </c>
      <c r="I50" s="28">
        <f>'Purchases-7-12'!E50</f>
        <v>0</v>
      </c>
      <c r="J50" s="26">
        <f t="shared" si="0"/>
        <v>0</v>
      </c>
      <c r="R50"/>
    </row>
    <row r="51" spans="1:18" ht="15" thickBot="1" x14ac:dyDescent="0.35">
      <c r="A51" s="21" t="s">
        <v>8</v>
      </c>
      <c r="B51" s="22" t="s">
        <v>54</v>
      </c>
      <c r="C51" s="28">
        <f>'Purchases-1-12'!E51</f>
        <v>0</v>
      </c>
      <c r="D51" s="28">
        <f>'Purchases-2-12'!E51</f>
        <v>0</v>
      </c>
      <c r="E51" s="28">
        <f>'Purchases-3-12'!E51</f>
        <v>0</v>
      </c>
      <c r="F51" s="28">
        <f>'Purchases-4-12'!E51</f>
        <v>0</v>
      </c>
      <c r="G51" s="28">
        <f>'Purchases-5-12'!E51</f>
        <v>0</v>
      </c>
      <c r="H51" s="28">
        <f>'Purchases-6-12'!E51</f>
        <v>0</v>
      </c>
      <c r="I51" s="28">
        <f>'Purchases-7-12'!E51</f>
        <v>0</v>
      </c>
      <c r="J51" s="26">
        <f t="shared" si="0"/>
        <v>0</v>
      </c>
      <c r="R51"/>
    </row>
    <row r="52" spans="1:18" ht="15" thickBot="1" x14ac:dyDescent="0.35">
      <c r="A52" s="21" t="s">
        <v>10</v>
      </c>
      <c r="B52" s="22" t="s">
        <v>55</v>
      </c>
      <c r="C52" s="28">
        <f>'Purchases-1-12'!E52</f>
        <v>0</v>
      </c>
      <c r="D52" s="28">
        <f>'Purchases-2-12'!E52</f>
        <v>0</v>
      </c>
      <c r="E52" s="28">
        <f>'Purchases-3-12'!E52</f>
        <v>0</v>
      </c>
      <c r="F52" s="28">
        <f>'Purchases-4-12'!E52</f>
        <v>0</v>
      </c>
      <c r="G52" s="28">
        <f>'Purchases-5-12'!E52</f>
        <v>0</v>
      </c>
      <c r="H52" s="28">
        <f>'Purchases-6-12'!E52</f>
        <v>0</v>
      </c>
      <c r="I52" s="28">
        <f>'Purchases-7-12'!E52</f>
        <v>0</v>
      </c>
      <c r="J52" s="26">
        <f t="shared" si="0"/>
        <v>0</v>
      </c>
      <c r="R52"/>
    </row>
    <row r="53" spans="1:18" ht="15" thickBot="1" x14ac:dyDescent="0.35">
      <c r="A53" s="21" t="s">
        <v>12</v>
      </c>
      <c r="B53" s="22" t="s">
        <v>56</v>
      </c>
      <c r="C53" s="28">
        <f>'Purchases-1-12'!E53</f>
        <v>0</v>
      </c>
      <c r="D53" s="28">
        <f>'Purchases-2-12'!E53</f>
        <v>0</v>
      </c>
      <c r="E53" s="28">
        <f>'Purchases-3-12'!E53</f>
        <v>0</v>
      </c>
      <c r="F53" s="28">
        <f>'Purchases-4-12'!E53</f>
        <v>0</v>
      </c>
      <c r="G53" s="28">
        <f>'Purchases-5-12'!E53</f>
        <v>0</v>
      </c>
      <c r="H53" s="28">
        <f>'Purchases-6-12'!E53</f>
        <v>0</v>
      </c>
      <c r="I53" s="28">
        <f>'Purchases-7-12'!E53</f>
        <v>0</v>
      </c>
      <c r="J53" s="26">
        <f t="shared" si="0"/>
        <v>0</v>
      </c>
      <c r="R53"/>
    </row>
    <row r="54" spans="1:18" ht="15" thickBot="1" x14ac:dyDescent="0.35">
      <c r="A54" s="21" t="s">
        <v>20</v>
      </c>
      <c r="B54" s="22" t="s">
        <v>57</v>
      </c>
      <c r="C54" s="28">
        <f>'Purchases-1-12'!E54</f>
        <v>0</v>
      </c>
      <c r="D54" s="28">
        <f>'Purchases-2-12'!E54</f>
        <v>0</v>
      </c>
      <c r="E54" s="28">
        <f>'Purchases-3-12'!E54</f>
        <v>0</v>
      </c>
      <c r="F54" s="28">
        <f>'Purchases-4-12'!E54</f>
        <v>0</v>
      </c>
      <c r="G54" s="28">
        <f>'Purchases-5-12'!E54</f>
        <v>0</v>
      </c>
      <c r="H54" s="28">
        <f>'Purchases-6-12'!E54</f>
        <v>0</v>
      </c>
      <c r="I54" s="28">
        <f>'Purchases-7-12'!E54</f>
        <v>0</v>
      </c>
      <c r="J54" s="26">
        <f t="shared" si="0"/>
        <v>0</v>
      </c>
      <c r="R54"/>
    </row>
    <row r="55" spans="1:18" ht="15" thickBot="1" x14ac:dyDescent="0.35">
      <c r="A55" s="21" t="s">
        <v>22</v>
      </c>
      <c r="B55" s="22" t="s">
        <v>58</v>
      </c>
      <c r="C55" s="28">
        <f>'Purchases-1-12'!E55</f>
        <v>0</v>
      </c>
      <c r="D55" s="28">
        <f>'Purchases-2-12'!E55</f>
        <v>0</v>
      </c>
      <c r="E55" s="28">
        <f>'Purchases-3-12'!E55</f>
        <v>0</v>
      </c>
      <c r="F55" s="28">
        <f>'Purchases-4-12'!E55</f>
        <v>0</v>
      </c>
      <c r="G55" s="28">
        <f>'Purchases-5-12'!E55</f>
        <v>0</v>
      </c>
      <c r="H55" s="28">
        <f>'Purchases-6-12'!E55</f>
        <v>0</v>
      </c>
      <c r="I55" s="28">
        <f>'Purchases-7-12'!E55</f>
        <v>0</v>
      </c>
      <c r="J55" s="26">
        <f t="shared" si="0"/>
        <v>0</v>
      </c>
      <c r="R55"/>
    </row>
    <row r="56" spans="1:18" ht="15" thickBot="1" x14ac:dyDescent="0.35">
      <c r="A56" s="21" t="s">
        <v>24</v>
      </c>
      <c r="B56" s="22" t="s">
        <v>59</v>
      </c>
      <c r="C56" s="28">
        <f>'Purchases-1-12'!E56</f>
        <v>1700</v>
      </c>
      <c r="D56" s="28">
        <f>'Purchases-2-12'!E56</f>
        <v>0</v>
      </c>
      <c r="E56" s="28">
        <f>'Purchases-3-12'!E56</f>
        <v>0</v>
      </c>
      <c r="F56" s="28">
        <f>'Purchases-4-12'!E56</f>
        <v>0</v>
      </c>
      <c r="G56" s="28">
        <f>'Purchases-5-12'!E56</f>
        <v>0</v>
      </c>
      <c r="H56" s="28">
        <f>'Purchases-6-12'!E56</f>
        <v>0</v>
      </c>
      <c r="I56" s="28">
        <f>'Purchases-7-12'!E56</f>
        <v>0</v>
      </c>
      <c r="J56" s="26">
        <f t="shared" si="0"/>
        <v>1700</v>
      </c>
      <c r="R56"/>
    </row>
    <row r="57" spans="1:18" ht="15" thickBot="1" x14ac:dyDescent="0.35">
      <c r="A57" s="21" t="s">
        <v>26</v>
      </c>
      <c r="B57" s="22" t="s">
        <v>60</v>
      </c>
      <c r="C57" s="28">
        <f>'Purchases-1-12'!E57</f>
        <v>0</v>
      </c>
      <c r="D57" s="28">
        <f>'Purchases-2-12'!E57</f>
        <v>0</v>
      </c>
      <c r="E57" s="28">
        <f>'Purchases-3-12'!E57</f>
        <v>0</v>
      </c>
      <c r="F57" s="28">
        <f>'Purchases-4-12'!E57</f>
        <v>0</v>
      </c>
      <c r="G57" s="28">
        <f>'Purchases-5-12'!E57</f>
        <v>0</v>
      </c>
      <c r="H57" s="28">
        <f>'Purchases-6-12'!E57</f>
        <v>0</v>
      </c>
      <c r="I57" s="28">
        <f>'Purchases-7-12'!E57</f>
        <v>0</v>
      </c>
      <c r="J57" s="26">
        <f t="shared" si="0"/>
        <v>0</v>
      </c>
      <c r="R57"/>
    </row>
    <row r="58" spans="1:18" ht="15" thickBot="1" x14ac:dyDescent="0.35">
      <c r="A58" s="21" t="s">
        <v>28</v>
      </c>
      <c r="B58" s="22" t="s">
        <v>61</v>
      </c>
      <c r="C58" s="28">
        <f>'Purchases-1-12'!E58</f>
        <v>0</v>
      </c>
      <c r="D58" s="28">
        <f>'Purchases-2-12'!E58</f>
        <v>0</v>
      </c>
      <c r="E58" s="28">
        <f>'Purchases-3-12'!E58</f>
        <v>0</v>
      </c>
      <c r="F58" s="28">
        <f>'Purchases-4-12'!E58</f>
        <v>0</v>
      </c>
      <c r="G58" s="28">
        <f>'Purchases-5-12'!E58</f>
        <v>0</v>
      </c>
      <c r="H58" s="28">
        <f>'Purchases-6-12'!E58</f>
        <v>0</v>
      </c>
      <c r="I58" s="28">
        <f>'Purchases-7-12'!E58</f>
        <v>0</v>
      </c>
      <c r="J58" s="26">
        <f t="shared" si="0"/>
        <v>0</v>
      </c>
      <c r="R58"/>
    </row>
    <row r="59" spans="1:18" ht="15" thickBot="1" x14ac:dyDescent="0.35">
      <c r="A59" s="21" t="s">
        <v>30</v>
      </c>
      <c r="B59" s="22" t="s">
        <v>62</v>
      </c>
      <c r="C59" s="28">
        <f>'Purchases-1-12'!E59</f>
        <v>0</v>
      </c>
      <c r="D59" s="28">
        <f>'Purchases-2-12'!E59</f>
        <v>0</v>
      </c>
      <c r="E59" s="28">
        <f>'Purchases-3-12'!E59</f>
        <v>0</v>
      </c>
      <c r="F59" s="28">
        <f>'Purchases-4-12'!E59</f>
        <v>0</v>
      </c>
      <c r="G59" s="28">
        <f>'Purchases-5-12'!E59</f>
        <v>0</v>
      </c>
      <c r="H59" s="28">
        <f>'Purchases-6-12'!E59</f>
        <v>0</v>
      </c>
      <c r="I59" s="28">
        <f>'Purchases-7-12'!E59</f>
        <v>0</v>
      </c>
      <c r="J59" s="26">
        <f t="shared" si="0"/>
        <v>0</v>
      </c>
      <c r="R59"/>
    </row>
    <row r="60" spans="1:18" ht="15" thickBot="1" x14ac:dyDescent="0.35">
      <c r="A60" s="21" t="s">
        <v>32</v>
      </c>
      <c r="B60" s="22" t="s">
        <v>63</v>
      </c>
      <c r="C60" s="28">
        <f>'Purchases-1-12'!E60</f>
        <v>0</v>
      </c>
      <c r="D60" s="28">
        <f>'Purchases-2-12'!E60</f>
        <v>0</v>
      </c>
      <c r="E60" s="28">
        <f>'Purchases-3-12'!E60</f>
        <v>0</v>
      </c>
      <c r="F60" s="28">
        <f>'Purchases-4-12'!E60</f>
        <v>0</v>
      </c>
      <c r="G60" s="28">
        <f>'Purchases-5-12'!E60</f>
        <v>0</v>
      </c>
      <c r="H60" s="28">
        <f>'Purchases-6-12'!E60</f>
        <v>0</v>
      </c>
      <c r="I60" s="28">
        <f>'Purchases-7-12'!E60</f>
        <v>0</v>
      </c>
      <c r="J60" s="26">
        <f t="shared" si="0"/>
        <v>0</v>
      </c>
      <c r="R60"/>
    </row>
    <row r="61" spans="1:18" ht="15" thickBot="1" x14ac:dyDescent="0.35">
      <c r="A61" s="21" t="s">
        <v>64</v>
      </c>
      <c r="B61" s="22" t="s">
        <v>65</v>
      </c>
      <c r="C61" s="28">
        <f>'Purchases-1-12'!E61</f>
        <v>0</v>
      </c>
      <c r="D61" s="28">
        <f>'Purchases-2-12'!E61</f>
        <v>0</v>
      </c>
      <c r="E61" s="28">
        <f>'Purchases-3-12'!E61</f>
        <v>0</v>
      </c>
      <c r="F61" s="28">
        <f>'Purchases-4-12'!E61</f>
        <v>0</v>
      </c>
      <c r="G61" s="28">
        <f>'Purchases-5-12'!E61</f>
        <v>0</v>
      </c>
      <c r="H61" s="28">
        <f>'Purchases-6-12'!E61</f>
        <v>0</v>
      </c>
      <c r="I61" s="28">
        <f>'Purchases-7-12'!E61</f>
        <v>0</v>
      </c>
      <c r="J61" s="26">
        <f t="shared" si="0"/>
        <v>0</v>
      </c>
      <c r="R61"/>
    </row>
    <row r="62" spans="1:18" ht="15" thickBot="1" x14ac:dyDescent="0.35">
      <c r="A62" s="21" t="s">
        <v>66</v>
      </c>
      <c r="B62" s="22" t="s">
        <v>67</v>
      </c>
      <c r="C62" s="28">
        <f>'Purchases-1-12'!E62</f>
        <v>0</v>
      </c>
      <c r="D62" s="28">
        <f>'Purchases-2-12'!E62</f>
        <v>0</v>
      </c>
      <c r="E62" s="28">
        <f>'Purchases-3-12'!E62</f>
        <v>0</v>
      </c>
      <c r="F62" s="28">
        <f>'Purchases-4-12'!E62</f>
        <v>0</v>
      </c>
      <c r="G62" s="28">
        <f>'Purchases-5-12'!E62</f>
        <v>0</v>
      </c>
      <c r="H62" s="28">
        <f>'Purchases-6-12'!E62</f>
        <v>0</v>
      </c>
      <c r="I62" s="28">
        <f>'Purchases-7-12'!E62</f>
        <v>0</v>
      </c>
      <c r="J62" s="26">
        <f t="shared" si="0"/>
        <v>0</v>
      </c>
      <c r="R62"/>
    </row>
    <row r="63" spans="1:18" ht="15" thickBot="1" x14ac:dyDescent="0.35">
      <c r="A63" s="21" t="s">
        <v>68</v>
      </c>
      <c r="B63" s="22" t="s">
        <v>69</v>
      </c>
      <c r="C63" s="28">
        <f>'Purchases-1-12'!E63</f>
        <v>0</v>
      </c>
      <c r="D63" s="28">
        <f>'Purchases-2-12'!E63</f>
        <v>0</v>
      </c>
      <c r="E63" s="28">
        <f>'Purchases-3-12'!E63</f>
        <v>0</v>
      </c>
      <c r="F63" s="28">
        <f>'Purchases-4-12'!E63</f>
        <v>0</v>
      </c>
      <c r="G63" s="28">
        <f>'Purchases-5-12'!E63</f>
        <v>0</v>
      </c>
      <c r="H63" s="28">
        <f>'Purchases-6-12'!E63</f>
        <v>0</v>
      </c>
      <c r="I63" s="28">
        <f>'Purchases-7-12'!E63</f>
        <v>0</v>
      </c>
      <c r="J63" s="26">
        <f t="shared" si="0"/>
        <v>0</v>
      </c>
      <c r="R63"/>
    </row>
    <row r="64" spans="1:18" ht="15" thickBot="1" x14ac:dyDescent="0.35">
      <c r="A64" s="21" t="s">
        <v>70</v>
      </c>
      <c r="B64" s="22" t="s">
        <v>71</v>
      </c>
      <c r="C64" s="28">
        <f>'Purchases-1-12'!E64</f>
        <v>0</v>
      </c>
      <c r="D64" s="28">
        <f>'Purchases-2-12'!E64</f>
        <v>0</v>
      </c>
      <c r="E64" s="28">
        <f>'Purchases-3-12'!E64</f>
        <v>0</v>
      </c>
      <c r="F64" s="28">
        <f>'Purchases-4-12'!E64</f>
        <v>0</v>
      </c>
      <c r="G64" s="28">
        <f>'Purchases-5-12'!E64</f>
        <v>0</v>
      </c>
      <c r="H64" s="28">
        <f>'Purchases-6-12'!E64</f>
        <v>0</v>
      </c>
      <c r="I64" s="28">
        <f>'Purchases-7-12'!E64</f>
        <v>0</v>
      </c>
      <c r="J64" s="26">
        <f t="shared" si="0"/>
        <v>0</v>
      </c>
      <c r="R64"/>
    </row>
    <row r="65" spans="1:18" ht="15" thickBot="1" x14ac:dyDescent="0.35">
      <c r="A65" s="21" t="s">
        <v>72</v>
      </c>
      <c r="B65" s="22" t="s">
        <v>73</v>
      </c>
      <c r="C65" s="28">
        <f>'Purchases-1-12'!E65</f>
        <v>0</v>
      </c>
      <c r="D65" s="28">
        <f>'Purchases-2-12'!E65</f>
        <v>0</v>
      </c>
      <c r="E65" s="28">
        <f>'Purchases-3-12'!E65</f>
        <v>0</v>
      </c>
      <c r="F65" s="28">
        <f>'Purchases-4-12'!E65</f>
        <v>0</v>
      </c>
      <c r="G65" s="28">
        <f>'Purchases-5-12'!E65</f>
        <v>0</v>
      </c>
      <c r="H65" s="28">
        <f>'Purchases-6-12'!E65</f>
        <v>0</v>
      </c>
      <c r="I65" s="28">
        <f>'Purchases-7-12'!E65</f>
        <v>0</v>
      </c>
      <c r="J65" s="26">
        <f t="shared" si="0"/>
        <v>0</v>
      </c>
      <c r="R65"/>
    </row>
    <row r="66" spans="1:18" ht="15" thickBot="1" x14ac:dyDescent="0.35">
      <c r="A66" s="7" t="s">
        <v>77</v>
      </c>
      <c r="B66" s="10" t="s">
        <v>81</v>
      </c>
      <c r="C66" s="28">
        <f>'Purchases-1-12'!E66</f>
        <v>3000</v>
      </c>
      <c r="D66" s="28">
        <f>'Purchases-2-12'!E66</f>
        <v>0</v>
      </c>
      <c r="E66" s="28">
        <f>'Purchases-3-12'!E66</f>
        <v>0</v>
      </c>
      <c r="F66" s="28">
        <f>'Purchases-4-12'!E66</f>
        <v>0</v>
      </c>
      <c r="G66" s="28">
        <f>'Purchases-5-12'!E66</f>
        <v>0</v>
      </c>
      <c r="H66" s="28">
        <f>'Purchases-6-12'!E66</f>
        <v>0</v>
      </c>
      <c r="I66" s="28">
        <f>'Purchases-7-12'!E66</f>
        <v>0</v>
      </c>
      <c r="J66" s="26">
        <f t="shared" si="0"/>
        <v>3000</v>
      </c>
      <c r="R66"/>
    </row>
    <row r="67" spans="1:18" ht="15" thickBot="1" x14ac:dyDescent="0.35">
      <c r="A67" s="22"/>
      <c r="B67" s="22"/>
      <c r="C67" s="28">
        <f>'Purchases-1-12'!E67</f>
        <v>0</v>
      </c>
      <c r="D67" s="28">
        <f>'Purchases-2-12'!E67</f>
        <v>0</v>
      </c>
      <c r="E67" s="28">
        <f>'Purchases-3-12'!E67</f>
        <v>0</v>
      </c>
      <c r="F67" s="28">
        <f>'Purchases-4-12'!E67</f>
        <v>0</v>
      </c>
      <c r="G67" s="28">
        <f>'Purchases-5-12'!E67</f>
        <v>0</v>
      </c>
      <c r="H67" s="28">
        <f>'Purchases-6-12'!E67</f>
        <v>0</v>
      </c>
      <c r="I67" s="28">
        <f>'Purchases-7-12'!E67</f>
        <v>0</v>
      </c>
      <c r="J67" s="26">
        <f t="shared" si="0"/>
        <v>0</v>
      </c>
      <c r="R67"/>
    </row>
    <row r="68" spans="1:18" ht="15" thickBot="1" x14ac:dyDescent="0.35">
      <c r="A68" s="24">
        <v>7</v>
      </c>
      <c r="B68" s="18" t="s">
        <v>74</v>
      </c>
      <c r="C68" s="28">
        <f>'Purchases-1-12'!E68</f>
        <v>0</v>
      </c>
      <c r="D68" s="28">
        <f>'Purchases-2-12'!E68</f>
        <v>0</v>
      </c>
      <c r="E68" s="28">
        <f>'Purchases-3-12'!E68</f>
        <v>0</v>
      </c>
      <c r="F68" s="28">
        <f>'Purchases-4-12'!E68</f>
        <v>0</v>
      </c>
      <c r="G68" s="28">
        <f>'Purchases-5-12'!E68</f>
        <v>0</v>
      </c>
      <c r="H68" s="28">
        <f>'Purchases-6-12'!E68</f>
        <v>0</v>
      </c>
      <c r="I68" s="28">
        <f>'Purchases-7-12'!E68</f>
        <v>0</v>
      </c>
      <c r="J68" s="26">
        <f t="shared" ref="J68:J98" si="1">SUM(C68:I68)</f>
        <v>0</v>
      </c>
      <c r="R68"/>
    </row>
    <row r="69" spans="1:18" ht="15" thickBot="1" x14ac:dyDescent="0.35">
      <c r="A69" s="21" t="s">
        <v>4</v>
      </c>
      <c r="B69" s="22" t="s">
        <v>75</v>
      </c>
      <c r="C69" s="28">
        <f>'Purchases-1-12'!E69</f>
        <v>0</v>
      </c>
      <c r="D69" s="28">
        <f>'Purchases-2-12'!E69</f>
        <v>0</v>
      </c>
      <c r="E69" s="28">
        <f>'Purchases-3-12'!E69</f>
        <v>0</v>
      </c>
      <c r="F69" s="28">
        <f>'Purchases-4-12'!E69</f>
        <v>0</v>
      </c>
      <c r="G69" s="28">
        <f>'Purchases-5-12'!E69</f>
        <v>0</v>
      </c>
      <c r="H69" s="28">
        <f>'Purchases-6-12'!E69</f>
        <v>0</v>
      </c>
      <c r="I69" s="28">
        <f>'Purchases-7-12'!E69</f>
        <v>0</v>
      </c>
      <c r="J69" s="26">
        <f t="shared" si="1"/>
        <v>0</v>
      </c>
      <c r="R69"/>
    </row>
    <row r="70" spans="1:18" ht="15" thickBot="1" x14ac:dyDescent="0.35">
      <c r="A70" s="21" t="s">
        <v>6</v>
      </c>
      <c r="B70" s="22" t="s">
        <v>76</v>
      </c>
      <c r="C70" s="28">
        <f>'Purchases-1-12'!E70</f>
        <v>0</v>
      </c>
      <c r="D70" s="28">
        <f>'Purchases-2-12'!E70</f>
        <v>0</v>
      </c>
      <c r="E70" s="28">
        <f>'Purchases-3-12'!E70</f>
        <v>0</v>
      </c>
      <c r="F70" s="28">
        <f>'Purchases-4-12'!E70</f>
        <v>0</v>
      </c>
      <c r="G70" s="28">
        <f>'Purchases-5-12'!E70</f>
        <v>0</v>
      </c>
      <c r="H70" s="28">
        <f>'Purchases-6-12'!E70</f>
        <v>0</v>
      </c>
      <c r="I70" s="28">
        <f>'Purchases-7-12'!E70</f>
        <v>0</v>
      </c>
      <c r="J70" s="26">
        <f t="shared" si="1"/>
        <v>0</v>
      </c>
      <c r="R70"/>
    </row>
    <row r="71" spans="1:18" ht="15" thickBot="1" x14ac:dyDescent="0.35">
      <c r="A71" s="21"/>
      <c r="B71" s="22"/>
      <c r="C71" s="28">
        <f>'Purchases-1-12'!E71</f>
        <v>0</v>
      </c>
      <c r="D71" s="28">
        <f>'Purchases-2-12'!E71</f>
        <v>0</v>
      </c>
      <c r="E71" s="28">
        <f>'Purchases-3-12'!E71</f>
        <v>0</v>
      </c>
      <c r="F71" s="28">
        <f>'Purchases-4-12'!E71</f>
        <v>0</v>
      </c>
      <c r="G71" s="28">
        <f>'Purchases-5-12'!E71</f>
        <v>0</v>
      </c>
      <c r="H71" s="28">
        <f>'Purchases-6-12'!E71</f>
        <v>0</v>
      </c>
      <c r="I71" s="28">
        <f>'Purchases-7-12'!E71</f>
        <v>0</v>
      </c>
      <c r="J71" s="26">
        <f t="shared" si="1"/>
        <v>0</v>
      </c>
      <c r="R71"/>
    </row>
    <row r="72" spans="1:18" ht="15" thickBot="1" x14ac:dyDescent="0.35">
      <c r="A72" s="24">
        <v>8</v>
      </c>
      <c r="B72" s="18" t="s">
        <v>86</v>
      </c>
      <c r="C72" s="28">
        <f>'Purchases-1-12'!E72</f>
        <v>0</v>
      </c>
      <c r="D72" s="28">
        <f>'Purchases-2-12'!E72</f>
        <v>0</v>
      </c>
      <c r="E72" s="28">
        <f>'Purchases-3-12'!E72</f>
        <v>0</v>
      </c>
      <c r="F72" s="28">
        <f>'Purchases-4-12'!E72</f>
        <v>0</v>
      </c>
      <c r="G72" s="28">
        <f>'Purchases-5-12'!E72</f>
        <v>0</v>
      </c>
      <c r="H72" s="28">
        <f>'Purchases-6-12'!E72</f>
        <v>0</v>
      </c>
      <c r="I72" s="28">
        <f>'Purchases-7-12'!E72</f>
        <v>0</v>
      </c>
      <c r="J72" s="26">
        <f t="shared" si="1"/>
        <v>0</v>
      </c>
      <c r="R72"/>
    </row>
    <row r="73" spans="1:18" ht="15" thickBot="1" x14ac:dyDescent="0.35">
      <c r="A73" s="21" t="s">
        <v>4</v>
      </c>
      <c r="B73" s="10" t="s">
        <v>87</v>
      </c>
      <c r="C73" s="28">
        <f>'Purchases-1-12'!E73</f>
        <v>11875</v>
      </c>
      <c r="D73" s="28">
        <f>'Purchases-2-12'!E73</f>
        <v>0</v>
      </c>
      <c r="E73" s="28">
        <f>'Purchases-3-12'!E73</f>
        <v>0</v>
      </c>
      <c r="F73" s="28">
        <f>'Purchases-4-12'!E73</f>
        <v>0</v>
      </c>
      <c r="G73" s="28">
        <f>'Purchases-5-12'!E73</f>
        <v>0</v>
      </c>
      <c r="H73" s="28">
        <f>'Purchases-6-12'!E73</f>
        <v>0</v>
      </c>
      <c r="I73" s="28">
        <f>'Purchases-7-12'!E73</f>
        <v>0</v>
      </c>
      <c r="J73" s="26">
        <f t="shared" si="1"/>
        <v>11875</v>
      </c>
      <c r="R73"/>
    </row>
    <row r="74" spans="1:18" ht="15" thickBot="1" x14ac:dyDescent="0.35">
      <c r="A74" s="21" t="s">
        <v>6</v>
      </c>
      <c r="B74" s="10" t="s">
        <v>88</v>
      </c>
      <c r="C74" s="28">
        <f>'Purchases-1-12'!E74</f>
        <v>1300</v>
      </c>
      <c r="D74" s="28">
        <f>'Purchases-2-12'!E74</f>
        <v>0</v>
      </c>
      <c r="E74" s="28">
        <f>'Purchases-3-12'!E74</f>
        <v>0</v>
      </c>
      <c r="F74" s="28">
        <f>'Purchases-4-12'!E74</f>
        <v>0</v>
      </c>
      <c r="G74" s="28">
        <f>'Purchases-5-12'!E74</f>
        <v>0</v>
      </c>
      <c r="H74" s="28">
        <f>'Purchases-6-12'!E74</f>
        <v>0</v>
      </c>
      <c r="I74" s="28">
        <f>'Purchases-7-12'!E74</f>
        <v>0</v>
      </c>
      <c r="J74" s="26">
        <f t="shared" si="1"/>
        <v>1300</v>
      </c>
      <c r="R74"/>
    </row>
    <row r="75" spans="1:18" ht="15" thickBot="1" x14ac:dyDescent="0.35">
      <c r="A75" s="21" t="s">
        <v>8</v>
      </c>
      <c r="B75" s="10" t="s">
        <v>89</v>
      </c>
      <c r="C75" s="28">
        <f>'Purchases-1-12'!E75</f>
        <v>1500</v>
      </c>
      <c r="D75" s="28">
        <f>'Purchases-2-12'!E75</f>
        <v>0</v>
      </c>
      <c r="E75" s="28">
        <f>'Purchases-3-12'!E75</f>
        <v>0</v>
      </c>
      <c r="F75" s="28">
        <f>'Purchases-4-12'!E75</f>
        <v>0</v>
      </c>
      <c r="G75" s="28">
        <f>'Purchases-5-12'!E75</f>
        <v>0</v>
      </c>
      <c r="H75" s="28">
        <f>'Purchases-6-12'!E75</f>
        <v>0</v>
      </c>
      <c r="I75" s="28">
        <f>'Purchases-7-12'!E75</f>
        <v>0</v>
      </c>
      <c r="J75" s="26">
        <f t="shared" si="1"/>
        <v>1500</v>
      </c>
      <c r="R75"/>
    </row>
    <row r="76" spans="1:18" ht="15" thickBot="1" x14ac:dyDescent="0.35">
      <c r="A76" s="21" t="s">
        <v>10</v>
      </c>
      <c r="B76" s="10" t="s">
        <v>90</v>
      </c>
      <c r="C76" s="28">
        <f>'Purchases-1-12'!E76</f>
        <v>250</v>
      </c>
      <c r="D76" s="28">
        <f>'Purchases-2-12'!E76</f>
        <v>0</v>
      </c>
      <c r="E76" s="28">
        <f>'Purchases-3-12'!E76</f>
        <v>0</v>
      </c>
      <c r="F76" s="28">
        <f>'Purchases-4-12'!E76</f>
        <v>0</v>
      </c>
      <c r="G76" s="28">
        <f>'Purchases-5-12'!E76</f>
        <v>0</v>
      </c>
      <c r="H76" s="28">
        <f>'Purchases-6-12'!E76</f>
        <v>0</v>
      </c>
      <c r="I76" s="28">
        <f>'Purchases-7-12'!E76</f>
        <v>0</v>
      </c>
      <c r="J76" s="26">
        <f t="shared" si="1"/>
        <v>250</v>
      </c>
      <c r="R76"/>
    </row>
    <row r="77" spans="1:18" ht="15" thickBot="1" x14ac:dyDescent="0.35">
      <c r="A77" s="21" t="s">
        <v>12</v>
      </c>
      <c r="B77" s="10" t="s">
        <v>91</v>
      </c>
      <c r="C77" s="28">
        <f>'Purchases-1-12'!E77</f>
        <v>1000</v>
      </c>
      <c r="D77" s="28">
        <f>'Purchases-2-12'!E77</f>
        <v>0</v>
      </c>
      <c r="E77" s="28">
        <f>'Purchases-3-12'!E77</f>
        <v>0</v>
      </c>
      <c r="F77" s="28">
        <f>'Purchases-4-12'!E77</f>
        <v>0</v>
      </c>
      <c r="G77" s="28">
        <f>'Purchases-5-12'!E77</f>
        <v>0</v>
      </c>
      <c r="H77" s="28">
        <f>'Purchases-6-12'!E77</f>
        <v>0</v>
      </c>
      <c r="I77" s="28">
        <f>'Purchases-7-12'!E77</f>
        <v>0</v>
      </c>
      <c r="J77" s="26">
        <f t="shared" si="1"/>
        <v>1000</v>
      </c>
      <c r="R77"/>
    </row>
    <row r="78" spans="1:18" ht="15" thickBot="1" x14ac:dyDescent="0.35">
      <c r="A78" s="21" t="s">
        <v>20</v>
      </c>
      <c r="B78" s="10" t="s">
        <v>85</v>
      </c>
      <c r="C78" s="28" t="e">
        <f>'Purchases-1-12'!#REF!</f>
        <v>#REF!</v>
      </c>
      <c r="D78" s="28">
        <f>'Purchases-2-12'!E78</f>
        <v>0</v>
      </c>
      <c r="E78" s="28">
        <f>'Purchases-3-12'!E78</f>
        <v>0</v>
      </c>
      <c r="F78" s="28">
        <f>'Purchases-4-12'!E78</f>
        <v>0</v>
      </c>
      <c r="G78" s="28">
        <f>'Purchases-5-12'!E78</f>
        <v>0</v>
      </c>
      <c r="H78" s="28">
        <f>'Purchases-6-12'!E78</f>
        <v>0</v>
      </c>
      <c r="I78" s="28">
        <f>'Purchases-7-12'!E78</f>
        <v>0</v>
      </c>
      <c r="J78" s="26" t="e">
        <f t="shared" si="1"/>
        <v>#REF!</v>
      </c>
      <c r="R78"/>
    </row>
    <row r="79" spans="1:18" ht="15" thickBot="1" x14ac:dyDescent="0.35">
      <c r="A79" s="21" t="s">
        <v>22</v>
      </c>
      <c r="B79" s="10" t="s">
        <v>92</v>
      </c>
      <c r="C79" s="28">
        <f>'Purchases-1-12'!E78</f>
        <v>600</v>
      </c>
      <c r="D79" s="28">
        <f>'Purchases-2-12'!E79</f>
        <v>0</v>
      </c>
      <c r="E79" s="28">
        <f>'Purchases-3-12'!E79</f>
        <v>0</v>
      </c>
      <c r="F79" s="28">
        <f>'Purchases-4-12'!E79</f>
        <v>0</v>
      </c>
      <c r="G79" s="28">
        <f>'Purchases-5-12'!E79</f>
        <v>0</v>
      </c>
      <c r="H79" s="28">
        <f>'Purchases-6-12'!E79</f>
        <v>0</v>
      </c>
      <c r="I79" s="28">
        <f>'Purchases-7-12'!E79</f>
        <v>0</v>
      </c>
      <c r="J79" s="26">
        <f t="shared" si="1"/>
        <v>600</v>
      </c>
      <c r="R79"/>
    </row>
    <row r="80" spans="1:18" ht="15" thickBot="1" x14ac:dyDescent="0.35">
      <c r="A80" s="21" t="s">
        <v>24</v>
      </c>
      <c r="B80" s="10" t="s">
        <v>94</v>
      </c>
      <c r="C80" s="28">
        <f>'Purchases-1-12'!E79</f>
        <v>0</v>
      </c>
      <c r="D80" s="28">
        <f>'Purchases-2-12'!E80</f>
        <v>0</v>
      </c>
      <c r="E80" s="28">
        <f>'Purchases-3-12'!E80</f>
        <v>0</v>
      </c>
      <c r="F80" s="28">
        <f>'Purchases-4-12'!E80</f>
        <v>2000</v>
      </c>
      <c r="G80" s="28">
        <f>'Purchases-5-12'!E80</f>
        <v>0</v>
      </c>
      <c r="H80" s="28">
        <f>'Purchases-6-12'!E80</f>
        <v>0</v>
      </c>
      <c r="I80" s="28">
        <f>'Purchases-7-12'!E80</f>
        <v>0</v>
      </c>
      <c r="J80" s="26">
        <f t="shared" si="1"/>
        <v>2000</v>
      </c>
      <c r="R80"/>
    </row>
    <row r="81" spans="1:18" ht="15" thickBot="1" x14ac:dyDescent="0.35">
      <c r="A81" s="21" t="s">
        <v>26</v>
      </c>
      <c r="B81" s="10" t="s">
        <v>95</v>
      </c>
      <c r="C81" s="28">
        <f>'Purchases-1-12'!E80</f>
        <v>0</v>
      </c>
      <c r="D81" s="28">
        <f>'Purchases-2-12'!E81</f>
        <v>0</v>
      </c>
      <c r="E81" s="28">
        <f>'Purchases-3-12'!E81</f>
        <v>0</v>
      </c>
      <c r="F81" s="28">
        <f>'Purchases-4-12'!E81</f>
        <v>0</v>
      </c>
      <c r="G81" s="28">
        <f>'Purchases-5-12'!E81</f>
        <v>0</v>
      </c>
      <c r="H81" s="28">
        <f>'Purchases-6-12'!E81</f>
        <v>0</v>
      </c>
      <c r="I81" s="28">
        <f>'Purchases-7-12'!E81</f>
        <v>0</v>
      </c>
      <c r="J81" s="26">
        <f t="shared" si="1"/>
        <v>0</v>
      </c>
      <c r="R81"/>
    </row>
    <row r="82" spans="1:18" ht="15" thickBot="1" x14ac:dyDescent="0.35">
      <c r="A82" s="21" t="s">
        <v>28</v>
      </c>
      <c r="B82" s="10" t="s">
        <v>99</v>
      </c>
      <c r="C82" s="28">
        <f>'Purchases-1-12'!E81</f>
        <v>0</v>
      </c>
      <c r="D82" s="28">
        <f>'Purchases-2-12'!E82</f>
        <v>0</v>
      </c>
      <c r="E82" s="28">
        <f>'Purchases-3-12'!E82</f>
        <v>0</v>
      </c>
      <c r="F82" s="28">
        <f>'Purchases-4-12'!E82</f>
        <v>0</v>
      </c>
      <c r="G82" s="28">
        <f>'Purchases-5-12'!E82</f>
        <v>0</v>
      </c>
      <c r="H82" s="28">
        <f>'Purchases-6-12'!E82</f>
        <v>1200</v>
      </c>
      <c r="I82" s="28">
        <f>'Purchases-7-12'!E82</f>
        <v>0</v>
      </c>
      <c r="J82" s="26">
        <f t="shared" si="1"/>
        <v>1200</v>
      </c>
      <c r="R82"/>
    </row>
    <row r="83" spans="1:18" ht="15" thickBot="1" x14ac:dyDescent="0.35">
      <c r="A83" s="21" t="s">
        <v>30</v>
      </c>
      <c r="B83" s="10" t="s">
        <v>100</v>
      </c>
      <c r="C83" s="28">
        <f>'Purchases-1-12'!E82</f>
        <v>0</v>
      </c>
      <c r="D83" s="28">
        <f>'Purchases-2-12'!E83</f>
        <v>0</v>
      </c>
      <c r="E83" s="28">
        <f>'Purchases-3-12'!E83</f>
        <v>0</v>
      </c>
      <c r="F83" s="28">
        <f>'Purchases-4-12'!E83</f>
        <v>0</v>
      </c>
      <c r="G83" s="28">
        <f>'Purchases-5-12'!E83</f>
        <v>0</v>
      </c>
      <c r="H83" s="28">
        <f>'Purchases-6-12'!E83</f>
        <v>5500</v>
      </c>
      <c r="I83" s="28">
        <f>'Purchases-7-12'!E83</f>
        <v>0</v>
      </c>
      <c r="J83" s="26">
        <f t="shared" si="1"/>
        <v>5500</v>
      </c>
      <c r="R83"/>
    </row>
    <row r="84" spans="1:18" ht="15" thickBot="1" x14ac:dyDescent="0.35">
      <c r="A84" s="21" t="s">
        <v>32</v>
      </c>
      <c r="B84" s="10" t="s">
        <v>101</v>
      </c>
      <c r="C84" s="28">
        <f>'Purchases-1-12'!E83</f>
        <v>0</v>
      </c>
      <c r="D84" s="28">
        <f>'Purchases-2-12'!E84</f>
        <v>0</v>
      </c>
      <c r="E84" s="28">
        <f>'Purchases-3-12'!E84</f>
        <v>0</v>
      </c>
      <c r="F84" s="28">
        <f>'Purchases-4-12'!E84</f>
        <v>0</v>
      </c>
      <c r="G84" s="28">
        <f>'Purchases-5-12'!E84</f>
        <v>0</v>
      </c>
      <c r="H84" s="28">
        <f>'Purchases-6-12'!E84</f>
        <v>1400</v>
      </c>
      <c r="I84" s="28">
        <f>'Purchases-7-12'!E84</f>
        <v>0</v>
      </c>
      <c r="J84" s="26">
        <f t="shared" si="1"/>
        <v>1400</v>
      </c>
      <c r="R84"/>
    </row>
    <row r="85" spans="1:18" ht="15" thickBot="1" x14ac:dyDescent="0.35">
      <c r="A85" s="21" t="s">
        <v>64</v>
      </c>
      <c r="B85" s="10" t="s">
        <v>102</v>
      </c>
      <c r="C85" s="28">
        <f>'Purchases-1-12'!E84</f>
        <v>0</v>
      </c>
      <c r="D85" s="28">
        <f>'Purchases-2-12'!E85</f>
        <v>0</v>
      </c>
      <c r="E85" s="28">
        <f>'Purchases-3-12'!E85</f>
        <v>0</v>
      </c>
      <c r="F85" s="28">
        <f>'Purchases-4-12'!E85</f>
        <v>0</v>
      </c>
      <c r="G85" s="28">
        <f>'Purchases-5-12'!E85</f>
        <v>0</v>
      </c>
      <c r="H85" s="28">
        <f>'Purchases-6-12'!E85</f>
        <v>2000</v>
      </c>
      <c r="I85" s="28">
        <f>'Purchases-7-12'!E85</f>
        <v>0</v>
      </c>
      <c r="J85" s="26">
        <f t="shared" si="1"/>
        <v>2000</v>
      </c>
      <c r="R85"/>
    </row>
    <row r="86" spans="1:18" ht="15" thickBot="1" x14ac:dyDescent="0.35">
      <c r="A86" s="21" t="s">
        <v>66</v>
      </c>
      <c r="B86" s="10" t="s">
        <v>95</v>
      </c>
      <c r="C86" s="28">
        <f>'Purchases-1-12'!E85</f>
        <v>0</v>
      </c>
      <c r="D86" s="28">
        <f>'Purchases-2-12'!E86</f>
        <v>0</v>
      </c>
      <c r="E86" s="28">
        <f>'Purchases-3-12'!E86</f>
        <v>0</v>
      </c>
      <c r="F86" s="28">
        <f>'Purchases-4-12'!E86</f>
        <v>600</v>
      </c>
      <c r="G86" s="28">
        <f>'Purchases-5-12'!E86</f>
        <v>0</v>
      </c>
      <c r="H86" s="28">
        <f>'Purchases-6-12'!E86</f>
        <v>1000</v>
      </c>
      <c r="I86" s="28">
        <f>'Purchases-7-12'!E86</f>
        <v>0</v>
      </c>
      <c r="J86" s="26">
        <f t="shared" si="1"/>
        <v>1600</v>
      </c>
      <c r="R86"/>
    </row>
    <row r="87" spans="1:18" ht="15" thickBot="1" x14ac:dyDescent="0.35">
      <c r="A87" s="21" t="s">
        <v>68</v>
      </c>
      <c r="B87" s="39" t="s">
        <v>103</v>
      </c>
      <c r="C87" s="28">
        <f>'Purchases-1-12'!E86</f>
        <v>0</v>
      </c>
      <c r="D87" s="28">
        <f>'Purchases-2-12'!E87</f>
        <v>0</v>
      </c>
      <c r="E87" s="28">
        <f>'Purchases-3-12'!E87</f>
        <v>0</v>
      </c>
      <c r="F87" s="28">
        <f>'Purchases-4-12'!E87</f>
        <v>0</v>
      </c>
      <c r="G87" s="28">
        <f>'Purchases-5-12'!E87</f>
        <v>0</v>
      </c>
      <c r="H87" s="28">
        <f>'Purchases-6-12'!E87</f>
        <v>800</v>
      </c>
      <c r="I87" s="28">
        <f>'Purchases-7-12'!E116</f>
        <v>0</v>
      </c>
      <c r="J87" s="26">
        <f t="shared" si="1"/>
        <v>800</v>
      </c>
      <c r="R87"/>
    </row>
    <row r="88" spans="1:18" ht="15" thickBot="1" x14ac:dyDescent="0.35">
      <c r="A88" s="21"/>
      <c r="B88" s="22"/>
      <c r="C88" s="28"/>
      <c r="D88" s="28"/>
      <c r="E88" s="28"/>
      <c r="F88" s="28"/>
      <c r="G88" s="28"/>
      <c r="H88" s="28"/>
      <c r="I88" s="28"/>
      <c r="J88" s="26">
        <f t="shared" si="1"/>
        <v>0</v>
      </c>
      <c r="R88"/>
    </row>
    <row r="89" spans="1:18" ht="15" thickBot="1" x14ac:dyDescent="0.35">
      <c r="A89" s="21"/>
      <c r="B89" s="22"/>
      <c r="C89" s="28"/>
      <c r="D89" s="28"/>
      <c r="E89" s="28"/>
      <c r="F89" s="28"/>
      <c r="G89" s="28"/>
      <c r="H89" s="28"/>
      <c r="I89" s="28"/>
      <c r="J89" s="26">
        <f t="shared" si="1"/>
        <v>0</v>
      </c>
      <c r="R89"/>
    </row>
    <row r="90" spans="1:18" ht="15" thickBot="1" x14ac:dyDescent="0.35">
      <c r="A90" s="28"/>
      <c r="B90" s="28"/>
      <c r="C90" s="28"/>
      <c r="D90" s="28">
        <f>'Purchases-2-12'!E134</f>
        <v>0</v>
      </c>
      <c r="E90" s="28">
        <f>'Purchases-3-12'!E95</f>
        <v>0</v>
      </c>
      <c r="F90" s="28">
        <f>'Purchases-4-12'!E116</f>
        <v>0</v>
      </c>
      <c r="G90" s="28">
        <f>'Purchases-5-12'!D129</f>
        <v>0</v>
      </c>
      <c r="H90" s="28">
        <f>'Purchases-6-12'!K67</f>
        <v>0</v>
      </c>
      <c r="I90" s="28">
        <f>'Purchases-7-12'!D123</f>
        <v>0</v>
      </c>
      <c r="J90" s="26">
        <f t="shared" si="1"/>
        <v>0</v>
      </c>
      <c r="R90"/>
    </row>
    <row r="91" spans="1:18" ht="15" thickBo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26">
        <f t="shared" si="1"/>
        <v>0</v>
      </c>
      <c r="R91"/>
    </row>
    <row r="92" spans="1:18" ht="15" thickBo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26">
        <f t="shared" si="1"/>
        <v>0</v>
      </c>
      <c r="R92"/>
    </row>
    <row r="93" spans="1:18" ht="15" thickBo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26">
        <f t="shared" si="1"/>
        <v>0</v>
      </c>
      <c r="R93"/>
    </row>
    <row r="94" spans="1:18" ht="15" thickBo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26">
        <f t="shared" si="1"/>
        <v>0</v>
      </c>
      <c r="R94"/>
    </row>
    <row r="95" spans="1:18" ht="15" thickBot="1" x14ac:dyDescent="0.35">
      <c r="A95" s="38"/>
      <c r="B95" s="38"/>
      <c r="C95" s="38"/>
      <c r="D95" s="38"/>
      <c r="E95" s="38"/>
      <c r="F95" s="38"/>
      <c r="G95" s="38"/>
      <c r="H95" s="38"/>
      <c r="I95" s="38"/>
      <c r="J95" s="26">
        <f t="shared" si="1"/>
        <v>0</v>
      </c>
      <c r="R95"/>
    </row>
    <row r="96" spans="1:18" ht="15" thickBot="1" x14ac:dyDescent="0.35">
      <c r="A96" s="38"/>
      <c r="B96" s="38"/>
      <c r="C96" s="38"/>
      <c r="D96" s="38"/>
      <c r="E96" s="38"/>
      <c r="F96" s="38"/>
      <c r="G96" s="38"/>
      <c r="H96" s="38"/>
      <c r="I96" s="38"/>
      <c r="J96" s="26">
        <f t="shared" si="1"/>
        <v>0</v>
      </c>
      <c r="R96"/>
    </row>
    <row r="97" spans="2:18" ht="15" thickBot="1" x14ac:dyDescent="0.35">
      <c r="G97" s="29"/>
      <c r="H97" s="29"/>
      <c r="I97"/>
      <c r="J97" s="26">
        <f t="shared" si="1"/>
        <v>0</v>
      </c>
      <c r="R97"/>
    </row>
    <row r="98" spans="2:18" ht="15" thickBot="1" x14ac:dyDescent="0.35">
      <c r="I98" s="29"/>
      <c r="J98" s="26">
        <f t="shared" si="1"/>
        <v>0</v>
      </c>
      <c r="R98"/>
    </row>
    <row r="99" spans="2:18" s="31" customFormat="1" ht="15.6" x14ac:dyDescent="0.3">
      <c r="B99" s="31" t="s">
        <v>78</v>
      </c>
      <c r="C99" s="32" t="e">
        <f>SUM(C3:C98)</f>
        <v>#REF!</v>
      </c>
      <c r="D99" s="32">
        <f t="shared" ref="D99:I99" si="2">SUM(D3:D98)</f>
        <v>3000</v>
      </c>
      <c r="E99" s="32">
        <f t="shared" si="2"/>
        <v>2000</v>
      </c>
      <c r="F99" s="32">
        <f t="shared" si="2"/>
        <v>43500</v>
      </c>
      <c r="G99" s="32">
        <f t="shared" si="2"/>
        <v>8500</v>
      </c>
      <c r="H99" s="32">
        <f t="shared" si="2"/>
        <v>83700</v>
      </c>
      <c r="I99" s="32">
        <f t="shared" si="2"/>
        <v>2500</v>
      </c>
      <c r="J99" s="33" t="e">
        <f>SUM(J2:J98)</f>
        <v>#REF!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8"/>
  <sheetViews>
    <sheetView topLeftCell="A12" workbookViewId="0">
      <selection activeCell="C39" sqref="C3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83</v>
      </c>
      <c r="D1" s="13" t="s">
        <v>84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66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7">
        <f t="shared" si="0"/>
        <v>0</v>
      </c>
    </row>
    <row r="22" spans="1:5" x14ac:dyDescent="0.3">
      <c r="A22" s="7" t="s">
        <v>64</v>
      </c>
      <c r="B22" t="s">
        <v>96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9000</v>
      </c>
      <c r="D26">
        <v>1</v>
      </c>
      <c r="E26" s="37">
        <f t="shared" si="0"/>
        <v>9000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4000</v>
      </c>
      <c r="D31">
        <v>3</v>
      </c>
      <c r="E31" s="37">
        <f t="shared" si="0"/>
        <v>12000</v>
      </c>
    </row>
    <row r="32" spans="1:5" x14ac:dyDescent="0.3">
      <c r="A32" s="7" t="s">
        <v>24</v>
      </c>
      <c r="B32" t="s">
        <v>85</v>
      </c>
      <c r="C32" s="8">
        <v>5000</v>
      </c>
      <c r="D32">
        <v>1</v>
      </c>
      <c r="E32" s="37">
        <f t="shared" si="0"/>
        <v>5000</v>
      </c>
    </row>
    <row r="33" spans="1:5" x14ac:dyDescent="0.3">
      <c r="A33" s="7" t="s">
        <v>26</v>
      </c>
      <c r="B33" t="s">
        <v>97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82</v>
      </c>
      <c r="C34" s="8"/>
      <c r="E34" s="37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7">
        <f t="shared" si="0"/>
        <v>0</v>
      </c>
    </row>
    <row r="43" spans="1:5" x14ac:dyDescent="0.3">
      <c r="A43" s="7"/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8" x14ac:dyDescent="0.3">
      <c r="A49" s="7" t="s">
        <v>4</v>
      </c>
      <c r="B49" s="10" t="s">
        <v>52</v>
      </c>
      <c r="C49" s="8">
        <v>1200</v>
      </c>
      <c r="D49">
        <v>1</v>
      </c>
      <c r="E49" s="37">
        <f t="shared" si="0"/>
        <v>1200</v>
      </c>
    </row>
    <row r="50" spans="1:8" x14ac:dyDescent="0.3">
      <c r="A50" s="7" t="s">
        <v>6</v>
      </c>
      <c r="B50" s="10" t="s">
        <v>53</v>
      </c>
      <c r="C50" s="8"/>
      <c r="E50" s="37">
        <f t="shared" si="0"/>
        <v>0</v>
      </c>
    </row>
    <row r="51" spans="1:8" x14ac:dyDescent="0.3">
      <c r="A51" s="7" t="s">
        <v>8</v>
      </c>
      <c r="B51" s="10" t="s">
        <v>54</v>
      </c>
      <c r="C51" s="8"/>
      <c r="E51" s="37">
        <f t="shared" si="0"/>
        <v>0</v>
      </c>
    </row>
    <row r="52" spans="1:8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8" x14ac:dyDescent="0.3">
      <c r="A53" s="7" t="s">
        <v>12</v>
      </c>
      <c r="B53" s="10" t="s">
        <v>56</v>
      </c>
      <c r="C53" s="8"/>
      <c r="E53" s="37">
        <f t="shared" si="0"/>
        <v>0</v>
      </c>
    </row>
    <row r="54" spans="1:8" x14ac:dyDescent="0.3">
      <c r="A54" s="7" t="s">
        <v>20</v>
      </c>
      <c r="B54" s="10" t="s">
        <v>57</v>
      </c>
      <c r="C54" s="8"/>
      <c r="E54" s="37">
        <f t="shared" si="0"/>
        <v>0</v>
      </c>
    </row>
    <row r="55" spans="1:8" x14ac:dyDescent="0.3">
      <c r="A55" s="7" t="s">
        <v>22</v>
      </c>
      <c r="B55" s="10" t="s">
        <v>58</v>
      </c>
      <c r="C55" s="8"/>
      <c r="E55" s="37">
        <f t="shared" si="0"/>
        <v>0</v>
      </c>
    </row>
    <row r="56" spans="1:8" x14ac:dyDescent="0.3">
      <c r="A56" s="7" t="s">
        <v>24</v>
      </c>
      <c r="B56" s="10" t="s">
        <v>59</v>
      </c>
      <c r="C56" s="8">
        <v>170</v>
      </c>
      <c r="D56">
        <v>10</v>
      </c>
      <c r="E56" s="37">
        <f t="shared" si="0"/>
        <v>1700</v>
      </c>
    </row>
    <row r="57" spans="1:8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8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8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8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8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8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8" x14ac:dyDescent="0.3">
      <c r="A63" s="7" t="s">
        <v>68</v>
      </c>
      <c r="B63" s="10" t="s">
        <v>69</v>
      </c>
      <c r="C63" s="8"/>
      <c r="E63" s="37">
        <f t="shared" si="0"/>
        <v>0</v>
      </c>
      <c r="G63" s="10"/>
      <c r="H63" s="8"/>
    </row>
    <row r="64" spans="1:8" x14ac:dyDescent="0.3">
      <c r="A64" s="7" t="s">
        <v>70</v>
      </c>
      <c r="B64" s="10" t="s">
        <v>71</v>
      </c>
      <c r="C64" s="8"/>
      <c r="E64" s="37">
        <f t="shared" si="0"/>
        <v>0</v>
      </c>
      <c r="G64" s="10"/>
      <c r="H64" s="8"/>
    </row>
    <row r="65" spans="1:8" x14ac:dyDescent="0.3">
      <c r="A65" s="7" t="s">
        <v>72</v>
      </c>
      <c r="B65" s="10" t="s">
        <v>73</v>
      </c>
      <c r="C65" s="8"/>
      <c r="E65" s="37">
        <f t="shared" si="0"/>
        <v>0</v>
      </c>
      <c r="G65" s="10"/>
      <c r="H65" s="8"/>
    </row>
    <row r="66" spans="1:8" x14ac:dyDescent="0.3">
      <c r="A66" s="7" t="s">
        <v>77</v>
      </c>
      <c r="B66" s="10" t="s">
        <v>104</v>
      </c>
      <c r="C66" s="8">
        <f>3000/12</f>
        <v>250</v>
      </c>
      <c r="D66">
        <v>12</v>
      </c>
      <c r="E66" s="37">
        <f t="shared" si="0"/>
        <v>3000</v>
      </c>
      <c r="G66" s="10"/>
    </row>
    <row r="67" spans="1:8" x14ac:dyDescent="0.3">
      <c r="C67" s="8"/>
      <c r="E67" s="37">
        <f t="shared" ref="E67:E86" si="1">C67*D67</f>
        <v>0</v>
      </c>
      <c r="G67" s="10"/>
    </row>
    <row r="68" spans="1:8" x14ac:dyDescent="0.3">
      <c r="A68" s="11">
        <v>7</v>
      </c>
      <c r="B68" s="4" t="s">
        <v>74</v>
      </c>
      <c r="C68" s="6"/>
      <c r="E68" s="37">
        <f t="shared" si="1"/>
        <v>0</v>
      </c>
      <c r="G68" s="10"/>
    </row>
    <row r="69" spans="1:8" x14ac:dyDescent="0.3">
      <c r="A69" s="7" t="s">
        <v>4</v>
      </c>
      <c r="B69" s="10" t="s">
        <v>75</v>
      </c>
      <c r="C69" s="8"/>
      <c r="E69" s="37">
        <f t="shared" si="1"/>
        <v>0</v>
      </c>
      <c r="G69" s="10"/>
    </row>
    <row r="70" spans="1:8" x14ac:dyDescent="0.3">
      <c r="A70" s="7" t="s">
        <v>6</v>
      </c>
      <c r="B70" s="10" t="s">
        <v>76</v>
      </c>
      <c r="C70" s="8">
        <v>1</v>
      </c>
      <c r="E70" s="37">
        <f t="shared" si="1"/>
        <v>0</v>
      </c>
    </row>
    <row r="71" spans="1:8" x14ac:dyDescent="0.3">
      <c r="A71" s="7"/>
      <c r="B71" s="10"/>
      <c r="C71" s="8"/>
      <c r="E71" s="37">
        <f t="shared" si="1"/>
        <v>0</v>
      </c>
    </row>
    <row r="72" spans="1:8" ht="15" thickBot="1" x14ac:dyDescent="0.35">
      <c r="A72" s="11">
        <v>7</v>
      </c>
      <c r="B72" s="4" t="s">
        <v>86</v>
      </c>
      <c r="C72" s="6"/>
      <c r="E72" s="37">
        <f t="shared" si="1"/>
        <v>0</v>
      </c>
    </row>
    <row r="73" spans="1:8" ht="15" thickBot="1" x14ac:dyDescent="0.35">
      <c r="A73" s="21" t="s">
        <v>4</v>
      </c>
      <c r="B73" s="10" t="s">
        <v>87</v>
      </c>
      <c r="C73" s="8">
        <v>950</v>
      </c>
      <c r="D73">
        <f>11875/950</f>
        <v>12.5</v>
      </c>
      <c r="E73" s="37">
        <f t="shared" si="1"/>
        <v>11875</v>
      </c>
    </row>
    <row r="74" spans="1:8" ht="15" thickBot="1" x14ac:dyDescent="0.35">
      <c r="A74" s="21" t="s">
        <v>6</v>
      </c>
      <c r="B74" s="10" t="s">
        <v>88</v>
      </c>
      <c r="C74" s="8">
        <v>1300</v>
      </c>
      <c r="D74">
        <v>1</v>
      </c>
      <c r="E74" s="37">
        <f t="shared" si="1"/>
        <v>1300</v>
      </c>
    </row>
    <row r="75" spans="1:8" ht="15" thickBot="1" x14ac:dyDescent="0.35">
      <c r="A75" s="21" t="s">
        <v>8</v>
      </c>
      <c r="B75" s="10" t="s">
        <v>89</v>
      </c>
      <c r="C75" s="8">
        <v>1500</v>
      </c>
      <c r="D75">
        <v>1</v>
      </c>
      <c r="E75" s="37">
        <f t="shared" si="1"/>
        <v>1500</v>
      </c>
    </row>
    <row r="76" spans="1:8" ht="15" thickBot="1" x14ac:dyDescent="0.35">
      <c r="A76" s="21" t="s">
        <v>10</v>
      </c>
      <c r="B76" s="10" t="s">
        <v>90</v>
      </c>
      <c r="C76">
        <v>250</v>
      </c>
      <c r="D76">
        <v>1</v>
      </c>
      <c r="E76" s="37">
        <f t="shared" si="1"/>
        <v>250</v>
      </c>
    </row>
    <row r="77" spans="1:8" ht="15" thickBot="1" x14ac:dyDescent="0.35">
      <c r="A77" s="21" t="s">
        <v>12</v>
      </c>
      <c r="B77" s="10" t="s">
        <v>91</v>
      </c>
      <c r="C77">
        <v>1000</v>
      </c>
      <c r="D77">
        <v>1</v>
      </c>
      <c r="E77" s="37">
        <f t="shared" si="1"/>
        <v>1000</v>
      </c>
    </row>
    <row r="78" spans="1:8" ht="15" thickBot="1" x14ac:dyDescent="0.35">
      <c r="A78" s="21" t="s">
        <v>20</v>
      </c>
      <c r="B78" s="10" t="s">
        <v>92</v>
      </c>
      <c r="C78">
        <v>600</v>
      </c>
      <c r="D78">
        <v>1</v>
      </c>
      <c r="E78" s="37">
        <f t="shared" si="1"/>
        <v>600</v>
      </c>
    </row>
    <row r="79" spans="1:8" ht="15" thickBot="1" x14ac:dyDescent="0.35">
      <c r="A79" s="21" t="s">
        <v>22</v>
      </c>
      <c r="B79" s="10" t="s">
        <v>94</v>
      </c>
      <c r="E79" s="37">
        <f t="shared" si="1"/>
        <v>0</v>
      </c>
    </row>
    <row r="80" spans="1:8" ht="15" thickBot="1" x14ac:dyDescent="0.35">
      <c r="A80" s="21" t="s">
        <v>24</v>
      </c>
      <c r="B80" s="10" t="s">
        <v>95</v>
      </c>
      <c r="E80" s="37">
        <f t="shared" si="1"/>
        <v>0</v>
      </c>
    </row>
    <row r="81" spans="1:5" ht="15" thickBot="1" x14ac:dyDescent="0.35">
      <c r="A81" s="21" t="s">
        <v>26</v>
      </c>
      <c r="B81" s="10" t="s">
        <v>99</v>
      </c>
      <c r="E81" s="37">
        <f t="shared" si="1"/>
        <v>0</v>
      </c>
    </row>
    <row r="82" spans="1:5" ht="15" thickBot="1" x14ac:dyDescent="0.35">
      <c r="A82" s="21" t="s">
        <v>28</v>
      </c>
      <c r="B82" s="10" t="s">
        <v>100</v>
      </c>
      <c r="E82" s="37">
        <f t="shared" si="1"/>
        <v>0</v>
      </c>
    </row>
    <row r="83" spans="1:5" ht="15" thickBot="1" x14ac:dyDescent="0.35">
      <c r="A83" s="21" t="s">
        <v>30</v>
      </c>
      <c r="B83" s="10" t="s">
        <v>101</v>
      </c>
      <c r="E83" s="37">
        <f t="shared" si="1"/>
        <v>0</v>
      </c>
    </row>
    <row r="84" spans="1:5" ht="15" thickBot="1" x14ac:dyDescent="0.35">
      <c r="A84" s="21" t="s">
        <v>32</v>
      </c>
      <c r="B84" s="10" t="s">
        <v>102</v>
      </c>
      <c r="E84" s="37">
        <f t="shared" si="1"/>
        <v>0</v>
      </c>
    </row>
    <row r="85" spans="1:5" ht="15" thickBot="1" x14ac:dyDescent="0.35">
      <c r="A85" s="21" t="s">
        <v>64</v>
      </c>
      <c r="B85" s="10" t="s">
        <v>95</v>
      </c>
      <c r="E85" s="37">
        <f t="shared" si="1"/>
        <v>0</v>
      </c>
    </row>
    <row r="86" spans="1:5" ht="15" thickBot="1" x14ac:dyDescent="0.35">
      <c r="A86" s="21" t="s">
        <v>66</v>
      </c>
      <c r="B86" s="39" t="s">
        <v>103</v>
      </c>
      <c r="E86" s="37">
        <f t="shared" si="1"/>
        <v>0</v>
      </c>
    </row>
    <row r="87" spans="1:5" x14ac:dyDescent="0.3">
      <c r="A87" s="42" t="s">
        <v>68</v>
      </c>
      <c r="B87" s="10" t="s">
        <v>108</v>
      </c>
      <c r="C87">
        <v>1200</v>
      </c>
      <c r="D87">
        <v>1</v>
      </c>
      <c r="E87" s="37">
        <f t="shared" ref="E87:E94" si="2">C87*D87</f>
        <v>1200</v>
      </c>
    </row>
    <row r="88" spans="1:5" x14ac:dyDescent="0.3">
      <c r="E88" s="37">
        <f t="shared" si="2"/>
        <v>0</v>
      </c>
    </row>
    <row r="89" spans="1:5" x14ac:dyDescent="0.3">
      <c r="B89" s="10"/>
      <c r="E89" s="37"/>
    </row>
    <row r="90" spans="1:5" x14ac:dyDescent="0.3">
      <c r="B90" t="s">
        <v>78</v>
      </c>
      <c r="E90" s="37">
        <f>SUM(E2:E85)</f>
        <v>48425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ref="E95:E158" si="3">C95*D95</f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ref="E159:E219" si="4">C159*D159</f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8" spans="5:5" x14ac:dyDescent="0.3">
      <c r="E228" s="36">
        <f>SUM(E2:E227)</f>
        <v>98050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1"/>
  <sheetViews>
    <sheetView topLeftCell="A14" zoomScale="88" workbookViewId="0">
      <selection activeCell="E46" sqref="E4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83</v>
      </c>
      <c r="D1" s="13" t="s">
        <v>84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96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</v>
      </c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93</v>
      </c>
      <c r="C30" s="8">
        <v>1000</v>
      </c>
      <c r="D30">
        <v>1</v>
      </c>
      <c r="E30" s="35">
        <f t="shared" si="0"/>
        <v>1000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85</v>
      </c>
      <c r="C32" s="8"/>
      <c r="E32" s="35">
        <f t="shared" si="0"/>
        <v>0</v>
      </c>
    </row>
    <row r="33" spans="1:5" x14ac:dyDescent="0.3">
      <c r="A33" s="7" t="s">
        <v>26</v>
      </c>
      <c r="B33" t="s">
        <v>97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82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5">
        <f t="shared" si="0"/>
        <v>0</v>
      </c>
    </row>
    <row r="43" spans="1:5" x14ac:dyDescent="0.3">
      <c r="A43" s="7"/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>
        <v>100</v>
      </c>
      <c r="E45" s="35">
        <f t="shared" si="0"/>
        <v>0</v>
      </c>
    </row>
    <row r="46" spans="1:5" x14ac:dyDescent="0.3">
      <c r="A46" s="7" t="s">
        <v>6</v>
      </c>
      <c r="B46" t="s">
        <v>50</v>
      </c>
      <c r="C46" s="8">
        <v>200</v>
      </c>
      <c r="E46" s="35">
        <f t="shared" si="0"/>
        <v>0</v>
      </c>
    </row>
    <row r="47" spans="1:5" x14ac:dyDescent="0.3">
      <c r="A47" s="7"/>
      <c r="C47" s="8"/>
      <c r="E47" s="35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5">
        <f t="shared" si="0"/>
        <v>0</v>
      </c>
    </row>
    <row r="49" spans="1:5" x14ac:dyDescent="0.3">
      <c r="A49" s="7" t="s">
        <v>4</v>
      </c>
      <c r="B49" s="10" t="s">
        <v>52</v>
      </c>
      <c r="C49" s="8">
        <v>2000</v>
      </c>
      <c r="D49">
        <v>1</v>
      </c>
      <c r="E49" s="35">
        <f t="shared" si="0"/>
        <v>2000</v>
      </c>
    </row>
    <row r="50" spans="1:5" x14ac:dyDescent="0.3">
      <c r="A50" s="7" t="s">
        <v>6</v>
      </c>
      <c r="B50" s="10" t="s">
        <v>53</v>
      </c>
      <c r="C50" s="8">
        <v>300</v>
      </c>
      <c r="E50" s="35">
        <f t="shared" si="0"/>
        <v>0</v>
      </c>
    </row>
    <row r="51" spans="1:5" x14ac:dyDescent="0.3">
      <c r="A51" s="7" t="s">
        <v>8</v>
      </c>
      <c r="B51" s="10" t="s">
        <v>54</v>
      </c>
      <c r="C51" s="8">
        <v>500</v>
      </c>
      <c r="E51" s="35">
        <f t="shared" si="0"/>
        <v>0</v>
      </c>
    </row>
    <row r="52" spans="1:5" x14ac:dyDescent="0.3">
      <c r="A52" s="7" t="s">
        <v>10</v>
      </c>
      <c r="B52" s="10" t="s">
        <v>55</v>
      </c>
      <c r="C52" s="8">
        <v>800</v>
      </c>
      <c r="E52" s="35">
        <f t="shared" si="0"/>
        <v>0</v>
      </c>
    </row>
    <row r="53" spans="1:5" x14ac:dyDescent="0.3">
      <c r="A53" s="7" t="s">
        <v>12</v>
      </c>
      <c r="B53" s="10" t="s">
        <v>56</v>
      </c>
      <c r="C53" s="8">
        <v>300</v>
      </c>
      <c r="E53" s="35">
        <f t="shared" si="0"/>
        <v>0</v>
      </c>
    </row>
    <row r="54" spans="1:5" x14ac:dyDescent="0.3">
      <c r="A54" s="7" t="s">
        <v>20</v>
      </c>
      <c r="B54" s="10" t="s">
        <v>57</v>
      </c>
      <c r="C54" s="8">
        <v>300</v>
      </c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>
        <v>1000</v>
      </c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>
        <v>300</v>
      </c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>
        <v>500</v>
      </c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>
        <v>700</v>
      </c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>
        <v>800</v>
      </c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>
        <v>300</v>
      </c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>
        <v>1</v>
      </c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>
        <v>600</v>
      </c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>
        <v>1</v>
      </c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>
        <v>1000</v>
      </c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>
        <v>2000</v>
      </c>
      <c r="E65" s="35">
        <f t="shared" si="0"/>
        <v>0</v>
      </c>
    </row>
    <row r="66" spans="1:5" x14ac:dyDescent="0.3">
      <c r="A66" s="7" t="s">
        <v>77</v>
      </c>
      <c r="B66" s="10" t="s">
        <v>104</v>
      </c>
      <c r="C66" s="8"/>
      <c r="E66" s="35">
        <f t="shared" si="0"/>
        <v>0</v>
      </c>
    </row>
    <row r="67" spans="1:5" x14ac:dyDescent="0.3">
      <c r="A67" s="7"/>
      <c r="B67" s="10"/>
      <c r="C67" s="8"/>
      <c r="E67" s="35">
        <f t="shared" ref="E67:E92" si="1">C67*D67</f>
        <v>0</v>
      </c>
    </row>
    <row r="68" spans="1:5" x14ac:dyDescent="0.3">
      <c r="A68" s="11">
        <v>7</v>
      </c>
      <c r="B68" s="4" t="s">
        <v>74</v>
      </c>
      <c r="C68" s="6"/>
      <c r="E68" s="35">
        <f t="shared" si="1"/>
        <v>0</v>
      </c>
    </row>
    <row r="69" spans="1:5" x14ac:dyDescent="0.3">
      <c r="A69" s="7" t="s">
        <v>4</v>
      </c>
      <c r="B69" s="10" t="s">
        <v>75</v>
      </c>
      <c r="C69" s="8"/>
      <c r="E69" s="35">
        <f t="shared" si="1"/>
        <v>0</v>
      </c>
    </row>
    <row r="70" spans="1:5" x14ac:dyDescent="0.3">
      <c r="A70" s="7" t="s">
        <v>6</v>
      </c>
      <c r="B70" s="10" t="s">
        <v>76</v>
      </c>
      <c r="C70" s="8">
        <v>1</v>
      </c>
      <c r="E70" s="35">
        <f t="shared" si="1"/>
        <v>0</v>
      </c>
    </row>
    <row r="71" spans="1:5" x14ac:dyDescent="0.3">
      <c r="A71" s="7"/>
      <c r="B71" s="10"/>
      <c r="C71" s="8"/>
      <c r="E71" s="35">
        <f t="shared" si="1"/>
        <v>0</v>
      </c>
    </row>
    <row r="72" spans="1:5" ht="15" thickBot="1" x14ac:dyDescent="0.35">
      <c r="A72" s="11">
        <v>8</v>
      </c>
      <c r="B72" s="4" t="s">
        <v>86</v>
      </c>
      <c r="C72" s="6"/>
      <c r="E72" s="35">
        <f t="shared" si="1"/>
        <v>0</v>
      </c>
    </row>
    <row r="73" spans="1:5" ht="15" thickBot="1" x14ac:dyDescent="0.35">
      <c r="A73" s="21" t="s">
        <v>4</v>
      </c>
      <c r="B73" s="10" t="s">
        <v>87</v>
      </c>
      <c r="C73" s="8"/>
      <c r="E73" s="35">
        <f t="shared" si="1"/>
        <v>0</v>
      </c>
    </row>
    <row r="74" spans="1:5" ht="15" thickBot="1" x14ac:dyDescent="0.35">
      <c r="A74" s="21" t="s">
        <v>6</v>
      </c>
      <c r="B74" s="10" t="s">
        <v>88</v>
      </c>
      <c r="C74" s="8"/>
      <c r="E74" s="35">
        <f t="shared" si="1"/>
        <v>0</v>
      </c>
    </row>
    <row r="75" spans="1:5" ht="15" thickBot="1" x14ac:dyDescent="0.35">
      <c r="A75" s="21" t="s">
        <v>8</v>
      </c>
      <c r="B75" s="10" t="s">
        <v>89</v>
      </c>
      <c r="C75" s="8"/>
      <c r="E75" s="35">
        <f t="shared" si="1"/>
        <v>0</v>
      </c>
    </row>
    <row r="76" spans="1:5" ht="15" thickBot="1" x14ac:dyDescent="0.35">
      <c r="A76" s="21" t="s">
        <v>10</v>
      </c>
      <c r="B76" s="10" t="s">
        <v>90</v>
      </c>
      <c r="C76" s="8"/>
      <c r="E76" s="35">
        <f t="shared" si="1"/>
        <v>0</v>
      </c>
    </row>
    <row r="77" spans="1:5" ht="15" thickBot="1" x14ac:dyDescent="0.35">
      <c r="A77" s="21" t="s">
        <v>12</v>
      </c>
      <c r="B77" s="10" t="s">
        <v>91</v>
      </c>
      <c r="C77" s="8"/>
      <c r="E77" s="35">
        <f t="shared" si="1"/>
        <v>0</v>
      </c>
    </row>
    <row r="78" spans="1:5" ht="15" thickBot="1" x14ac:dyDescent="0.35">
      <c r="A78" s="21" t="s">
        <v>20</v>
      </c>
      <c r="B78" s="10" t="s">
        <v>85</v>
      </c>
      <c r="C78" s="8"/>
      <c r="E78" s="35">
        <f t="shared" si="1"/>
        <v>0</v>
      </c>
    </row>
    <row r="79" spans="1:5" ht="15" thickBot="1" x14ac:dyDescent="0.35">
      <c r="A79" s="21" t="s">
        <v>22</v>
      </c>
      <c r="B79" s="10" t="s">
        <v>92</v>
      </c>
      <c r="C79" s="8"/>
      <c r="E79" s="35">
        <f t="shared" si="1"/>
        <v>0</v>
      </c>
    </row>
    <row r="80" spans="1:5" ht="15" thickBot="1" x14ac:dyDescent="0.35">
      <c r="A80" s="21" t="s">
        <v>24</v>
      </c>
      <c r="B80" s="10" t="s">
        <v>94</v>
      </c>
      <c r="C80" s="8"/>
      <c r="E80" s="35">
        <f t="shared" si="1"/>
        <v>0</v>
      </c>
    </row>
    <row r="81" spans="1:5" ht="15" thickBot="1" x14ac:dyDescent="0.35">
      <c r="A81" s="21" t="s">
        <v>26</v>
      </c>
      <c r="B81" s="10" t="s">
        <v>95</v>
      </c>
      <c r="C81" s="8"/>
      <c r="E81" s="35">
        <f t="shared" si="1"/>
        <v>0</v>
      </c>
    </row>
    <row r="82" spans="1:5" ht="15" thickBot="1" x14ac:dyDescent="0.35">
      <c r="A82" s="21" t="s">
        <v>28</v>
      </c>
      <c r="B82" s="10" t="s">
        <v>99</v>
      </c>
      <c r="E82" s="35">
        <f t="shared" si="1"/>
        <v>0</v>
      </c>
    </row>
    <row r="83" spans="1:5" ht="15" thickBot="1" x14ac:dyDescent="0.35">
      <c r="A83" s="21" t="s">
        <v>30</v>
      </c>
      <c r="B83" s="10" t="s">
        <v>100</v>
      </c>
      <c r="E83" s="35">
        <f t="shared" si="1"/>
        <v>0</v>
      </c>
    </row>
    <row r="84" spans="1:5" ht="15" thickBot="1" x14ac:dyDescent="0.35">
      <c r="A84" s="21" t="s">
        <v>32</v>
      </c>
      <c r="B84" s="10" t="s">
        <v>101</v>
      </c>
      <c r="E84" s="35">
        <f t="shared" si="1"/>
        <v>0</v>
      </c>
    </row>
    <row r="85" spans="1:5" ht="15" thickBot="1" x14ac:dyDescent="0.35">
      <c r="A85" s="21" t="s">
        <v>64</v>
      </c>
      <c r="B85" s="10" t="s">
        <v>102</v>
      </c>
      <c r="E85" s="35">
        <f t="shared" si="1"/>
        <v>0</v>
      </c>
    </row>
    <row r="86" spans="1:5" ht="15" thickBot="1" x14ac:dyDescent="0.35">
      <c r="A86" s="21" t="s">
        <v>66</v>
      </c>
      <c r="B86" s="10" t="s">
        <v>95</v>
      </c>
      <c r="E86" s="35">
        <f t="shared" si="1"/>
        <v>0</v>
      </c>
    </row>
    <row r="87" spans="1:5" ht="15" thickBot="1" x14ac:dyDescent="0.35">
      <c r="A87" s="21" t="s">
        <v>68</v>
      </c>
      <c r="B87" s="39" t="s">
        <v>103</v>
      </c>
      <c r="E87" s="35">
        <f t="shared" si="1"/>
        <v>0</v>
      </c>
    </row>
    <row r="88" spans="1:5" x14ac:dyDescent="0.3">
      <c r="E88" s="35">
        <f t="shared" si="1"/>
        <v>0</v>
      </c>
    </row>
    <row r="89" spans="1:5" x14ac:dyDescent="0.3">
      <c r="E89" s="35">
        <f t="shared" si="1"/>
        <v>0</v>
      </c>
    </row>
    <row r="90" spans="1:5" x14ac:dyDescent="0.3">
      <c r="E90" s="35">
        <f t="shared" si="1"/>
        <v>0</v>
      </c>
    </row>
    <row r="91" spans="1:5" x14ac:dyDescent="0.3">
      <c r="E91" s="35">
        <f t="shared" si="1"/>
        <v>0</v>
      </c>
    </row>
    <row r="92" spans="1:5" x14ac:dyDescent="0.3">
      <c r="E92" s="35">
        <f t="shared" si="1"/>
        <v>0</v>
      </c>
    </row>
    <row r="93" spans="1:5" x14ac:dyDescent="0.3">
      <c r="B93" t="s">
        <v>107</v>
      </c>
      <c r="E93" s="35">
        <f>SUM(E2:E92)</f>
        <v>3000</v>
      </c>
    </row>
    <row r="94" spans="1:5" x14ac:dyDescent="0.3">
      <c r="E94" s="36">
        <f t="shared" ref="E94:E151" si="2">C94*D94</f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si="2"/>
        <v>0</v>
      </c>
    </row>
    <row r="151" spans="5:5" x14ac:dyDescent="0.3">
      <c r="E151" s="36">
        <f t="shared" si="2"/>
        <v>0</v>
      </c>
    </row>
    <row r="152" spans="5:5" x14ac:dyDescent="0.3">
      <c r="E152" s="36">
        <f t="shared" ref="E152:E212" si="3">C152*D152</f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1" spans="5:5" x14ac:dyDescent="0.3">
      <c r="E211" s="36">
        <f t="shared" si="3"/>
        <v>0</v>
      </c>
    </row>
    <row r="212" spans="5:5" x14ac:dyDescent="0.3">
      <c r="E212" s="36">
        <f t="shared" si="3"/>
        <v>0</v>
      </c>
    </row>
    <row r="221" spans="5:5" x14ac:dyDescent="0.3">
      <c r="E221" s="36">
        <f>SUM(E2:E220)</f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8"/>
  <sheetViews>
    <sheetView topLeftCell="A24" zoomScale="88" zoomScaleNormal="55" workbookViewId="0">
      <selection activeCell="C25" sqref="C2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83</v>
      </c>
      <c r="D1" s="13" t="s">
        <v>84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76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96</v>
      </c>
      <c r="C22" s="8"/>
      <c r="E22" s="35">
        <f t="shared" si="0"/>
        <v>0</v>
      </c>
    </row>
    <row r="23" spans="1:5" x14ac:dyDescent="0.3">
      <c r="A23" s="7"/>
      <c r="C23" s="8"/>
      <c r="E23" s="35"/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85</v>
      </c>
      <c r="C32" s="8"/>
      <c r="E32" s="35"/>
    </row>
    <row r="33" spans="1:5" x14ac:dyDescent="0.3">
      <c r="A33" s="7" t="s">
        <v>26</v>
      </c>
      <c r="B33" t="s">
        <v>97</v>
      </c>
      <c r="C33" s="8"/>
      <c r="E33" s="35"/>
    </row>
    <row r="34" spans="1:5" x14ac:dyDescent="0.3">
      <c r="A34" s="7" t="s">
        <v>28</v>
      </c>
      <c r="B34" t="s">
        <v>82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5">
        <f t="shared" si="0"/>
        <v>0</v>
      </c>
    </row>
    <row r="43" spans="1:5" x14ac:dyDescent="0.3">
      <c r="A43" s="7"/>
      <c r="C43" s="8"/>
      <c r="E43" s="35"/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2000</v>
      </c>
      <c r="D49">
        <v>1</v>
      </c>
      <c r="E49" s="35">
        <f t="shared" si="1"/>
        <v>2000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5" x14ac:dyDescent="0.3">
      <c r="A66" s="7" t="s">
        <v>77</v>
      </c>
      <c r="B66" s="10" t="s">
        <v>104</v>
      </c>
      <c r="C66" s="8"/>
      <c r="E66" s="35">
        <f t="shared" si="0"/>
        <v>0</v>
      </c>
    </row>
    <row r="67" spans="1:5" x14ac:dyDescent="0.3">
      <c r="C67" s="8"/>
      <c r="E67" s="35">
        <f t="shared" si="0"/>
        <v>0</v>
      </c>
    </row>
    <row r="68" spans="1:5" x14ac:dyDescent="0.3">
      <c r="A68" s="11">
        <v>7</v>
      </c>
      <c r="B68" s="4" t="s">
        <v>74</v>
      </c>
      <c r="C68" s="6"/>
      <c r="E68" s="35">
        <f t="shared" si="0"/>
        <v>0</v>
      </c>
    </row>
    <row r="69" spans="1:5" x14ac:dyDescent="0.3">
      <c r="A69" s="7" t="s">
        <v>4</v>
      </c>
      <c r="B69" s="10" t="s">
        <v>75</v>
      </c>
      <c r="C69" s="8"/>
      <c r="E69" s="35">
        <f t="shared" si="0"/>
        <v>0</v>
      </c>
    </row>
    <row r="70" spans="1:5" x14ac:dyDescent="0.3">
      <c r="A70" s="7" t="s">
        <v>6</v>
      </c>
      <c r="B70" s="10" t="s">
        <v>76</v>
      </c>
      <c r="C70" s="8"/>
      <c r="E70" s="35">
        <f t="shared" si="0"/>
        <v>0</v>
      </c>
    </row>
    <row r="71" spans="1:5" x14ac:dyDescent="0.3">
      <c r="A71" s="7"/>
      <c r="B71" s="10"/>
      <c r="C71" s="8"/>
      <c r="E71" s="35">
        <f t="shared" si="0"/>
        <v>0</v>
      </c>
    </row>
    <row r="72" spans="1:5" ht="15" thickBot="1" x14ac:dyDescent="0.35">
      <c r="A72" s="11">
        <v>8</v>
      </c>
      <c r="B72" s="4" t="s">
        <v>86</v>
      </c>
      <c r="C72" s="6"/>
      <c r="E72" s="35">
        <f t="shared" si="0"/>
        <v>0</v>
      </c>
    </row>
    <row r="73" spans="1:5" ht="15" thickBot="1" x14ac:dyDescent="0.35">
      <c r="A73" s="21" t="s">
        <v>4</v>
      </c>
      <c r="B73" s="10" t="s">
        <v>87</v>
      </c>
      <c r="C73" s="8"/>
      <c r="E73" s="35">
        <f t="shared" si="0"/>
        <v>0</v>
      </c>
    </row>
    <row r="74" spans="1:5" ht="15" thickBot="1" x14ac:dyDescent="0.35">
      <c r="A74" s="21" t="s">
        <v>6</v>
      </c>
      <c r="B74" s="10" t="s">
        <v>88</v>
      </c>
      <c r="C74" s="8"/>
      <c r="E74" s="35">
        <f t="shared" si="0"/>
        <v>0</v>
      </c>
    </row>
    <row r="75" spans="1:5" ht="15" thickBot="1" x14ac:dyDescent="0.35">
      <c r="A75" s="21" t="s">
        <v>8</v>
      </c>
      <c r="B75" s="10" t="s">
        <v>89</v>
      </c>
      <c r="C75" s="8"/>
      <c r="E75" s="35">
        <f t="shared" si="0"/>
        <v>0</v>
      </c>
    </row>
    <row r="76" spans="1:5" ht="15" thickBot="1" x14ac:dyDescent="0.35">
      <c r="A76" s="21" t="s">
        <v>10</v>
      </c>
      <c r="B76" s="10" t="s">
        <v>90</v>
      </c>
      <c r="E76" s="35">
        <f t="shared" si="0"/>
        <v>0</v>
      </c>
    </row>
    <row r="77" spans="1:5" ht="15" thickBot="1" x14ac:dyDescent="0.35">
      <c r="A77" s="21" t="s">
        <v>12</v>
      </c>
      <c r="B77" s="10" t="s">
        <v>91</v>
      </c>
      <c r="E77" s="35">
        <f>C77*D77</f>
        <v>0</v>
      </c>
    </row>
    <row r="78" spans="1:5" ht="15" thickBot="1" x14ac:dyDescent="0.35">
      <c r="A78" s="21" t="s">
        <v>20</v>
      </c>
      <c r="B78" s="10" t="s">
        <v>85</v>
      </c>
      <c r="E78" s="35">
        <f>C78*D78</f>
        <v>0</v>
      </c>
    </row>
    <row r="79" spans="1:5" ht="15" thickBot="1" x14ac:dyDescent="0.35">
      <c r="A79" s="21" t="s">
        <v>22</v>
      </c>
      <c r="B79" s="10" t="s">
        <v>92</v>
      </c>
      <c r="E79" s="35">
        <f>C79*D79</f>
        <v>0</v>
      </c>
    </row>
    <row r="80" spans="1:5" ht="15" thickBot="1" x14ac:dyDescent="0.35">
      <c r="A80" s="21" t="s">
        <v>24</v>
      </c>
      <c r="B80" s="10" t="s">
        <v>94</v>
      </c>
      <c r="E80" s="35">
        <f t="shared" ref="E80:E90" si="2">C80*D80</f>
        <v>0</v>
      </c>
    </row>
    <row r="81" spans="1:5" ht="15" thickBot="1" x14ac:dyDescent="0.35">
      <c r="A81" s="21" t="s">
        <v>26</v>
      </c>
      <c r="B81" s="10" t="s">
        <v>95</v>
      </c>
      <c r="E81" s="35">
        <f t="shared" si="2"/>
        <v>0</v>
      </c>
    </row>
    <row r="82" spans="1:5" ht="15" thickBot="1" x14ac:dyDescent="0.35">
      <c r="A82" s="21" t="s">
        <v>28</v>
      </c>
      <c r="B82" s="10" t="s">
        <v>99</v>
      </c>
      <c r="E82" s="35">
        <f t="shared" si="2"/>
        <v>0</v>
      </c>
    </row>
    <row r="83" spans="1:5" ht="15" thickBot="1" x14ac:dyDescent="0.35">
      <c r="A83" s="21" t="s">
        <v>30</v>
      </c>
      <c r="B83" s="10" t="s">
        <v>100</v>
      </c>
      <c r="E83" s="35">
        <f t="shared" si="2"/>
        <v>0</v>
      </c>
    </row>
    <row r="84" spans="1:5" ht="15" thickBot="1" x14ac:dyDescent="0.35">
      <c r="A84" s="21" t="s">
        <v>32</v>
      </c>
      <c r="B84" s="10" t="s">
        <v>101</v>
      </c>
      <c r="E84" s="35">
        <f t="shared" si="2"/>
        <v>0</v>
      </c>
    </row>
    <row r="85" spans="1:5" ht="15" thickBot="1" x14ac:dyDescent="0.35">
      <c r="A85" s="21" t="s">
        <v>64</v>
      </c>
      <c r="B85" s="10" t="s">
        <v>102</v>
      </c>
      <c r="E85" s="35">
        <f t="shared" si="2"/>
        <v>0</v>
      </c>
    </row>
    <row r="86" spans="1:5" ht="15" thickBot="1" x14ac:dyDescent="0.35">
      <c r="A86" s="21" t="s">
        <v>66</v>
      </c>
      <c r="B86" s="10" t="s">
        <v>95</v>
      </c>
      <c r="E86" s="35">
        <f t="shared" si="2"/>
        <v>0</v>
      </c>
    </row>
    <row r="87" spans="1:5" ht="15" thickBot="1" x14ac:dyDescent="0.35">
      <c r="A87" s="21" t="s">
        <v>68</v>
      </c>
      <c r="B87" s="39" t="s">
        <v>103</v>
      </c>
      <c r="E87" s="35">
        <f t="shared" si="2"/>
        <v>0</v>
      </c>
    </row>
    <row r="88" spans="1:5" x14ac:dyDescent="0.3">
      <c r="E88" s="35">
        <f t="shared" si="2"/>
        <v>0</v>
      </c>
    </row>
    <row r="89" spans="1:5" x14ac:dyDescent="0.3">
      <c r="E89" s="35">
        <f t="shared" si="2"/>
        <v>0</v>
      </c>
    </row>
    <row r="90" spans="1:5" x14ac:dyDescent="0.3">
      <c r="E90" s="35">
        <f t="shared" si="2"/>
        <v>0</v>
      </c>
    </row>
    <row r="91" spans="1:5" x14ac:dyDescent="0.3">
      <c r="B91" t="s">
        <v>107</v>
      </c>
      <c r="E91" s="35">
        <f>SUM(E2:E90)</f>
        <v>2000</v>
      </c>
    </row>
    <row r="92" spans="1:5" x14ac:dyDescent="0.3">
      <c r="E92" s="36">
        <f t="shared" ref="E92:E143" si="3">C92*D92</f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ref="E144:E199" si="4">C144*D144</f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8" spans="5:5" x14ac:dyDescent="0.3">
      <c r="E208" s="36">
        <f>SUM(E2:E207)</f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9"/>
  <sheetViews>
    <sheetView topLeftCell="A7" zoomScale="89" workbookViewId="0">
      <selection activeCell="C25" sqref="C25:D2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83</v>
      </c>
      <c r="D1" s="13" t="s">
        <v>84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f>9100/24</f>
        <v>379.16666666666669</v>
      </c>
      <c r="D3">
        <v>24</v>
      </c>
      <c r="E3" s="35">
        <f t="shared" ref="E3:E66" si="0">C3*D3</f>
        <v>9100</v>
      </c>
    </row>
    <row r="4" spans="1:8" x14ac:dyDescent="0.3">
      <c r="A4" s="7" t="s">
        <v>6</v>
      </c>
      <c r="B4" t="s">
        <v>7</v>
      </c>
      <c r="C4" s="8">
        <f>4200/12</f>
        <v>350</v>
      </c>
      <c r="D4">
        <v>12</v>
      </c>
      <c r="E4" s="35">
        <f t="shared" si="0"/>
        <v>4200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f>3100/12</f>
        <v>258.33333333333331</v>
      </c>
      <c r="D10">
        <v>12</v>
      </c>
      <c r="E10" s="35">
        <f t="shared" si="0"/>
        <v>3100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f>5800/24</f>
        <v>241.66666666666666</v>
      </c>
      <c r="D15">
        <v>24</v>
      </c>
      <c r="E15" s="35">
        <f t="shared" si="0"/>
        <v>5800</v>
      </c>
    </row>
    <row r="16" spans="1:8" x14ac:dyDescent="0.3">
      <c r="A16" s="7" t="s">
        <v>22</v>
      </c>
      <c r="B16" t="s">
        <v>23</v>
      </c>
      <c r="C16" s="8">
        <f>2300/12</f>
        <v>191.66666666666666</v>
      </c>
      <c r="D16">
        <v>12</v>
      </c>
      <c r="E16" s="35">
        <f t="shared" si="0"/>
        <v>2300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4800/24</f>
        <v>200</v>
      </c>
      <c r="D18">
        <v>24</v>
      </c>
      <c r="E18" s="35">
        <f t="shared" si="0"/>
        <v>4800</v>
      </c>
    </row>
    <row r="19" spans="1:5" x14ac:dyDescent="0.3">
      <c r="A19" s="7" t="s">
        <v>28</v>
      </c>
      <c r="B19" t="s">
        <v>29</v>
      </c>
      <c r="C19" s="8">
        <f>5000/24</f>
        <v>208.33333333333334</v>
      </c>
      <c r="D19">
        <v>24</v>
      </c>
      <c r="E19" s="35">
        <f t="shared" si="0"/>
        <v>5000</v>
      </c>
    </row>
    <row r="20" spans="1:5" x14ac:dyDescent="0.3">
      <c r="A20" s="7" t="s">
        <v>30</v>
      </c>
      <c r="B20" t="s">
        <v>31</v>
      </c>
      <c r="C20" s="8">
        <f>1600/24</f>
        <v>66.666666666666671</v>
      </c>
      <c r="D20">
        <v>24</v>
      </c>
      <c r="E20" s="35">
        <f t="shared" si="0"/>
        <v>1600</v>
      </c>
    </row>
    <row r="21" spans="1:5" x14ac:dyDescent="0.3">
      <c r="A21" s="7" t="s">
        <v>32</v>
      </c>
      <c r="B21" t="s">
        <v>33</v>
      </c>
      <c r="C21" s="8">
        <f>5000/24</f>
        <v>208.33333333333334</v>
      </c>
      <c r="D21">
        <v>24</v>
      </c>
      <c r="E21" s="35">
        <f t="shared" si="0"/>
        <v>5000</v>
      </c>
    </row>
    <row r="22" spans="1:5" x14ac:dyDescent="0.3">
      <c r="A22" s="7" t="s">
        <v>64</v>
      </c>
      <c r="B22" t="s">
        <v>96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85</v>
      </c>
      <c r="C32" s="8"/>
      <c r="E32" s="35">
        <f t="shared" si="0"/>
        <v>0</v>
      </c>
    </row>
    <row r="33" spans="1:5" x14ac:dyDescent="0.3">
      <c r="A33" s="7" t="s">
        <v>26</v>
      </c>
      <c r="B33" t="s">
        <v>97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82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106</v>
      </c>
      <c r="B42" t="s">
        <v>98</v>
      </c>
      <c r="C42" s="8"/>
      <c r="E42" s="35">
        <f t="shared" si="0"/>
        <v>0</v>
      </c>
    </row>
    <row r="43" spans="1:5" x14ac:dyDescent="0.3">
      <c r="A43" s="7"/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5">
        <f t="shared" si="0"/>
        <v>0</v>
      </c>
    </row>
    <row r="47" spans="1:5" x14ac:dyDescent="0.3">
      <c r="A47" s="7"/>
      <c r="C47" s="8"/>
      <c r="E47" s="35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5">
        <f t="shared" si="0"/>
        <v>0</v>
      </c>
    </row>
    <row r="49" spans="1:5" x14ac:dyDescent="0.3">
      <c r="A49" s="7" t="s">
        <v>4</v>
      </c>
      <c r="B49" s="10" t="s">
        <v>52</v>
      </c>
      <c r="C49" s="8"/>
      <c r="E49" s="35">
        <f t="shared" si="0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0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10" x14ac:dyDescent="0.3">
      <c r="A66" s="7" t="s">
        <v>77</v>
      </c>
      <c r="B66" s="10" t="s">
        <v>104</v>
      </c>
      <c r="C66" s="8"/>
      <c r="E66" s="35">
        <f t="shared" si="0"/>
        <v>0</v>
      </c>
    </row>
    <row r="67" spans="1:10" x14ac:dyDescent="0.3">
      <c r="A67" s="7"/>
      <c r="B67" s="10"/>
      <c r="C67" s="8"/>
      <c r="E67" s="35">
        <f t="shared" ref="E67:E90" si="1">C67*D67</f>
        <v>0</v>
      </c>
    </row>
    <row r="68" spans="1:10" x14ac:dyDescent="0.3">
      <c r="A68" s="11">
        <v>7</v>
      </c>
      <c r="B68" s="4" t="s">
        <v>74</v>
      </c>
      <c r="C68" s="6"/>
      <c r="E68" s="35">
        <f t="shared" si="1"/>
        <v>0</v>
      </c>
      <c r="I68" s="10"/>
      <c r="J68" s="8"/>
    </row>
    <row r="69" spans="1:10" x14ac:dyDescent="0.3">
      <c r="A69" s="7" t="s">
        <v>4</v>
      </c>
      <c r="B69" s="10" t="s">
        <v>75</v>
      </c>
      <c r="C69" s="8"/>
      <c r="E69" s="35">
        <f t="shared" si="1"/>
        <v>0</v>
      </c>
      <c r="I69" s="10"/>
      <c r="J69" s="8"/>
    </row>
    <row r="70" spans="1:10" x14ac:dyDescent="0.3">
      <c r="A70" s="7" t="s">
        <v>6</v>
      </c>
      <c r="B70" s="10" t="s">
        <v>76</v>
      </c>
      <c r="C70" s="8"/>
      <c r="E70" s="35">
        <f t="shared" si="1"/>
        <v>0</v>
      </c>
    </row>
    <row r="71" spans="1:10" x14ac:dyDescent="0.3">
      <c r="A71" s="7"/>
      <c r="B71" s="10"/>
      <c r="C71" s="8"/>
      <c r="E71" s="35">
        <f t="shared" si="1"/>
        <v>0</v>
      </c>
    </row>
    <row r="72" spans="1:10" ht="15" thickBot="1" x14ac:dyDescent="0.35">
      <c r="A72" s="11">
        <v>8</v>
      </c>
      <c r="B72" s="4" t="s">
        <v>86</v>
      </c>
      <c r="C72" s="6"/>
      <c r="E72" s="35">
        <f t="shared" si="1"/>
        <v>0</v>
      </c>
    </row>
    <row r="73" spans="1:10" ht="15" thickBot="1" x14ac:dyDescent="0.35">
      <c r="A73" s="21" t="s">
        <v>4</v>
      </c>
      <c r="B73" s="10" t="s">
        <v>87</v>
      </c>
      <c r="C73" s="8"/>
      <c r="E73" s="35">
        <f t="shared" si="1"/>
        <v>0</v>
      </c>
    </row>
    <row r="74" spans="1:10" ht="15" thickBot="1" x14ac:dyDescent="0.35">
      <c r="A74" s="21" t="s">
        <v>6</v>
      </c>
      <c r="B74" s="10" t="s">
        <v>88</v>
      </c>
      <c r="C74" s="8"/>
      <c r="E74" s="35">
        <f t="shared" si="1"/>
        <v>0</v>
      </c>
    </row>
    <row r="75" spans="1:10" ht="15" thickBot="1" x14ac:dyDescent="0.35">
      <c r="A75" s="21" t="s">
        <v>8</v>
      </c>
      <c r="B75" s="10" t="s">
        <v>89</v>
      </c>
      <c r="C75" s="8"/>
      <c r="E75" s="35">
        <f t="shared" si="1"/>
        <v>0</v>
      </c>
    </row>
    <row r="76" spans="1:10" ht="15" thickBot="1" x14ac:dyDescent="0.35">
      <c r="A76" s="21" t="s">
        <v>10</v>
      </c>
      <c r="B76" s="10" t="s">
        <v>90</v>
      </c>
      <c r="C76" s="8"/>
      <c r="E76" s="35">
        <f t="shared" si="1"/>
        <v>0</v>
      </c>
    </row>
    <row r="77" spans="1:10" ht="15" thickBot="1" x14ac:dyDescent="0.35">
      <c r="A77" s="21" t="s">
        <v>12</v>
      </c>
      <c r="B77" s="10" t="s">
        <v>91</v>
      </c>
      <c r="C77" s="8"/>
      <c r="E77" s="35">
        <f t="shared" si="1"/>
        <v>0</v>
      </c>
    </row>
    <row r="78" spans="1:10" ht="15" thickBot="1" x14ac:dyDescent="0.35">
      <c r="A78" s="21" t="s">
        <v>20</v>
      </c>
      <c r="B78" s="10" t="s">
        <v>85</v>
      </c>
      <c r="C78" s="8"/>
      <c r="E78" s="35">
        <f t="shared" si="1"/>
        <v>0</v>
      </c>
    </row>
    <row r="79" spans="1:10" ht="15" thickBot="1" x14ac:dyDescent="0.35">
      <c r="A79" s="21" t="s">
        <v>22</v>
      </c>
      <c r="B79" s="10" t="s">
        <v>92</v>
      </c>
      <c r="C79" s="8"/>
      <c r="E79" s="35">
        <f t="shared" si="1"/>
        <v>0</v>
      </c>
    </row>
    <row r="80" spans="1:10" ht="15" thickBot="1" x14ac:dyDescent="0.35">
      <c r="A80" s="21" t="s">
        <v>24</v>
      </c>
      <c r="B80" s="10" t="s">
        <v>94</v>
      </c>
      <c r="C80" s="8">
        <v>2000</v>
      </c>
      <c r="D80">
        <v>1</v>
      </c>
      <c r="E80" s="35">
        <f t="shared" si="1"/>
        <v>2000</v>
      </c>
    </row>
    <row r="81" spans="1:5" ht="15" thickBot="1" x14ac:dyDescent="0.35">
      <c r="A81" s="21" t="s">
        <v>26</v>
      </c>
      <c r="B81" s="10" t="s">
        <v>95</v>
      </c>
      <c r="E81" s="35">
        <f t="shared" si="1"/>
        <v>0</v>
      </c>
    </row>
    <row r="82" spans="1:5" ht="15" thickBot="1" x14ac:dyDescent="0.35">
      <c r="A82" s="21" t="s">
        <v>28</v>
      </c>
      <c r="B82" s="10" t="s">
        <v>99</v>
      </c>
      <c r="C82" s="8"/>
      <c r="E82" s="35">
        <f t="shared" si="1"/>
        <v>0</v>
      </c>
    </row>
    <row r="83" spans="1:5" ht="15" thickBot="1" x14ac:dyDescent="0.35">
      <c r="A83" s="21" t="s">
        <v>30</v>
      </c>
      <c r="B83" s="10" t="s">
        <v>100</v>
      </c>
      <c r="C83" s="8"/>
      <c r="E83" s="35">
        <f t="shared" si="1"/>
        <v>0</v>
      </c>
    </row>
    <row r="84" spans="1:5" ht="15" thickBot="1" x14ac:dyDescent="0.35">
      <c r="A84" s="21" t="s">
        <v>32</v>
      </c>
      <c r="B84" s="10" t="s">
        <v>101</v>
      </c>
      <c r="C84" s="8"/>
      <c r="E84" s="35">
        <f t="shared" si="1"/>
        <v>0</v>
      </c>
    </row>
    <row r="85" spans="1:5" ht="15" thickBot="1" x14ac:dyDescent="0.35">
      <c r="A85" s="21" t="s">
        <v>64</v>
      </c>
      <c r="B85" s="10" t="s">
        <v>102</v>
      </c>
      <c r="C85" s="8"/>
      <c r="E85" s="35">
        <f t="shared" si="1"/>
        <v>0</v>
      </c>
    </row>
    <row r="86" spans="1:5" ht="15" thickBot="1" x14ac:dyDescent="0.35">
      <c r="A86" s="21" t="s">
        <v>66</v>
      </c>
      <c r="B86" s="10" t="s">
        <v>95</v>
      </c>
      <c r="C86" s="8">
        <v>600</v>
      </c>
      <c r="D86">
        <v>1</v>
      </c>
      <c r="E86" s="35">
        <f t="shared" si="1"/>
        <v>600</v>
      </c>
    </row>
    <row r="87" spans="1:5" ht="15" thickBot="1" x14ac:dyDescent="0.35">
      <c r="A87" s="21" t="s">
        <v>68</v>
      </c>
      <c r="B87" s="39" t="s">
        <v>103</v>
      </c>
      <c r="C87" s="8"/>
      <c r="E87" s="35">
        <f t="shared" si="1"/>
        <v>0</v>
      </c>
    </row>
    <row r="88" spans="1:5" ht="15" thickBot="1" x14ac:dyDescent="0.35">
      <c r="A88" s="21"/>
      <c r="B88" s="22"/>
      <c r="C88" s="8"/>
      <c r="E88" s="35">
        <f t="shared" si="1"/>
        <v>0</v>
      </c>
    </row>
    <row r="89" spans="1:5" x14ac:dyDescent="0.3">
      <c r="A89" s="7"/>
      <c r="B89" s="10"/>
      <c r="C89" s="8"/>
      <c r="E89" s="35">
        <f t="shared" si="1"/>
        <v>0</v>
      </c>
    </row>
    <row r="90" spans="1:5" x14ac:dyDescent="0.3">
      <c r="E90" s="35">
        <f t="shared" si="1"/>
        <v>0</v>
      </c>
    </row>
    <row r="91" spans="1:5" x14ac:dyDescent="0.3">
      <c r="B91" t="s">
        <v>78</v>
      </c>
      <c r="E91" s="35">
        <f>SUM(E2:E90)</f>
        <v>43500</v>
      </c>
    </row>
    <row r="92" spans="1:5" x14ac:dyDescent="0.3">
      <c r="E92" s="36">
        <f t="shared" ref="E92:E95" si="2">C92*D92</f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ref="E96:E159" si="3">C96*D96</f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ref="E160:E220" si="4">C160*D160</f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9" spans="5:5" x14ac:dyDescent="0.3">
      <c r="E229" s="36">
        <f>SUM(E2:E228)</f>
        <v>87000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0"/>
  <sheetViews>
    <sheetView topLeftCell="A68" workbookViewId="0">
      <selection activeCell="D87" sqref="D87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83</v>
      </c>
      <c r="D1" s="13" t="s">
        <v>84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96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</v>
      </c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85</v>
      </c>
      <c r="C32" s="8"/>
      <c r="E32" s="35">
        <f t="shared" si="0"/>
        <v>0</v>
      </c>
    </row>
    <row r="33" spans="1:5" x14ac:dyDescent="0.3">
      <c r="A33" s="7" t="s">
        <v>26</v>
      </c>
      <c r="B33" t="s">
        <v>97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82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5">
        <f t="shared" si="0"/>
        <v>0</v>
      </c>
    </row>
    <row r="43" spans="1:5" x14ac:dyDescent="0.3">
      <c r="A43" s="7"/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>
        <v>100</v>
      </c>
      <c r="E45" s="35">
        <f t="shared" si="0"/>
        <v>0</v>
      </c>
    </row>
    <row r="46" spans="1:5" x14ac:dyDescent="0.3">
      <c r="A46" s="7" t="s">
        <v>6</v>
      </c>
      <c r="B46" t="s">
        <v>50</v>
      </c>
      <c r="C46" s="8">
        <v>200</v>
      </c>
      <c r="E46" s="35">
        <f t="shared" si="0"/>
        <v>0</v>
      </c>
    </row>
    <row r="47" spans="1:5" x14ac:dyDescent="0.3">
      <c r="A47" s="7"/>
      <c r="C47" s="8"/>
      <c r="E47" s="35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5">
        <f t="shared" si="0"/>
        <v>0</v>
      </c>
    </row>
    <row r="49" spans="1:5" x14ac:dyDescent="0.3">
      <c r="A49" s="7" t="s">
        <v>4</v>
      </c>
      <c r="B49" s="10" t="s">
        <v>52</v>
      </c>
      <c r="C49" s="8">
        <v>8500</v>
      </c>
      <c r="D49">
        <v>1</v>
      </c>
      <c r="E49" s="35">
        <f t="shared" si="0"/>
        <v>8500</v>
      </c>
    </row>
    <row r="50" spans="1:5" x14ac:dyDescent="0.3">
      <c r="A50" s="7" t="s">
        <v>6</v>
      </c>
      <c r="B50" s="10" t="s">
        <v>53</v>
      </c>
      <c r="C50" s="8">
        <v>300</v>
      </c>
      <c r="E50" s="35">
        <f t="shared" si="0"/>
        <v>0</v>
      </c>
    </row>
    <row r="51" spans="1:5" x14ac:dyDescent="0.3">
      <c r="A51" s="7" t="s">
        <v>8</v>
      </c>
      <c r="B51" s="10" t="s">
        <v>54</v>
      </c>
      <c r="C51" s="8">
        <v>500</v>
      </c>
      <c r="E51" s="35">
        <f t="shared" si="0"/>
        <v>0</v>
      </c>
    </row>
    <row r="52" spans="1:5" x14ac:dyDescent="0.3">
      <c r="A52" s="7" t="s">
        <v>10</v>
      </c>
      <c r="B52" s="10" t="s">
        <v>55</v>
      </c>
      <c r="C52" s="8">
        <v>800</v>
      </c>
      <c r="E52" s="35">
        <f t="shared" si="0"/>
        <v>0</v>
      </c>
    </row>
    <row r="53" spans="1:5" x14ac:dyDescent="0.3">
      <c r="A53" s="7" t="s">
        <v>12</v>
      </c>
      <c r="B53" s="10" t="s">
        <v>56</v>
      </c>
      <c r="C53" s="8">
        <v>300</v>
      </c>
      <c r="E53" s="35">
        <f t="shared" si="0"/>
        <v>0</v>
      </c>
    </row>
    <row r="54" spans="1:5" x14ac:dyDescent="0.3">
      <c r="A54" s="7" t="s">
        <v>20</v>
      </c>
      <c r="B54" s="10" t="s">
        <v>57</v>
      </c>
      <c r="C54" s="8">
        <v>300</v>
      </c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>
        <v>1000</v>
      </c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>
        <v>300</v>
      </c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>
        <v>500</v>
      </c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>
        <v>700</v>
      </c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>
        <v>800</v>
      </c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>
        <v>300</v>
      </c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>
        <v>1</v>
      </c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>
        <v>600</v>
      </c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>
        <v>1</v>
      </c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>
        <v>1000</v>
      </c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>
        <v>2000</v>
      </c>
      <c r="E65" s="35">
        <f t="shared" si="0"/>
        <v>0</v>
      </c>
    </row>
    <row r="66" spans="1:5" x14ac:dyDescent="0.3">
      <c r="A66" s="7" t="s">
        <v>77</v>
      </c>
      <c r="B66" s="10" t="s">
        <v>104</v>
      </c>
      <c r="C66" s="8"/>
      <c r="E66" s="35">
        <f t="shared" si="0"/>
        <v>0</v>
      </c>
    </row>
    <row r="67" spans="1:5" x14ac:dyDescent="0.3">
      <c r="A67" s="7"/>
      <c r="B67" s="10"/>
      <c r="C67" s="8"/>
      <c r="E67" s="35">
        <f t="shared" ref="E67:E87" si="1">C67*D67</f>
        <v>0</v>
      </c>
    </row>
    <row r="68" spans="1:5" x14ac:dyDescent="0.3">
      <c r="A68" s="11">
        <v>7</v>
      </c>
      <c r="B68" s="4" t="s">
        <v>74</v>
      </c>
      <c r="C68" s="6"/>
      <c r="E68" s="35">
        <f t="shared" si="1"/>
        <v>0</v>
      </c>
    </row>
    <row r="69" spans="1:5" x14ac:dyDescent="0.3">
      <c r="A69" s="7" t="s">
        <v>4</v>
      </c>
      <c r="B69" s="10" t="s">
        <v>75</v>
      </c>
      <c r="C69" s="8"/>
      <c r="E69" s="35">
        <f t="shared" si="1"/>
        <v>0</v>
      </c>
    </row>
    <row r="70" spans="1:5" x14ac:dyDescent="0.3">
      <c r="A70" s="7" t="s">
        <v>6</v>
      </c>
      <c r="B70" s="10" t="s">
        <v>76</v>
      </c>
      <c r="C70" s="8">
        <v>1</v>
      </c>
      <c r="E70" s="35">
        <f t="shared" si="1"/>
        <v>0</v>
      </c>
    </row>
    <row r="71" spans="1:5" x14ac:dyDescent="0.3">
      <c r="A71" s="7"/>
      <c r="B71" s="10"/>
      <c r="C71" s="8"/>
      <c r="E71" s="35">
        <f t="shared" si="1"/>
        <v>0</v>
      </c>
    </row>
    <row r="72" spans="1:5" ht="15" thickBot="1" x14ac:dyDescent="0.35">
      <c r="A72" s="11">
        <v>8</v>
      </c>
      <c r="B72" s="4" t="s">
        <v>86</v>
      </c>
      <c r="C72" s="6"/>
      <c r="E72" s="35">
        <f t="shared" si="1"/>
        <v>0</v>
      </c>
    </row>
    <row r="73" spans="1:5" ht="15" thickBot="1" x14ac:dyDescent="0.35">
      <c r="A73" s="21" t="s">
        <v>4</v>
      </c>
      <c r="B73" s="10" t="s">
        <v>87</v>
      </c>
      <c r="C73" s="8"/>
      <c r="E73" s="35">
        <f t="shared" si="1"/>
        <v>0</v>
      </c>
    </row>
    <row r="74" spans="1:5" ht="15" thickBot="1" x14ac:dyDescent="0.35">
      <c r="A74" s="21" t="s">
        <v>6</v>
      </c>
      <c r="B74" s="10" t="s">
        <v>88</v>
      </c>
      <c r="C74" s="8"/>
      <c r="E74" s="35">
        <f t="shared" si="1"/>
        <v>0</v>
      </c>
    </row>
    <row r="75" spans="1:5" ht="15" thickBot="1" x14ac:dyDescent="0.35">
      <c r="A75" s="21" t="s">
        <v>8</v>
      </c>
      <c r="B75" s="10" t="s">
        <v>89</v>
      </c>
      <c r="C75" s="8"/>
      <c r="E75" s="35">
        <f t="shared" si="1"/>
        <v>0</v>
      </c>
    </row>
    <row r="76" spans="1:5" ht="15" thickBot="1" x14ac:dyDescent="0.35">
      <c r="A76" s="21" t="s">
        <v>10</v>
      </c>
      <c r="B76" s="10" t="s">
        <v>90</v>
      </c>
      <c r="C76" s="8"/>
      <c r="E76" s="35">
        <f t="shared" si="1"/>
        <v>0</v>
      </c>
    </row>
    <row r="77" spans="1:5" ht="15" thickBot="1" x14ac:dyDescent="0.35">
      <c r="A77" s="21" t="s">
        <v>12</v>
      </c>
      <c r="B77" s="10" t="s">
        <v>91</v>
      </c>
      <c r="C77" s="8"/>
      <c r="E77" s="35">
        <f t="shared" si="1"/>
        <v>0</v>
      </c>
    </row>
    <row r="78" spans="1:5" ht="15" thickBot="1" x14ac:dyDescent="0.35">
      <c r="A78" s="21" t="s">
        <v>20</v>
      </c>
      <c r="B78" s="10" t="s">
        <v>85</v>
      </c>
      <c r="C78" s="8"/>
      <c r="E78" s="35">
        <f t="shared" si="1"/>
        <v>0</v>
      </c>
    </row>
    <row r="79" spans="1:5" ht="15" thickBot="1" x14ac:dyDescent="0.35">
      <c r="A79" s="21" t="s">
        <v>22</v>
      </c>
      <c r="B79" s="10" t="s">
        <v>92</v>
      </c>
      <c r="C79" s="8"/>
      <c r="E79" s="35">
        <f t="shared" si="1"/>
        <v>0</v>
      </c>
    </row>
    <row r="80" spans="1:5" ht="15" thickBot="1" x14ac:dyDescent="0.35">
      <c r="A80" s="21" t="s">
        <v>24</v>
      </c>
      <c r="B80" s="10" t="s">
        <v>94</v>
      </c>
      <c r="C80" s="8"/>
      <c r="E80" s="35">
        <f t="shared" si="1"/>
        <v>0</v>
      </c>
    </row>
    <row r="81" spans="1:5" ht="15" thickBot="1" x14ac:dyDescent="0.35">
      <c r="A81" s="21" t="s">
        <v>26</v>
      </c>
      <c r="B81" s="10" t="s">
        <v>95</v>
      </c>
      <c r="C81" s="8"/>
      <c r="E81" s="35">
        <f t="shared" si="1"/>
        <v>0</v>
      </c>
    </row>
    <row r="82" spans="1:5" ht="15" thickBot="1" x14ac:dyDescent="0.35">
      <c r="A82" s="21" t="s">
        <v>28</v>
      </c>
      <c r="B82" s="10" t="s">
        <v>99</v>
      </c>
      <c r="C82" s="8"/>
      <c r="E82" s="35">
        <f t="shared" si="1"/>
        <v>0</v>
      </c>
    </row>
    <row r="83" spans="1:5" ht="15" thickBot="1" x14ac:dyDescent="0.35">
      <c r="A83" s="21" t="s">
        <v>30</v>
      </c>
      <c r="B83" s="10" t="s">
        <v>100</v>
      </c>
      <c r="C83" s="8"/>
      <c r="E83" s="35">
        <f t="shared" si="1"/>
        <v>0</v>
      </c>
    </row>
    <row r="84" spans="1:5" ht="15" thickBot="1" x14ac:dyDescent="0.35">
      <c r="A84" s="21" t="s">
        <v>32</v>
      </c>
      <c r="B84" s="10" t="s">
        <v>101</v>
      </c>
      <c r="C84" s="8"/>
      <c r="E84" s="35">
        <f t="shared" si="1"/>
        <v>0</v>
      </c>
    </row>
    <row r="85" spans="1:5" ht="15" thickBot="1" x14ac:dyDescent="0.35">
      <c r="A85" s="21" t="s">
        <v>64</v>
      </c>
      <c r="B85" s="10" t="s">
        <v>102</v>
      </c>
      <c r="C85" s="8"/>
      <c r="E85" s="35">
        <f t="shared" si="1"/>
        <v>0</v>
      </c>
    </row>
    <row r="86" spans="1:5" ht="15" thickBot="1" x14ac:dyDescent="0.35">
      <c r="A86" s="21" t="s">
        <v>66</v>
      </c>
      <c r="B86" s="10" t="s">
        <v>95</v>
      </c>
      <c r="C86" s="8"/>
      <c r="E86" s="35">
        <f t="shared" si="1"/>
        <v>0</v>
      </c>
    </row>
    <row r="87" spans="1:5" ht="15" thickBot="1" x14ac:dyDescent="0.35">
      <c r="A87" s="21" t="s">
        <v>68</v>
      </c>
      <c r="B87" s="39" t="s">
        <v>103</v>
      </c>
      <c r="C87" s="8"/>
      <c r="E87" s="35">
        <f t="shared" si="1"/>
        <v>0</v>
      </c>
    </row>
    <row r="88" spans="1:5" x14ac:dyDescent="0.3">
      <c r="A88" s="7"/>
      <c r="B88" s="10"/>
      <c r="C88" s="8"/>
      <c r="E88" s="35"/>
    </row>
    <row r="89" spans="1:5" x14ac:dyDescent="0.3">
      <c r="A89" s="7"/>
      <c r="B89" s="10"/>
      <c r="C89" s="8"/>
      <c r="E89" s="35"/>
    </row>
    <row r="90" spans="1:5" x14ac:dyDescent="0.3">
      <c r="A90" s="7"/>
      <c r="B90" s="10"/>
      <c r="C90" s="8"/>
      <c r="E90" s="35"/>
    </row>
    <row r="91" spans="1:5" x14ac:dyDescent="0.3">
      <c r="E91" s="35">
        <f t="shared" ref="E91:E96" si="2">C91*D91</f>
        <v>0</v>
      </c>
    </row>
    <row r="92" spans="1:5" x14ac:dyDescent="0.3">
      <c r="B92" t="s">
        <v>78</v>
      </c>
      <c r="E92" s="35">
        <f>SUM(E2:E91)</f>
        <v>8500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ref="E97:E160" si="3">C97*D97</f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ref="E161:E221" si="4">C161*D161</f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30" spans="5:5" x14ac:dyDescent="0.3">
      <c r="E230" s="36">
        <f>SUM(E2:E229)</f>
        <v>17000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8"/>
  <sheetViews>
    <sheetView topLeftCell="A24" workbookViewId="0">
      <selection activeCell="C43" sqref="C4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83</v>
      </c>
      <c r="D1" s="13" t="s">
        <v>84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f>8400/24</f>
        <v>350</v>
      </c>
      <c r="D4">
        <v>24</v>
      </c>
      <c r="E4" s="35">
        <f t="shared" si="0"/>
        <v>8400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f>3100/12</f>
        <v>258.33333333333331</v>
      </c>
      <c r="D10">
        <v>12</v>
      </c>
      <c r="E10" s="35">
        <f t="shared" si="0"/>
        <v>3100</v>
      </c>
    </row>
    <row r="11" spans="1:8" x14ac:dyDescent="0.3">
      <c r="A11" s="7" t="s">
        <v>6</v>
      </c>
      <c r="B11" t="s">
        <v>16</v>
      </c>
      <c r="C11" s="8">
        <f>2300/12</f>
        <v>191.66666666666666</v>
      </c>
      <c r="D11">
        <v>12</v>
      </c>
      <c r="E11" s="35">
        <f t="shared" si="0"/>
        <v>2300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2300/12</f>
        <v>191.66666666666666</v>
      </c>
      <c r="D16">
        <v>12</v>
      </c>
      <c r="E16" s="35">
        <f t="shared" si="0"/>
        <v>2300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2300/12</f>
        <v>191.66666666666666</v>
      </c>
      <c r="D18">
        <v>12</v>
      </c>
      <c r="E18" s="35">
        <f t="shared" si="0"/>
        <v>2300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96</v>
      </c>
      <c r="C22" s="8">
        <v>191.66666666666666</v>
      </c>
      <c r="D22">
        <v>12</v>
      </c>
      <c r="E22" s="35">
        <f t="shared" si="0"/>
        <v>2300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15000</v>
      </c>
      <c r="D26">
        <v>1</v>
      </c>
      <c r="E26" s="35">
        <f t="shared" si="0"/>
        <v>15000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f>11600/3</f>
        <v>3866.6666666666665</v>
      </c>
      <c r="D31">
        <v>3</v>
      </c>
      <c r="E31" s="35">
        <f t="shared" si="0"/>
        <v>11600</v>
      </c>
    </row>
    <row r="32" spans="1:5" x14ac:dyDescent="0.3">
      <c r="A32" s="7" t="s">
        <v>24</v>
      </c>
      <c r="B32" t="s">
        <v>85</v>
      </c>
      <c r="C32" s="8">
        <v>5000</v>
      </c>
      <c r="D32">
        <v>1</v>
      </c>
      <c r="E32" s="35">
        <f t="shared" si="0"/>
        <v>5000</v>
      </c>
    </row>
    <row r="33" spans="1:5" x14ac:dyDescent="0.3">
      <c r="A33" s="7" t="s">
        <v>26</v>
      </c>
      <c r="B33" t="s">
        <v>97</v>
      </c>
      <c r="C33" s="8">
        <v>2500</v>
      </c>
      <c r="D33">
        <v>1</v>
      </c>
      <c r="E33" s="35">
        <f t="shared" si="0"/>
        <v>2500</v>
      </c>
    </row>
    <row r="34" spans="1:5" x14ac:dyDescent="0.3">
      <c r="A34" s="7" t="s">
        <v>28</v>
      </c>
      <c r="B34" t="s">
        <v>82</v>
      </c>
      <c r="C34" s="8">
        <f>13000/10</f>
        <v>1300</v>
      </c>
      <c r="D34">
        <v>10</v>
      </c>
      <c r="E34" s="35">
        <f t="shared" si="0"/>
        <v>13000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>
        <v>500</v>
      </c>
      <c r="D41">
        <v>1</v>
      </c>
      <c r="E41" s="35">
        <f t="shared" si="0"/>
        <v>500</v>
      </c>
    </row>
    <row r="42" spans="1:5" x14ac:dyDescent="0.3">
      <c r="A42" s="7" t="s">
        <v>20</v>
      </c>
      <c r="B42" t="s">
        <v>98</v>
      </c>
      <c r="C42" s="8">
        <v>1000</v>
      </c>
      <c r="D42">
        <v>1</v>
      </c>
      <c r="E42" s="35">
        <f t="shared" si="0"/>
        <v>1000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5">
        <f t="shared" si="0"/>
        <v>0</v>
      </c>
    </row>
    <row r="47" spans="1:5" x14ac:dyDescent="0.3">
      <c r="A47" s="7"/>
      <c r="C47" s="8"/>
      <c r="E47" s="35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5">
        <f t="shared" si="0"/>
        <v>0</v>
      </c>
    </row>
    <row r="49" spans="1:5" x14ac:dyDescent="0.3">
      <c r="A49" s="7" t="s">
        <v>4</v>
      </c>
      <c r="B49" s="10" t="s">
        <v>52</v>
      </c>
      <c r="C49" s="8">
        <v>2500</v>
      </c>
      <c r="D49">
        <v>1</v>
      </c>
      <c r="E49" s="35">
        <f t="shared" si="0"/>
        <v>2500</v>
      </c>
    </row>
    <row r="50" spans="1:5" x14ac:dyDescent="0.3">
      <c r="A50" s="7" t="s">
        <v>6</v>
      </c>
      <c r="B50" s="10" t="s">
        <v>53</v>
      </c>
      <c r="C50" s="8"/>
      <c r="E50" s="35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0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10" x14ac:dyDescent="0.3">
      <c r="A66" s="7" t="s">
        <v>77</v>
      </c>
      <c r="B66" s="10" t="s">
        <v>104</v>
      </c>
      <c r="C66" s="8"/>
      <c r="E66" s="35">
        <f t="shared" si="0"/>
        <v>0</v>
      </c>
    </row>
    <row r="67" spans="1:10" x14ac:dyDescent="0.3">
      <c r="A67" s="7"/>
      <c r="B67" s="10"/>
      <c r="C67" s="8"/>
      <c r="E67" s="35">
        <f t="shared" ref="E67:E87" si="1">C67*D67</f>
        <v>0</v>
      </c>
      <c r="I67" s="10"/>
      <c r="J67" s="8"/>
    </row>
    <row r="68" spans="1:10" x14ac:dyDescent="0.3">
      <c r="A68" s="11">
        <v>7</v>
      </c>
      <c r="B68" s="4" t="s">
        <v>74</v>
      </c>
      <c r="C68" s="6"/>
      <c r="E68" s="35">
        <f t="shared" si="1"/>
        <v>0</v>
      </c>
      <c r="I68" s="10"/>
      <c r="J68" s="8"/>
    </row>
    <row r="69" spans="1:10" x14ac:dyDescent="0.3">
      <c r="A69" s="7" t="s">
        <v>4</v>
      </c>
      <c r="B69" s="10" t="s">
        <v>75</v>
      </c>
      <c r="C69" s="8"/>
      <c r="E69" s="35">
        <f t="shared" si="1"/>
        <v>0</v>
      </c>
      <c r="I69" s="10"/>
      <c r="J69" s="8"/>
    </row>
    <row r="70" spans="1:10" x14ac:dyDescent="0.3">
      <c r="A70" s="7" t="s">
        <v>6</v>
      </c>
      <c r="B70" s="10" t="s">
        <v>76</v>
      </c>
      <c r="C70" s="8"/>
      <c r="E70" s="35">
        <f t="shared" si="1"/>
        <v>0</v>
      </c>
      <c r="I70" s="10"/>
      <c r="J70" s="8"/>
    </row>
    <row r="71" spans="1:10" x14ac:dyDescent="0.3">
      <c r="A71" s="7"/>
      <c r="B71" s="10"/>
      <c r="C71" s="8"/>
      <c r="E71" s="35">
        <f t="shared" si="1"/>
        <v>0</v>
      </c>
      <c r="I71" s="10"/>
      <c r="J71" s="8"/>
    </row>
    <row r="72" spans="1:10" ht="15" thickBot="1" x14ac:dyDescent="0.35">
      <c r="A72" s="11">
        <v>8</v>
      </c>
      <c r="B72" s="4" t="s">
        <v>86</v>
      </c>
      <c r="C72" s="6"/>
      <c r="E72" s="35">
        <f t="shared" si="1"/>
        <v>0</v>
      </c>
    </row>
    <row r="73" spans="1:10" ht="15" thickBot="1" x14ac:dyDescent="0.35">
      <c r="A73" s="21" t="s">
        <v>4</v>
      </c>
      <c r="B73" s="10" t="s">
        <v>87</v>
      </c>
      <c r="C73" s="8"/>
      <c r="E73" s="35">
        <f t="shared" si="1"/>
        <v>0</v>
      </c>
    </row>
    <row r="74" spans="1:10" ht="15" thickBot="1" x14ac:dyDescent="0.35">
      <c r="A74" s="21" t="s">
        <v>6</v>
      </c>
      <c r="B74" s="10" t="s">
        <v>88</v>
      </c>
      <c r="C74" s="8"/>
      <c r="E74" s="35">
        <f t="shared" si="1"/>
        <v>0</v>
      </c>
    </row>
    <row r="75" spans="1:10" ht="15" thickBot="1" x14ac:dyDescent="0.35">
      <c r="A75" s="21" t="s">
        <v>8</v>
      </c>
      <c r="B75" s="10" t="s">
        <v>89</v>
      </c>
      <c r="C75" s="8"/>
      <c r="E75" s="35">
        <f t="shared" si="1"/>
        <v>0</v>
      </c>
    </row>
    <row r="76" spans="1:10" ht="15" thickBot="1" x14ac:dyDescent="0.35">
      <c r="A76" s="21" t="s">
        <v>10</v>
      </c>
      <c r="B76" s="10" t="s">
        <v>90</v>
      </c>
      <c r="C76" s="8"/>
      <c r="E76" s="35">
        <f t="shared" si="1"/>
        <v>0</v>
      </c>
    </row>
    <row r="77" spans="1:10" ht="15" thickBot="1" x14ac:dyDescent="0.35">
      <c r="A77" s="21" t="s">
        <v>12</v>
      </c>
      <c r="B77" s="10" t="s">
        <v>91</v>
      </c>
      <c r="C77" s="8"/>
      <c r="E77" s="35">
        <f t="shared" si="1"/>
        <v>0</v>
      </c>
    </row>
    <row r="78" spans="1:10" ht="15" thickBot="1" x14ac:dyDescent="0.35">
      <c r="A78" s="21" t="s">
        <v>20</v>
      </c>
      <c r="B78" s="10" t="s">
        <v>85</v>
      </c>
      <c r="C78" s="8"/>
      <c r="E78" s="35">
        <f t="shared" si="1"/>
        <v>0</v>
      </c>
    </row>
    <row r="79" spans="1:10" ht="15" thickBot="1" x14ac:dyDescent="0.35">
      <c r="A79" s="21" t="s">
        <v>22</v>
      </c>
      <c r="B79" s="10" t="s">
        <v>92</v>
      </c>
      <c r="C79" s="8"/>
      <c r="E79" s="35">
        <f t="shared" si="1"/>
        <v>0</v>
      </c>
    </row>
    <row r="80" spans="1:10" ht="15" thickBot="1" x14ac:dyDescent="0.35">
      <c r="A80" s="21" t="s">
        <v>24</v>
      </c>
      <c r="B80" s="10" t="s">
        <v>94</v>
      </c>
      <c r="C80" s="8"/>
      <c r="E80" s="35">
        <f t="shared" si="1"/>
        <v>0</v>
      </c>
    </row>
    <row r="81" spans="1:5" ht="15" thickBot="1" x14ac:dyDescent="0.35">
      <c r="A81" s="21" t="s">
        <v>26</v>
      </c>
      <c r="B81" s="10" t="s">
        <v>95</v>
      </c>
      <c r="C81" s="8"/>
      <c r="E81" s="35">
        <f t="shared" si="1"/>
        <v>0</v>
      </c>
    </row>
    <row r="82" spans="1:5" ht="15" thickBot="1" x14ac:dyDescent="0.35">
      <c r="A82" s="21" t="s">
        <v>28</v>
      </c>
      <c r="B82" s="10" t="s">
        <v>99</v>
      </c>
      <c r="C82" s="8">
        <v>1200</v>
      </c>
      <c r="D82">
        <v>1</v>
      </c>
      <c r="E82" s="35">
        <f t="shared" si="1"/>
        <v>1200</v>
      </c>
    </row>
    <row r="83" spans="1:5" ht="15" thickBot="1" x14ac:dyDescent="0.35">
      <c r="A83" s="21" t="s">
        <v>30</v>
      </c>
      <c r="B83" s="10" t="s">
        <v>100</v>
      </c>
      <c r="C83" s="8">
        <v>5500</v>
      </c>
      <c r="D83">
        <v>1</v>
      </c>
      <c r="E83" s="35">
        <f t="shared" si="1"/>
        <v>5500</v>
      </c>
    </row>
    <row r="84" spans="1:5" ht="15" thickBot="1" x14ac:dyDescent="0.35">
      <c r="A84" s="21" t="s">
        <v>32</v>
      </c>
      <c r="B84" s="10" t="s">
        <v>101</v>
      </c>
      <c r="C84" s="8">
        <f>1400/15</f>
        <v>93.333333333333329</v>
      </c>
      <c r="D84">
        <v>15</v>
      </c>
      <c r="E84" s="35">
        <f t="shared" si="1"/>
        <v>1400</v>
      </c>
    </row>
    <row r="85" spans="1:5" ht="15" thickBot="1" x14ac:dyDescent="0.35">
      <c r="A85" s="21" t="s">
        <v>64</v>
      </c>
      <c r="B85" s="10" t="s">
        <v>102</v>
      </c>
      <c r="C85" s="8">
        <v>2000</v>
      </c>
      <c r="D85">
        <v>1</v>
      </c>
      <c r="E85" s="35">
        <f t="shared" si="1"/>
        <v>2000</v>
      </c>
    </row>
    <row r="86" spans="1:5" ht="15" thickBot="1" x14ac:dyDescent="0.35">
      <c r="A86" s="21" t="s">
        <v>66</v>
      </c>
      <c r="B86" s="10" t="s">
        <v>95</v>
      </c>
      <c r="C86" s="8">
        <v>1000</v>
      </c>
      <c r="D86">
        <v>1</v>
      </c>
      <c r="E86" s="35">
        <f t="shared" si="1"/>
        <v>1000</v>
      </c>
    </row>
    <row r="87" spans="1:5" ht="15" thickBot="1" x14ac:dyDescent="0.35">
      <c r="A87" s="21" t="s">
        <v>68</v>
      </c>
      <c r="B87" s="39" t="s">
        <v>103</v>
      </c>
      <c r="C87" s="8">
        <v>800</v>
      </c>
      <c r="D87">
        <v>1</v>
      </c>
      <c r="E87" s="35">
        <f t="shared" si="1"/>
        <v>800</v>
      </c>
    </row>
    <row r="88" spans="1:5" x14ac:dyDescent="0.3">
      <c r="A88" s="7"/>
      <c r="B88" s="10"/>
      <c r="C88" s="8"/>
      <c r="E88" s="35"/>
    </row>
    <row r="89" spans="1:5" x14ac:dyDescent="0.3">
      <c r="E89" s="35">
        <f t="shared" ref="E89:E94" si="2">C89*D89</f>
        <v>0</v>
      </c>
    </row>
    <row r="90" spans="1:5" x14ac:dyDescent="0.3">
      <c r="B90" t="s">
        <v>78</v>
      </c>
      <c r="E90" s="35">
        <f>SUM(E2:E89)</f>
        <v>83700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ref="E95:E158" si="3">C95*D95</f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ref="E159:E219" si="4">C159*D159</f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8" spans="5:5" x14ac:dyDescent="0.3">
      <c r="E228" s="36">
        <f>SUM(E2:E227)</f>
        <v>167400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8"/>
  <sheetViews>
    <sheetView tabSelected="1" topLeftCell="A43" workbookViewId="0">
      <selection activeCell="D108" sqref="D10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83</v>
      </c>
      <c r="D1" s="13" t="s">
        <v>84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105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</v>
      </c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85</v>
      </c>
      <c r="C32" s="8"/>
      <c r="E32" s="35">
        <f t="shared" si="0"/>
        <v>0</v>
      </c>
    </row>
    <row r="33" spans="1:5" x14ac:dyDescent="0.3">
      <c r="A33" s="7" t="s">
        <v>26</v>
      </c>
      <c r="B33" t="s">
        <v>97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82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5">
        <f t="shared" si="0"/>
        <v>0</v>
      </c>
    </row>
    <row r="43" spans="1:5" x14ac:dyDescent="0.3">
      <c r="A43" s="7"/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>
        <v>100</v>
      </c>
      <c r="E45" s="35">
        <f t="shared" si="0"/>
        <v>0</v>
      </c>
    </row>
    <row r="46" spans="1:5" x14ac:dyDescent="0.3">
      <c r="A46" s="7" t="s">
        <v>6</v>
      </c>
      <c r="B46" t="s">
        <v>50</v>
      </c>
      <c r="C46" s="8">
        <v>200</v>
      </c>
      <c r="E46" s="35">
        <f t="shared" si="0"/>
        <v>0</v>
      </c>
    </row>
    <row r="47" spans="1:5" x14ac:dyDescent="0.3">
      <c r="A47" s="7"/>
      <c r="C47" s="8"/>
      <c r="E47" s="35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5">
        <f t="shared" si="0"/>
        <v>0</v>
      </c>
    </row>
    <row r="49" spans="1:5" x14ac:dyDescent="0.3">
      <c r="A49" s="7" t="s">
        <v>4</v>
      </c>
      <c r="B49" s="10" t="s">
        <v>52</v>
      </c>
      <c r="C49" s="8">
        <v>2500</v>
      </c>
      <c r="D49">
        <v>1</v>
      </c>
      <c r="E49" s="35">
        <f t="shared" si="0"/>
        <v>2500</v>
      </c>
    </row>
    <row r="50" spans="1:5" x14ac:dyDescent="0.3">
      <c r="A50" s="7" t="s">
        <v>6</v>
      </c>
      <c r="B50" s="10" t="s">
        <v>53</v>
      </c>
      <c r="C50" s="8">
        <v>300</v>
      </c>
      <c r="E50" s="35">
        <f t="shared" si="0"/>
        <v>0</v>
      </c>
    </row>
    <row r="51" spans="1:5" x14ac:dyDescent="0.3">
      <c r="A51" s="7" t="s">
        <v>8</v>
      </c>
      <c r="B51" s="10" t="s">
        <v>54</v>
      </c>
      <c r="C51" s="8">
        <v>500</v>
      </c>
      <c r="E51" s="35">
        <f t="shared" si="0"/>
        <v>0</v>
      </c>
    </row>
    <row r="52" spans="1:5" x14ac:dyDescent="0.3">
      <c r="A52" s="7" t="s">
        <v>10</v>
      </c>
      <c r="B52" s="10" t="s">
        <v>55</v>
      </c>
      <c r="C52" s="8">
        <v>800</v>
      </c>
      <c r="E52" s="35">
        <f t="shared" si="0"/>
        <v>0</v>
      </c>
    </row>
    <row r="53" spans="1:5" x14ac:dyDescent="0.3">
      <c r="A53" s="7" t="s">
        <v>12</v>
      </c>
      <c r="B53" s="10" t="s">
        <v>56</v>
      </c>
      <c r="C53" s="8">
        <v>300</v>
      </c>
      <c r="E53" s="35">
        <f t="shared" si="0"/>
        <v>0</v>
      </c>
    </row>
    <row r="54" spans="1:5" x14ac:dyDescent="0.3">
      <c r="A54" s="7" t="s">
        <v>20</v>
      </c>
      <c r="B54" s="10" t="s">
        <v>57</v>
      </c>
      <c r="C54" s="8">
        <v>300</v>
      </c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>
        <v>1000</v>
      </c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>
        <v>300</v>
      </c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>
        <v>500</v>
      </c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>
        <v>700</v>
      </c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>
        <v>800</v>
      </c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>
        <v>300</v>
      </c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>
        <v>1</v>
      </c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>
        <v>600</v>
      </c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>
        <v>1</v>
      </c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>
        <v>1000</v>
      </c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>
        <v>2000</v>
      </c>
      <c r="E65" s="35">
        <f t="shared" si="0"/>
        <v>0</v>
      </c>
    </row>
    <row r="66" spans="1:5" x14ac:dyDescent="0.3">
      <c r="A66" s="7" t="s">
        <v>77</v>
      </c>
      <c r="B66" s="10" t="s">
        <v>104</v>
      </c>
      <c r="C66" s="8"/>
      <c r="E66" s="35">
        <f t="shared" si="0"/>
        <v>0</v>
      </c>
    </row>
    <row r="67" spans="1:5" x14ac:dyDescent="0.3">
      <c r="A67" s="7"/>
      <c r="B67" s="10"/>
      <c r="C67" s="8"/>
      <c r="E67" s="35">
        <f t="shared" ref="E67:E89" si="1">C67*D67</f>
        <v>0</v>
      </c>
    </row>
    <row r="68" spans="1:5" x14ac:dyDescent="0.3">
      <c r="A68" s="11">
        <v>7</v>
      </c>
      <c r="B68" s="4" t="s">
        <v>74</v>
      </c>
      <c r="C68" s="6"/>
      <c r="E68" s="35">
        <f t="shared" si="1"/>
        <v>0</v>
      </c>
    </row>
    <row r="69" spans="1:5" x14ac:dyDescent="0.3">
      <c r="A69" s="7" t="s">
        <v>4</v>
      </c>
      <c r="B69" s="10" t="s">
        <v>75</v>
      </c>
      <c r="C69" s="8"/>
      <c r="E69" s="35">
        <f t="shared" si="1"/>
        <v>0</v>
      </c>
    </row>
    <row r="70" spans="1:5" x14ac:dyDescent="0.3">
      <c r="A70" s="7" t="s">
        <v>6</v>
      </c>
      <c r="B70" s="10" t="s">
        <v>76</v>
      </c>
      <c r="C70" s="8">
        <v>1</v>
      </c>
      <c r="E70" s="35">
        <f t="shared" si="1"/>
        <v>0</v>
      </c>
    </row>
    <row r="71" spans="1:5" x14ac:dyDescent="0.3">
      <c r="A71" s="7"/>
      <c r="B71" s="10"/>
      <c r="C71" s="8"/>
      <c r="E71" s="35">
        <f t="shared" si="1"/>
        <v>0</v>
      </c>
    </row>
    <row r="72" spans="1:5" ht="15" thickBot="1" x14ac:dyDescent="0.35">
      <c r="A72" s="11">
        <v>8</v>
      </c>
      <c r="B72" s="4" t="s">
        <v>86</v>
      </c>
      <c r="C72" s="6"/>
      <c r="E72" s="35">
        <f t="shared" si="1"/>
        <v>0</v>
      </c>
    </row>
    <row r="73" spans="1:5" ht="15" thickBot="1" x14ac:dyDescent="0.35">
      <c r="A73" s="21" t="s">
        <v>4</v>
      </c>
      <c r="B73" s="10" t="s">
        <v>87</v>
      </c>
      <c r="C73" s="8"/>
      <c r="E73" s="35">
        <f t="shared" si="1"/>
        <v>0</v>
      </c>
    </row>
    <row r="74" spans="1:5" ht="15" thickBot="1" x14ac:dyDescent="0.35">
      <c r="A74" s="21" t="s">
        <v>6</v>
      </c>
      <c r="B74" s="10" t="s">
        <v>88</v>
      </c>
      <c r="C74" s="8"/>
      <c r="E74" s="35">
        <f t="shared" si="1"/>
        <v>0</v>
      </c>
    </row>
    <row r="75" spans="1:5" ht="15" thickBot="1" x14ac:dyDescent="0.35">
      <c r="A75" s="21" t="s">
        <v>8</v>
      </c>
      <c r="B75" s="10" t="s">
        <v>89</v>
      </c>
      <c r="C75" s="8"/>
      <c r="E75" s="35">
        <f t="shared" si="1"/>
        <v>0</v>
      </c>
    </row>
    <row r="76" spans="1:5" ht="15" thickBot="1" x14ac:dyDescent="0.35">
      <c r="A76" s="21" t="s">
        <v>10</v>
      </c>
      <c r="B76" s="10" t="s">
        <v>90</v>
      </c>
      <c r="C76" s="8"/>
      <c r="E76" s="35">
        <f t="shared" si="1"/>
        <v>0</v>
      </c>
    </row>
    <row r="77" spans="1:5" ht="15" thickBot="1" x14ac:dyDescent="0.35">
      <c r="A77" s="21" t="s">
        <v>12</v>
      </c>
      <c r="B77" s="10" t="s">
        <v>91</v>
      </c>
      <c r="C77" s="8"/>
      <c r="E77" s="35">
        <f t="shared" si="1"/>
        <v>0</v>
      </c>
    </row>
    <row r="78" spans="1:5" ht="15" thickBot="1" x14ac:dyDescent="0.35">
      <c r="A78" s="21" t="s">
        <v>20</v>
      </c>
      <c r="B78" s="10" t="s">
        <v>85</v>
      </c>
      <c r="C78" s="8"/>
      <c r="E78" s="35">
        <f t="shared" si="1"/>
        <v>0</v>
      </c>
    </row>
    <row r="79" spans="1:5" ht="15" thickBot="1" x14ac:dyDescent="0.35">
      <c r="A79" s="21" t="s">
        <v>22</v>
      </c>
      <c r="B79" s="10" t="s">
        <v>92</v>
      </c>
      <c r="C79" s="8"/>
      <c r="E79" s="35">
        <f t="shared" si="1"/>
        <v>0</v>
      </c>
    </row>
    <row r="80" spans="1:5" ht="15" thickBot="1" x14ac:dyDescent="0.35">
      <c r="A80" s="21" t="s">
        <v>24</v>
      </c>
      <c r="B80" s="10" t="s">
        <v>94</v>
      </c>
      <c r="C80" s="8"/>
      <c r="E80" s="35">
        <f t="shared" si="1"/>
        <v>0</v>
      </c>
    </row>
    <row r="81" spans="1:5" ht="15" thickBot="1" x14ac:dyDescent="0.35">
      <c r="A81" s="21" t="s">
        <v>26</v>
      </c>
      <c r="B81" s="10" t="s">
        <v>95</v>
      </c>
      <c r="C81" s="8"/>
      <c r="E81" s="35">
        <f t="shared" si="1"/>
        <v>0</v>
      </c>
    </row>
    <row r="82" spans="1:5" ht="15" thickBot="1" x14ac:dyDescent="0.35">
      <c r="A82" s="21" t="s">
        <v>28</v>
      </c>
      <c r="B82" s="10" t="s">
        <v>99</v>
      </c>
      <c r="C82" s="8"/>
      <c r="E82" s="35">
        <f t="shared" si="1"/>
        <v>0</v>
      </c>
    </row>
    <row r="83" spans="1:5" ht="15" thickBot="1" x14ac:dyDescent="0.35">
      <c r="A83" s="21" t="s">
        <v>30</v>
      </c>
      <c r="B83" s="10" t="s">
        <v>100</v>
      </c>
      <c r="C83" s="8"/>
      <c r="E83" s="35">
        <f t="shared" si="1"/>
        <v>0</v>
      </c>
    </row>
    <row r="84" spans="1:5" ht="15" thickBot="1" x14ac:dyDescent="0.35">
      <c r="A84" s="21" t="s">
        <v>32</v>
      </c>
      <c r="B84" s="10" t="s">
        <v>101</v>
      </c>
      <c r="C84" s="8"/>
      <c r="E84" s="35">
        <f t="shared" si="1"/>
        <v>0</v>
      </c>
    </row>
    <row r="85" spans="1:5" ht="15" thickBot="1" x14ac:dyDescent="0.35">
      <c r="A85" s="21" t="s">
        <v>64</v>
      </c>
      <c r="B85" s="10" t="s">
        <v>102</v>
      </c>
      <c r="C85" s="8"/>
      <c r="E85" s="35">
        <f t="shared" si="1"/>
        <v>0</v>
      </c>
    </row>
    <row r="86" spans="1:5" ht="15" thickBot="1" x14ac:dyDescent="0.35">
      <c r="A86" s="21" t="s">
        <v>66</v>
      </c>
      <c r="B86" s="10" t="s">
        <v>95</v>
      </c>
      <c r="C86" s="8"/>
      <c r="E86" s="35">
        <f t="shared" si="1"/>
        <v>0</v>
      </c>
    </row>
    <row r="87" spans="1:5" ht="15" thickBot="1" x14ac:dyDescent="0.35">
      <c r="A87" s="21" t="s">
        <v>68</v>
      </c>
      <c r="B87" s="39" t="s">
        <v>103</v>
      </c>
      <c r="C87" s="8"/>
      <c r="E87" s="35">
        <f t="shared" si="1"/>
        <v>0</v>
      </c>
    </row>
    <row r="88" spans="1:5" x14ac:dyDescent="0.3">
      <c r="A88" s="7"/>
      <c r="B88" s="10"/>
      <c r="C88" s="8"/>
      <c r="E88" s="35">
        <f t="shared" si="1"/>
        <v>0</v>
      </c>
    </row>
    <row r="89" spans="1:5" x14ac:dyDescent="0.3">
      <c r="E89" s="35">
        <f t="shared" si="1"/>
        <v>0</v>
      </c>
    </row>
    <row r="90" spans="1:5" x14ac:dyDescent="0.3">
      <c r="B90" t="s">
        <v>78</v>
      </c>
      <c r="E90" s="35">
        <f>SUM(E2:E89)</f>
        <v>2500</v>
      </c>
    </row>
    <row r="91" spans="1:5" x14ac:dyDescent="0.3">
      <c r="E91" s="36">
        <f t="shared" ref="E91:E94" si="2">C91*D91</f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ref="E95:E158" si="3">C95*D95</f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ref="E159:E219" si="4">C159*D159</f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8" spans="5:5" x14ac:dyDescent="0.3">
      <c r="E228" s="36">
        <f>SUM(E2:E227)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Purchases-1-12</vt:lpstr>
      <vt:lpstr>Purchases-2-12</vt:lpstr>
      <vt:lpstr>Purchases-3-12</vt:lpstr>
      <vt:lpstr>Purchases-4-12</vt:lpstr>
      <vt:lpstr>Purchases-5-12</vt:lpstr>
      <vt:lpstr>Purchases-6-12</vt:lpstr>
      <vt:lpstr>Purchases-7-12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2024-03-28T13:10:22Z</dcterms:modified>
</cp:coreProperties>
</file>