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November\"/>
    </mc:Choice>
  </mc:AlternateContent>
  <xr:revisionPtr revIDLastSave="0" documentId="13_ncr:1_{34A18DF6-A3E6-45EC-A687-0254C89F75EF}" xr6:coauthVersionLast="47" xr6:coauthVersionMax="47" xr10:uidLastSave="{00000000-0000-0000-0000-000000000000}"/>
  <bookViews>
    <workbookView xWindow="-108" yWindow="-108" windowWidth="23256" windowHeight="12456" tabRatio="658" firstSheet="1" activeTab="5" xr2:uid="{00000000-000D-0000-FFFF-FFFF00000000}"/>
  </bookViews>
  <sheets>
    <sheet name="Summary" sheetId="8" r:id="rId1"/>
    <sheet name="Purchases-15" sheetId="1" r:id="rId2"/>
    <sheet name="Purchases-16" sheetId="2" r:id="rId3"/>
    <sheet name="Purchases-17" sheetId="3" r:id="rId4"/>
    <sheet name="Purchases-18" sheetId="4" r:id="rId5"/>
    <sheet name="Purchases-19" sheetId="5" r:id="rId6"/>
    <sheet name="Purchases-20" sheetId="6" r:id="rId7"/>
    <sheet name="Purchases-21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I85" i="8"/>
  <c r="I86" i="8"/>
  <c r="H85" i="8"/>
  <c r="H86" i="8"/>
  <c r="G85" i="8"/>
  <c r="G86" i="8"/>
  <c r="F85" i="8"/>
  <c r="F86" i="8"/>
  <c r="E85" i="8"/>
  <c r="E86" i="8"/>
  <c r="D85" i="8"/>
  <c r="D86" i="8"/>
  <c r="C85" i="8"/>
  <c r="C86" i="8"/>
  <c r="E85" i="6"/>
  <c r="E86" i="6"/>
  <c r="E87" i="6"/>
  <c r="E85" i="5"/>
  <c r="E86" i="5"/>
  <c r="E87" i="5"/>
  <c r="E84" i="4"/>
  <c r="E85" i="4"/>
  <c r="E86" i="4"/>
  <c r="E87" i="4"/>
  <c r="E85" i="3"/>
  <c r="E85" i="2"/>
  <c r="E86" i="2"/>
  <c r="E87" i="2"/>
  <c r="E21" i="5" l="1"/>
  <c r="G21" i="8" s="1"/>
  <c r="D20" i="5"/>
  <c r="E86" i="3"/>
  <c r="C25" i="2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H21" i="8"/>
  <c r="H35" i="8"/>
  <c r="G35" i="8"/>
  <c r="G84" i="8"/>
  <c r="F79" i="8"/>
  <c r="C81" i="8"/>
  <c r="E80" i="7"/>
  <c r="E81" i="7"/>
  <c r="E82" i="7"/>
  <c r="E83" i="7"/>
  <c r="E84" i="7"/>
  <c r="E85" i="7"/>
  <c r="E86" i="7"/>
  <c r="E87" i="7"/>
  <c r="E88" i="7"/>
  <c r="E79" i="6"/>
  <c r="H79" i="8" s="1"/>
  <c r="E80" i="6"/>
  <c r="H80" i="8" s="1"/>
  <c r="E81" i="6"/>
  <c r="H81" i="8" s="1"/>
  <c r="E82" i="6"/>
  <c r="H82" i="8" s="1"/>
  <c r="E83" i="6"/>
  <c r="H83" i="8" s="1"/>
  <c r="E84" i="6"/>
  <c r="H84" i="8" s="1"/>
  <c r="E88" i="6"/>
  <c r="E89" i="6"/>
  <c r="E78" i="5"/>
  <c r="G78" i="8" s="1"/>
  <c r="E79" i="5"/>
  <c r="G79" i="8" s="1"/>
  <c r="E80" i="5"/>
  <c r="G80" i="8" s="1"/>
  <c r="E81" i="5"/>
  <c r="G81" i="8" s="1"/>
  <c r="E82" i="5"/>
  <c r="G82" i="8" s="1"/>
  <c r="E83" i="5"/>
  <c r="G83" i="8" s="1"/>
  <c r="E84" i="5"/>
  <c r="E88" i="5"/>
  <c r="E89" i="5"/>
  <c r="E79" i="4"/>
  <c r="E80" i="4"/>
  <c r="F80" i="8" s="1"/>
  <c r="E81" i="4"/>
  <c r="F81" i="8" s="1"/>
  <c r="E82" i="4"/>
  <c r="F82" i="8" s="1"/>
  <c r="E83" i="4"/>
  <c r="F83" i="8" s="1"/>
  <c r="F84" i="8"/>
  <c r="E88" i="4"/>
  <c r="E89" i="4"/>
  <c r="E80" i="2"/>
  <c r="D80" i="8" s="1"/>
  <c r="E81" i="2"/>
  <c r="D81" i="8" s="1"/>
  <c r="E82" i="2"/>
  <c r="D82" i="8" s="1"/>
  <c r="E83" i="2"/>
  <c r="D83" i="8" s="1"/>
  <c r="E84" i="2"/>
  <c r="D84" i="8" s="1"/>
  <c r="E88" i="2"/>
  <c r="E80" i="1"/>
  <c r="C80" i="8" s="1"/>
  <c r="E81" i="1"/>
  <c r="E82" i="1"/>
  <c r="C82" i="8" s="1"/>
  <c r="E83" i="1"/>
  <c r="C83" i="8" s="1"/>
  <c r="E84" i="1"/>
  <c r="C84" i="8" s="1"/>
  <c r="E85" i="1"/>
  <c r="E87" i="1"/>
  <c r="E79" i="7" l="1"/>
  <c r="C14" i="7"/>
  <c r="E84" i="3"/>
  <c r="E84" i="8" s="1"/>
  <c r="E83" i="3"/>
  <c r="E83" i="8" s="1"/>
  <c r="E81" i="3"/>
  <c r="E81" i="8" s="1"/>
  <c r="E80" i="3"/>
  <c r="E80" i="8" s="1"/>
  <c r="C61" i="3"/>
  <c r="C6" i="3"/>
  <c r="C5" i="3"/>
  <c r="C68" i="6"/>
  <c r="E68" i="6" s="1"/>
  <c r="H68" i="8" s="1"/>
  <c r="C19" i="6"/>
  <c r="C15" i="6"/>
  <c r="C22" i="6"/>
  <c r="C6" i="6"/>
  <c r="C14" i="6"/>
  <c r="C19" i="3"/>
  <c r="C4" i="3"/>
  <c r="C22" i="3"/>
  <c r="E65" i="1"/>
  <c r="C65" i="8" s="1"/>
  <c r="E66" i="1"/>
  <c r="C66" i="8" s="1"/>
  <c r="E67" i="1"/>
  <c r="C67" i="8" s="1"/>
  <c r="E68" i="1"/>
  <c r="C68" i="8" s="1"/>
  <c r="E69" i="1"/>
  <c r="C69" i="8" s="1"/>
  <c r="E70" i="1"/>
  <c r="C70" i="8" s="1"/>
  <c r="E71" i="1"/>
  <c r="C71" i="8" s="1"/>
  <c r="E65" i="2"/>
  <c r="D65" i="8" s="1"/>
  <c r="E66" i="2"/>
  <c r="D66" i="8" s="1"/>
  <c r="E67" i="2"/>
  <c r="D67" i="8" s="1"/>
  <c r="E68" i="2"/>
  <c r="D68" i="8" s="1"/>
  <c r="E69" i="2"/>
  <c r="D69" i="8" s="1"/>
  <c r="E70" i="2"/>
  <c r="D70" i="8" s="1"/>
  <c r="E71" i="2"/>
  <c r="D71" i="8" s="1"/>
  <c r="E72" i="2"/>
  <c r="D72" i="8" s="1"/>
  <c r="E73" i="2"/>
  <c r="D73" i="8" s="1"/>
  <c r="E74" i="2"/>
  <c r="D74" i="8" s="1"/>
  <c r="E75" i="2"/>
  <c r="D75" i="8" s="1"/>
  <c r="E76" i="2"/>
  <c r="D76" i="8" s="1"/>
  <c r="E77" i="2"/>
  <c r="D77" i="8" s="1"/>
  <c r="E78" i="2"/>
  <c r="D78" i="8" s="1"/>
  <c r="E65" i="3"/>
  <c r="E65" i="8" s="1"/>
  <c r="E66" i="3"/>
  <c r="E66" i="8" s="1"/>
  <c r="E67" i="3"/>
  <c r="E67" i="8" s="1"/>
  <c r="E68" i="3"/>
  <c r="E68" i="8" s="1"/>
  <c r="E69" i="3"/>
  <c r="E69" i="8" s="1"/>
  <c r="E70" i="3"/>
  <c r="E70" i="8" s="1"/>
  <c r="E71" i="3"/>
  <c r="E71" i="8" s="1"/>
  <c r="E72" i="3"/>
  <c r="E72" i="8" s="1"/>
  <c r="E73" i="3"/>
  <c r="E73" i="8" s="1"/>
  <c r="E74" i="3"/>
  <c r="E74" i="8" s="1"/>
  <c r="E65" i="5"/>
  <c r="G65" i="8" s="1"/>
  <c r="E66" i="5"/>
  <c r="G66" i="8" s="1"/>
  <c r="E67" i="5"/>
  <c r="G67" i="8" s="1"/>
  <c r="E68" i="5"/>
  <c r="G68" i="8" s="1"/>
  <c r="E69" i="5"/>
  <c r="G69" i="8" s="1"/>
  <c r="E70" i="5"/>
  <c r="G70" i="8" s="1"/>
  <c r="E71" i="5"/>
  <c r="G71" i="8" s="1"/>
  <c r="E72" i="5"/>
  <c r="G72" i="8" s="1"/>
  <c r="E73" i="5"/>
  <c r="G73" i="8" s="1"/>
  <c r="E74" i="5"/>
  <c r="G74" i="8" s="1"/>
  <c r="E75" i="5"/>
  <c r="G75" i="8" s="1"/>
  <c r="E76" i="5"/>
  <c r="G76" i="8" s="1"/>
  <c r="E77" i="5"/>
  <c r="G77" i="8" s="1"/>
  <c r="E65" i="6"/>
  <c r="H65" i="8" s="1"/>
  <c r="E66" i="6"/>
  <c r="H66" i="8" s="1"/>
  <c r="E67" i="6"/>
  <c r="H67" i="8" s="1"/>
  <c r="E69" i="6"/>
  <c r="H69" i="8" s="1"/>
  <c r="E70" i="6"/>
  <c r="H70" i="8" s="1"/>
  <c r="E65" i="7"/>
  <c r="E66" i="7"/>
  <c r="E67" i="7"/>
  <c r="E68" i="7"/>
  <c r="E75" i="1"/>
  <c r="C75" i="8" s="1"/>
  <c r="E76" i="1"/>
  <c r="C76" i="8" s="1"/>
  <c r="E77" i="1"/>
  <c r="C77" i="8" s="1"/>
  <c r="E78" i="1"/>
  <c r="C78" i="8" s="1"/>
  <c r="E68" i="4" l="1"/>
  <c r="F68" i="8" s="1"/>
  <c r="E67" i="4"/>
  <c r="F67" i="8" s="1"/>
  <c r="E65" i="4"/>
  <c r="F65" i="8" s="1"/>
  <c r="E66" i="4"/>
  <c r="F66" i="8" s="1"/>
  <c r="C20" i="7"/>
  <c r="E20" i="7" s="1"/>
  <c r="E3" i="1"/>
  <c r="E5" i="1"/>
  <c r="C5" i="8" s="1"/>
  <c r="E6" i="1"/>
  <c r="C6" i="8" s="1"/>
  <c r="E7" i="1"/>
  <c r="C7" i="8" s="1"/>
  <c r="E8" i="1"/>
  <c r="C8" i="8" s="1"/>
  <c r="E9" i="1"/>
  <c r="C9" i="8" s="1"/>
  <c r="E10" i="1"/>
  <c r="C10" i="8" s="1"/>
  <c r="E11" i="1"/>
  <c r="C11" i="8" s="1"/>
  <c r="E12" i="1"/>
  <c r="C12" i="8" s="1"/>
  <c r="E13" i="1"/>
  <c r="C13" i="8" s="1"/>
  <c r="E14" i="1"/>
  <c r="C14" i="8" s="1"/>
  <c r="E15" i="1"/>
  <c r="C15" i="8" s="1"/>
  <c r="E16" i="1"/>
  <c r="C16" i="8" s="1"/>
  <c r="E17" i="1"/>
  <c r="C17" i="8" s="1"/>
  <c r="E18" i="1"/>
  <c r="C18" i="8" s="1"/>
  <c r="E19" i="1"/>
  <c r="C19" i="8" s="1"/>
  <c r="E23" i="1"/>
  <c r="C23" i="8" s="1"/>
  <c r="E24" i="1"/>
  <c r="C24" i="8" s="1"/>
  <c r="E25" i="1"/>
  <c r="C25" i="8" s="1"/>
  <c r="E26" i="1"/>
  <c r="C26" i="8" s="1"/>
  <c r="E27" i="1"/>
  <c r="C27" i="8" s="1"/>
  <c r="E28" i="1"/>
  <c r="C28" i="8" s="1"/>
  <c r="E29" i="1"/>
  <c r="C29" i="8" s="1"/>
  <c r="E30" i="1"/>
  <c r="C30" i="8" s="1"/>
  <c r="E31" i="1"/>
  <c r="C31" i="8" s="1"/>
  <c r="E32" i="1"/>
  <c r="C32" i="8" s="1"/>
  <c r="E33" i="1"/>
  <c r="C33" i="8" s="1"/>
  <c r="E34" i="1"/>
  <c r="C34" i="8" s="1"/>
  <c r="E35" i="1"/>
  <c r="C35" i="8" s="1"/>
  <c r="E36" i="1"/>
  <c r="C36" i="8" s="1"/>
  <c r="E37" i="1"/>
  <c r="C37" i="8" s="1"/>
  <c r="E38" i="1"/>
  <c r="C38" i="8" s="1"/>
  <c r="E39" i="1"/>
  <c r="C39" i="8" s="1"/>
  <c r="E40" i="1"/>
  <c r="C40" i="8" s="1"/>
  <c r="E41" i="1"/>
  <c r="C41" i="8" s="1"/>
  <c r="E42" i="1"/>
  <c r="C42" i="8" s="1"/>
  <c r="E43" i="1"/>
  <c r="C43" i="8" s="1"/>
  <c r="E44" i="1"/>
  <c r="C44" i="8" s="1"/>
  <c r="E45" i="1"/>
  <c r="C45" i="8" s="1"/>
  <c r="E46" i="1"/>
  <c r="C46" i="8" s="1"/>
  <c r="E47" i="1"/>
  <c r="C47" i="8" s="1"/>
  <c r="E48" i="1"/>
  <c r="E49" i="1"/>
  <c r="C49" i="8" s="1"/>
  <c r="E50" i="1"/>
  <c r="C50" i="8" s="1"/>
  <c r="E51" i="1"/>
  <c r="C51" i="8" s="1"/>
  <c r="E52" i="1"/>
  <c r="C52" i="8" s="1"/>
  <c r="E53" i="1"/>
  <c r="C53" i="8" s="1"/>
  <c r="E54" i="1"/>
  <c r="C54" i="8" s="1"/>
  <c r="E55" i="1"/>
  <c r="C55" i="8" s="1"/>
  <c r="E56" i="1"/>
  <c r="C56" i="8" s="1"/>
  <c r="E57" i="1"/>
  <c r="C57" i="8" s="1"/>
  <c r="E58" i="1"/>
  <c r="C58" i="8" s="1"/>
  <c r="E59" i="1"/>
  <c r="C59" i="8" s="1"/>
  <c r="E60" i="1"/>
  <c r="C60" i="8" s="1"/>
  <c r="E61" i="1"/>
  <c r="C61" i="8" s="1"/>
  <c r="E62" i="1"/>
  <c r="C62" i="8" s="1"/>
  <c r="E63" i="1"/>
  <c r="C63" i="8" s="1"/>
  <c r="E64" i="1"/>
  <c r="C64" i="8" s="1"/>
  <c r="E72" i="1"/>
  <c r="C72" i="8" s="1"/>
  <c r="E73" i="1"/>
  <c r="C73" i="8" s="1"/>
  <c r="E74" i="1"/>
  <c r="C74" i="8" s="1"/>
  <c r="E79" i="1"/>
  <c r="C79" i="8" s="1"/>
  <c r="E88" i="1"/>
  <c r="E2" i="3"/>
  <c r="E3" i="3"/>
  <c r="E4" i="3"/>
  <c r="E4" i="8" s="1"/>
  <c r="E5" i="3"/>
  <c r="E5" i="8" s="1"/>
  <c r="E6" i="3"/>
  <c r="E6" i="8" s="1"/>
  <c r="E7" i="3"/>
  <c r="E7" i="8" s="1"/>
  <c r="E8" i="3"/>
  <c r="E8" i="8" s="1"/>
  <c r="E9" i="3"/>
  <c r="E9" i="8" s="1"/>
  <c r="E10" i="3"/>
  <c r="E10" i="8" s="1"/>
  <c r="E11" i="3"/>
  <c r="E11" i="8" s="1"/>
  <c r="E12" i="3"/>
  <c r="E12" i="8" s="1"/>
  <c r="E13" i="3"/>
  <c r="E13" i="8" s="1"/>
  <c r="E14" i="3"/>
  <c r="E14" i="8" s="1"/>
  <c r="E15" i="3"/>
  <c r="E15" i="8" s="1"/>
  <c r="E16" i="3"/>
  <c r="E16" i="8" s="1"/>
  <c r="E17" i="3"/>
  <c r="E17" i="8" s="1"/>
  <c r="E18" i="3"/>
  <c r="E18" i="8" s="1"/>
  <c r="E19" i="3"/>
  <c r="E19" i="8" s="1"/>
  <c r="E20" i="3"/>
  <c r="E20" i="8" s="1"/>
  <c r="E21" i="3"/>
  <c r="E21" i="8" s="1"/>
  <c r="E22" i="3"/>
  <c r="E22" i="8" s="1"/>
  <c r="E23" i="3"/>
  <c r="E23" i="8" s="1"/>
  <c r="E24" i="3"/>
  <c r="E24" i="8" s="1"/>
  <c r="E25" i="3"/>
  <c r="E25" i="8" s="1"/>
  <c r="E26" i="3"/>
  <c r="E26" i="8" s="1"/>
  <c r="E27" i="3"/>
  <c r="E27" i="8" s="1"/>
  <c r="E28" i="3"/>
  <c r="E28" i="8" s="1"/>
  <c r="E29" i="3"/>
  <c r="E29" i="8" s="1"/>
  <c r="E30" i="3"/>
  <c r="E30" i="8" s="1"/>
  <c r="E31" i="3"/>
  <c r="E31" i="8" s="1"/>
  <c r="E32" i="3"/>
  <c r="E32" i="8" s="1"/>
  <c r="E33" i="3"/>
  <c r="E33" i="8" s="1"/>
  <c r="E34" i="3"/>
  <c r="E34" i="8" s="1"/>
  <c r="E35" i="3"/>
  <c r="E35" i="8" s="1"/>
  <c r="E36" i="3"/>
  <c r="E36" i="8" s="1"/>
  <c r="E37" i="3"/>
  <c r="E37" i="8" s="1"/>
  <c r="E38" i="3"/>
  <c r="E38" i="8" s="1"/>
  <c r="E39" i="3"/>
  <c r="E39" i="8" s="1"/>
  <c r="E40" i="3"/>
  <c r="E40" i="8" s="1"/>
  <c r="E41" i="3"/>
  <c r="E41" i="8" s="1"/>
  <c r="E42" i="3"/>
  <c r="E42" i="8" s="1"/>
  <c r="E43" i="3"/>
  <c r="E43" i="8" s="1"/>
  <c r="E44" i="3"/>
  <c r="E44" i="8" s="1"/>
  <c r="E45" i="3"/>
  <c r="E45" i="8" s="1"/>
  <c r="E46" i="3"/>
  <c r="E46" i="8" s="1"/>
  <c r="E47" i="3"/>
  <c r="E47" i="8" s="1"/>
  <c r="E48" i="3"/>
  <c r="E49" i="3"/>
  <c r="E49" i="8" s="1"/>
  <c r="E50" i="3"/>
  <c r="E50" i="8" s="1"/>
  <c r="E51" i="3"/>
  <c r="E51" i="8" s="1"/>
  <c r="E52" i="3"/>
  <c r="E52" i="8" s="1"/>
  <c r="E53" i="3"/>
  <c r="E53" i="8" s="1"/>
  <c r="E54" i="3"/>
  <c r="E54" i="8" s="1"/>
  <c r="E55" i="3"/>
  <c r="E55" i="8" s="1"/>
  <c r="E56" i="3"/>
  <c r="E56" i="8" s="1"/>
  <c r="E57" i="3"/>
  <c r="E57" i="8" s="1"/>
  <c r="E58" i="3"/>
  <c r="E58" i="8" s="1"/>
  <c r="E59" i="3"/>
  <c r="E59" i="8" s="1"/>
  <c r="E60" i="3"/>
  <c r="E60" i="8" s="1"/>
  <c r="E61" i="3"/>
  <c r="E61" i="8" s="1"/>
  <c r="E62" i="3"/>
  <c r="E62" i="8" s="1"/>
  <c r="E63" i="3"/>
  <c r="E63" i="8" s="1"/>
  <c r="E64" i="3"/>
  <c r="E64" i="8" s="1"/>
  <c r="E75" i="3"/>
  <c r="E75" i="8" s="1"/>
  <c r="E76" i="3"/>
  <c r="E76" i="8" s="1"/>
  <c r="E77" i="3"/>
  <c r="E77" i="8" s="1"/>
  <c r="E78" i="3"/>
  <c r="E78" i="8" s="1"/>
  <c r="E79" i="3"/>
  <c r="E79" i="8" s="1"/>
  <c r="E82" i="3"/>
  <c r="E82" i="8" s="1"/>
  <c r="E2" i="1"/>
  <c r="E72" i="7"/>
  <c r="E73" i="7"/>
  <c r="E74" i="7"/>
  <c r="E75" i="7"/>
  <c r="E76" i="7"/>
  <c r="E77" i="7"/>
  <c r="E78" i="7"/>
  <c r="E78" i="6"/>
  <c r="H78" i="8" s="1"/>
  <c r="E2" i="4"/>
  <c r="E3" i="4"/>
  <c r="E4" i="4"/>
  <c r="F4" i="8" s="1"/>
  <c r="E5" i="4"/>
  <c r="F5" i="8" s="1"/>
  <c r="E6" i="4"/>
  <c r="F6" i="8" s="1"/>
  <c r="E7" i="4"/>
  <c r="F7" i="8" s="1"/>
  <c r="E8" i="4"/>
  <c r="F8" i="8" s="1"/>
  <c r="E9" i="4"/>
  <c r="F9" i="8" s="1"/>
  <c r="E11" i="4"/>
  <c r="F11" i="8" s="1"/>
  <c r="E12" i="4"/>
  <c r="F12" i="8" s="1"/>
  <c r="E13" i="4"/>
  <c r="F13" i="8" s="1"/>
  <c r="E14" i="4"/>
  <c r="F14" i="8" s="1"/>
  <c r="E15" i="4"/>
  <c r="F15" i="8" s="1"/>
  <c r="E16" i="4"/>
  <c r="F16" i="8" s="1"/>
  <c r="E17" i="4"/>
  <c r="F17" i="8" s="1"/>
  <c r="E18" i="4"/>
  <c r="F18" i="8" s="1"/>
  <c r="E19" i="4"/>
  <c r="F19" i="8" s="1"/>
  <c r="E20" i="4"/>
  <c r="F20" i="8" s="1"/>
  <c r="E21" i="4"/>
  <c r="F21" i="8" s="1"/>
  <c r="E22" i="4"/>
  <c r="F22" i="8" s="1"/>
  <c r="E23" i="4"/>
  <c r="F23" i="8" s="1"/>
  <c r="E24" i="4"/>
  <c r="F24" i="8" s="1"/>
  <c r="E26" i="4"/>
  <c r="F26" i="8" s="1"/>
  <c r="E27" i="4"/>
  <c r="F27" i="8" s="1"/>
  <c r="E28" i="4"/>
  <c r="F28" i="8" s="1"/>
  <c r="E29" i="4"/>
  <c r="F29" i="8" s="1"/>
  <c r="E30" i="4"/>
  <c r="F30" i="8" s="1"/>
  <c r="E32" i="4"/>
  <c r="F32" i="8" s="1"/>
  <c r="E33" i="4"/>
  <c r="F33" i="8" s="1"/>
  <c r="E34" i="4"/>
  <c r="F34" i="8" s="1"/>
  <c r="E35" i="4"/>
  <c r="F35" i="8" s="1"/>
  <c r="E36" i="4"/>
  <c r="F36" i="8" s="1"/>
  <c r="E37" i="4"/>
  <c r="F37" i="8" s="1"/>
  <c r="E38" i="4"/>
  <c r="F38" i="8" s="1"/>
  <c r="E39" i="4"/>
  <c r="F39" i="8" s="1"/>
  <c r="E40" i="4"/>
  <c r="F40" i="8" s="1"/>
  <c r="E41" i="4"/>
  <c r="F41" i="8" s="1"/>
  <c r="E42" i="4"/>
  <c r="F42" i="8" s="1"/>
  <c r="E43" i="4"/>
  <c r="F43" i="8" s="1"/>
  <c r="E44" i="4"/>
  <c r="F44" i="8" s="1"/>
  <c r="E45" i="4"/>
  <c r="F45" i="8" s="1"/>
  <c r="E46" i="4"/>
  <c r="F46" i="8" s="1"/>
  <c r="E47" i="4"/>
  <c r="F47" i="8" s="1"/>
  <c r="E48" i="4"/>
  <c r="E49" i="4"/>
  <c r="F49" i="8" s="1"/>
  <c r="E50" i="4"/>
  <c r="F50" i="8" s="1"/>
  <c r="E51" i="4"/>
  <c r="F51" i="8" s="1"/>
  <c r="E52" i="4"/>
  <c r="F52" i="8" s="1"/>
  <c r="E53" i="4"/>
  <c r="F53" i="8" s="1"/>
  <c r="E54" i="4"/>
  <c r="F54" i="8" s="1"/>
  <c r="E55" i="4"/>
  <c r="F55" i="8" s="1"/>
  <c r="E56" i="4"/>
  <c r="F56" i="8" s="1"/>
  <c r="E57" i="4"/>
  <c r="F57" i="8" s="1"/>
  <c r="E58" i="4"/>
  <c r="F58" i="8" s="1"/>
  <c r="E59" i="4"/>
  <c r="F59" i="8" s="1"/>
  <c r="E60" i="4"/>
  <c r="F60" i="8" s="1"/>
  <c r="E61" i="4"/>
  <c r="F61" i="8" s="1"/>
  <c r="E62" i="4"/>
  <c r="F62" i="8" s="1"/>
  <c r="E63" i="4"/>
  <c r="F63" i="8" s="1"/>
  <c r="E64" i="4"/>
  <c r="F64" i="8" s="1"/>
  <c r="E69" i="4"/>
  <c r="F69" i="8" s="1"/>
  <c r="E70" i="4"/>
  <c r="F70" i="8" s="1"/>
  <c r="E71" i="4"/>
  <c r="F71" i="8" s="1"/>
  <c r="E72" i="4"/>
  <c r="F72" i="8" s="1"/>
  <c r="E73" i="4"/>
  <c r="F73" i="8" s="1"/>
  <c r="E74" i="4"/>
  <c r="F74" i="8" s="1"/>
  <c r="E75" i="4"/>
  <c r="F75" i="8" s="1"/>
  <c r="E76" i="4"/>
  <c r="F76" i="8" s="1"/>
  <c r="E77" i="4"/>
  <c r="F77" i="8" s="1"/>
  <c r="E78" i="4"/>
  <c r="F78" i="8" s="1"/>
  <c r="E79" i="2"/>
  <c r="D79" i="8" s="1"/>
  <c r="E3" i="2"/>
  <c r="E4" i="2"/>
  <c r="D4" i="8" s="1"/>
  <c r="E5" i="2"/>
  <c r="D5" i="8" s="1"/>
  <c r="E6" i="2"/>
  <c r="D6" i="8" s="1"/>
  <c r="E7" i="2"/>
  <c r="D7" i="8" s="1"/>
  <c r="E8" i="2"/>
  <c r="D8" i="8" s="1"/>
  <c r="E9" i="2"/>
  <c r="D9" i="8" s="1"/>
  <c r="E10" i="2"/>
  <c r="D10" i="8" s="1"/>
  <c r="E11" i="2"/>
  <c r="D11" i="8" s="1"/>
  <c r="E12" i="2"/>
  <c r="D12" i="8" s="1"/>
  <c r="E13" i="2"/>
  <c r="D13" i="8" s="1"/>
  <c r="E14" i="2"/>
  <c r="D14" i="8" s="1"/>
  <c r="E15" i="2"/>
  <c r="D15" i="8" s="1"/>
  <c r="E16" i="2"/>
  <c r="D16" i="8" s="1"/>
  <c r="E17" i="2"/>
  <c r="D17" i="8" s="1"/>
  <c r="E18" i="2"/>
  <c r="D18" i="8" s="1"/>
  <c r="E19" i="2"/>
  <c r="D19" i="8" s="1"/>
  <c r="E20" i="2"/>
  <c r="D20" i="8" s="1"/>
  <c r="E21" i="2"/>
  <c r="D21" i="8" s="1"/>
  <c r="E22" i="2"/>
  <c r="D22" i="8" s="1"/>
  <c r="E23" i="2"/>
  <c r="D23" i="8" s="1"/>
  <c r="E24" i="2"/>
  <c r="D24" i="8" s="1"/>
  <c r="E25" i="2"/>
  <c r="E26" i="2"/>
  <c r="D26" i="8" s="1"/>
  <c r="E27" i="2"/>
  <c r="D27" i="8" s="1"/>
  <c r="E28" i="2"/>
  <c r="D28" i="8" s="1"/>
  <c r="E29" i="2"/>
  <c r="D29" i="8" s="1"/>
  <c r="E30" i="2"/>
  <c r="D30" i="8" s="1"/>
  <c r="E31" i="2"/>
  <c r="D31" i="8" s="1"/>
  <c r="E32" i="2"/>
  <c r="D32" i="8" s="1"/>
  <c r="E33" i="2"/>
  <c r="D33" i="8" s="1"/>
  <c r="E34" i="2"/>
  <c r="D34" i="8" s="1"/>
  <c r="E35" i="2"/>
  <c r="D35" i="8" s="1"/>
  <c r="E36" i="2"/>
  <c r="D36" i="8" s="1"/>
  <c r="E37" i="2"/>
  <c r="D37" i="8" s="1"/>
  <c r="E38" i="2"/>
  <c r="D38" i="8" s="1"/>
  <c r="E39" i="2"/>
  <c r="D39" i="8" s="1"/>
  <c r="E40" i="2"/>
  <c r="D40" i="8" s="1"/>
  <c r="E41" i="2"/>
  <c r="D41" i="8" s="1"/>
  <c r="E42" i="2"/>
  <c r="D42" i="8" s="1"/>
  <c r="E43" i="2"/>
  <c r="D43" i="8" s="1"/>
  <c r="E44" i="2"/>
  <c r="D44" i="8" s="1"/>
  <c r="E45" i="2"/>
  <c r="D45" i="8" s="1"/>
  <c r="E46" i="2"/>
  <c r="D46" i="8" s="1"/>
  <c r="E47" i="2"/>
  <c r="D47" i="8" s="1"/>
  <c r="E48" i="2"/>
  <c r="D48" i="8" s="1"/>
  <c r="E49" i="2"/>
  <c r="D49" i="8" s="1"/>
  <c r="E50" i="2"/>
  <c r="D50" i="8" s="1"/>
  <c r="E51" i="2"/>
  <c r="D51" i="8" s="1"/>
  <c r="E52" i="2"/>
  <c r="D52" i="8" s="1"/>
  <c r="E53" i="2"/>
  <c r="D53" i="8" s="1"/>
  <c r="E54" i="2"/>
  <c r="D54" i="8" s="1"/>
  <c r="E55" i="2"/>
  <c r="D55" i="8" s="1"/>
  <c r="E56" i="2"/>
  <c r="D56" i="8" s="1"/>
  <c r="E57" i="2"/>
  <c r="D57" i="8" s="1"/>
  <c r="E58" i="2"/>
  <c r="D58" i="8" s="1"/>
  <c r="E59" i="2"/>
  <c r="D59" i="8" s="1"/>
  <c r="E60" i="2"/>
  <c r="D60" i="8" s="1"/>
  <c r="E61" i="2"/>
  <c r="D61" i="8" s="1"/>
  <c r="E62" i="2"/>
  <c r="D62" i="8" s="1"/>
  <c r="E63" i="2"/>
  <c r="D63" i="8" s="1"/>
  <c r="E64" i="2"/>
  <c r="D64" i="8" s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C22" i="1"/>
  <c r="E22" i="1" s="1"/>
  <c r="C22" i="8" s="1"/>
  <c r="C21" i="1"/>
  <c r="E21" i="1" s="1"/>
  <c r="C21" i="8" s="1"/>
  <c r="C20" i="1"/>
  <c r="E20" i="1" s="1"/>
  <c r="C20" i="8" s="1"/>
  <c r="C4" i="1"/>
  <c r="E4" i="1" s="1"/>
  <c r="C4" i="8" s="1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2" i="2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C31" i="4"/>
  <c r="E31" i="4" s="1"/>
  <c r="F31" i="8" s="1"/>
  <c r="C25" i="4"/>
  <c r="E25" i="4" s="1"/>
  <c r="F25" i="8" s="1"/>
  <c r="C10" i="4"/>
  <c r="E10" i="4" s="1"/>
  <c r="F10" i="8" s="1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64" i="5"/>
  <c r="G64" i="8" s="1"/>
  <c r="E63" i="5"/>
  <c r="G63" i="8" s="1"/>
  <c r="E62" i="5"/>
  <c r="G62" i="8" s="1"/>
  <c r="E61" i="5"/>
  <c r="G61" i="8" s="1"/>
  <c r="E60" i="5"/>
  <c r="G60" i="8" s="1"/>
  <c r="E59" i="5"/>
  <c r="G59" i="8" s="1"/>
  <c r="E58" i="5"/>
  <c r="G58" i="8" s="1"/>
  <c r="E57" i="5"/>
  <c r="G57" i="8" s="1"/>
  <c r="E56" i="5"/>
  <c r="G56" i="8" s="1"/>
  <c r="E55" i="5"/>
  <c r="G55" i="8" s="1"/>
  <c r="E54" i="5"/>
  <c r="G54" i="8" s="1"/>
  <c r="E53" i="5"/>
  <c r="G53" i="8" s="1"/>
  <c r="E52" i="5"/>
  <c r="G52" i="8" s="1"/>
  <c r="E51" i="5"/>
  <c r="G51" i="8" s="1"/>
  <c r="E50" i="5"/>
  <c r="G50" i="8" s="1"/>
  <c r="E49" i="5"/>
  <c r="G49" i="8" s="1"/>
  <c r="E48" i="5"/>
  <c r="G48" i="8" s="1"/>
  <c r="E47" i="5"/>
  <c r="G47" i="8" s="1"/>
  <c r="E46" i="5"/>
  <c r="G46" i="8" s="1"/>
  <c r="E45" i="5"/>
  <c r="G45" i="8" s="1"/>
  <c r="E44" i="5"/>
  <c r="G44" i="8" s="1"/>
  <c r="E43" i="5"/>
  <c r="G43" i="8" s="1"/>
  <c r="E42" i="5"/>
  <c r="G42" i="8" s="1"/>
  <c r="E41" i="5"/>
  <c r="G41" i="8" s="1"/>
  <c r="E40" i="5"/>
  <c r="G40" i="8" s="1"/>
  <c r="E39" i="5"/>
  <c r="G39" i="8" s="1"/>
  <c r="E38" i="5"/>
  <c r="G38" i="8" s="1"/>
  <c r="E37" i="5"/>
  <c r="G37" i="8" s="1"/>
  <c r="E36" i="5"/>
  <c r="G36" i="8" s="1"/>
  <c r="E34" i="5"/>
  <c r="G34" i="8" s="1"/>
  <c r="E33" i="5"/>
  <c r="G33" i="8" s="1"/>
  <c r="E32" i="5"/>
  <c r="G32" i="8" s="1"/>
  <c r="E31" i="5"/>
  <c r="G31" i="8" s="1"/>
  <c r="E30" i="5"/>
  <c r="G30" i="8" s="1"/>
  <c r="E29" i="5"/>
  <c r="G29" i="8" s="1"/>
  <c r="E28" i="5"/>
  <c r="G28" i="8" s="1"/>
  <c r="E27" i="5"/>
  <c r="G27" i="8" s="1"/>
  <c r="E26" i="5"/>
  <c r="G26" i="8" s="1"/>
  <c r="E25" i="5"/>
  <c r="G25" i="8" s="1"/>
  <c r="E24" i="5"/>
  <c r="G24" i="8" s="1"/>
  <c r="E23" i="5"/>
  <c r="G23" i="8" s="1"/>
  <c r="E22" i="5"/>
  <c r="G22" i="8" s="1"/>
  <c r="E20" i="5"/>
  <c r="E19" i="5"/>
  <c r="G19" i="8" s="1"/>
  <c r="E18" i="5"/>
  <c r="G18" i="8" s="1"/>
  <c r="E17" i="5"/>
  <c r="G17" i="8" s="1"/>
  <c r="E16" i="5"/>
  <c r="G16" i="8" s="1"/>
  <c r="E15" i="5"/>
  <c r="G15" i="8" s="1"/>
  <c r="E14" i="5"/>
  <c r="G14" i="8" s="1"/>
  <c r="E13" i="5"/>
  <c r="G13" i="8" s="1"/>
  <c r="E12" i="5"/>
  <c r="G12" i="8" s="1"/>
  <c r="E11" i="5"/>
  <c r="G11" i="8" s="1"/>
  <c r="E10" i="5"/>
  <c r="G10" i="8" s="1"/>
  <c r="E9" i="5"/>
  <c r="G9" i="8" s="1"/>
  <c r="E8" i="5"/>
  <c r="G8" i="8" s="1"/>
  <c r="E7" i="5"/>
  <c r="G7" i="8" s="1"/>
  <c r="E6" i="5"/>
  <c r="G6" i="8" s="1"/>
  <c r="E5" i="5"/>
  <c r="G5" i="8" s="1"/>
  <c r="E4" i="5"/>
  <c r="G4" i="8" s="1"/>
  <c r="E3" i="5"/>
  <c r="E2" i="5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77" i="6"/>
  <c r="H77" i="8" s="1"/>
  <c r="E76" i="6"/>
  <c r="H76" i="8" s="1"/>
  <c r="E75" i="6"/>
  <c r="H75" i="8" s="1"/>
  <c r="E74" i="6"/>
  <c r="H74" i="8" s="1"/>
  <c r="E73" i="6"/>
  <c r="H73" i="8" s="1"/>
  <c r="E72" i="6"/>
  <c r="H72" i="8" s="1"/>
  <c r="E71" i="6"/>
  <c r="H71" i="8" s="1"/>
  <c r="E64" i="6"/>
  <c r="H64" i="8" s="1"/>
  <c r="E63" i="6"/>
  <c r="H63" i="8" s="1"/>
  <c r="E62" i="6"/>
  <c r="H62" i="8" s="1"/>
  <c r="E61" i="6"/>
  <c r="H61" i="8" s="1"/>
  <c r="E60" i="6"/>
  <c r="H60" i="8" s="1"/>
  <c r="E59" i="6"/>
  <c r="H59" i="8" s="1"/>
  <c r="E58" i="6"/>
  <c r="H58" i="8" s="1"/>
  <c r="E57" i="6"/>
  <c r="H57" i="8" s="1"/>
  <c r="E56" i="6"/>
  <c r="H56" i="8" s="1"/>
  <c r="E55" i="6"/>
  <c r="H55" i="8" s="1"/>
  <c r="E54" i="6"/>
  <c r="H54" i="8" s="1"/>
  <c r="E53" i="6"/>
  <c r="H53" i="8" s="1"/>
  <c r="E52" i="6"/>
  <c r="H52" i="8" s="1"/>
  <c r="E51" i="6"/>
  <c r="H51" i="8" s="1"/>
  <c r="E50" i="6"/>
  <c r="H50" i="8" s="1"/>
  <c r="E49" i="6"/>
  <c r="H49" i="8" s="1"/>
  <c r="E48" i="6"/>
  <c r="E47" i="6"/>
  <c r="H47" i="8" s="1"/>
  <c r="E46" i="6"/>
  <c r="H46" i="8" s="1"/>
  <c r="E45" i="6"/>
  <c r="H45" i="8" s="1"/>
  <c r="E44" i="6"/>
  <c r="H44" i="8" s="1"/>
  <c r="E43" i="6"/>
  <c r="H43" i="8" s="1"/>
  <c r="E42" i="6"/>
  <c r="H42" i="8" s="1"/>
  <c r="E41" i="6"/>
  <c r="H41" i="8" s="1"/>
  <c r="E40" i="6"/>
  <c r="H40" i="8" s="1"/>
  <c r="E39" i="6"/>
  <c r="H39" i="8" s="1"/>
  <c r="E38" i="6"/>
  <c r="H38" i="8" s="1"/>
  <c r="E37" i="6"/>
  <c r="H37" i="8" s="1"/>
  <c r="E36" i="6"/>
  <c r="H36" i="8" s="1"/>
  <c r="E34" i="6"/>
  <c r="H34" i="8" s="1"/>
  <c r="E33" i="6"/>
  <c r="H33" i="8" s="1"/>
  <c r="E32" i="6"/>
  <c r="H32" i="8" s="1"/>
  <c r="E31" i="6"/>
  <c r="H31" i="8" s="1"/>
  <c r="E30" i="6"/>
  <c r="H30" i="8" s="1"/>
  <c r="E29" i="6"/>
  <c r="H29" i="8" s="1"/>
  <c r="E28" i="6"/>
  <c r="H28" i="8" s="1"/>
  <c r="E27" i="6"/>
  <c r="H27" i="8" s="1"/>
  <c r="E26" i="6"/>
  <c r="H26" i="8" s="1"/>
  <c r="E25" i="6"/>
  <c r="H25" i="8" s="1"/>
  <c r="E24" i="6"/>
  <c r="H24" i="8" s="1"/>
  <c r="E23" i="6"/>
  <c r="H23" i="8" s="1"/>
  <c r="E22" i="6"/>
  <c r="H22" i="8" s="1"/>
  <c r="E20" i="6"/>
  <c r="H20" i="8" s="1"/>
  <c r="E19" i="6"/>
  <c r="H19" i="8" s="1"/>
  <c r="E18" i="6"/>
  <c r="H18" i="8" s="1"/>
  <c r="E17" i="6"/>
  <c r="H17" i="8" s="1"/>
  <c r="E16" i="6"/>
  <c r="H16" i="8" s="1"/>
  <c r="E15" i="6"/>
  <c r="H15" i="8" s="1"/>
  <c r="E14" i="6"/>
  <c r="H14" i="8" s="1"/>
  <c r="E13" i="6"/>
  <c r="H13" i="8" s="1"/>
  <c r="E12" i="6"/>
  <c r="H12" i="8" s="1"/>
  <c r="E11" i="6"/>
  <c r="H11" i="8" s="1"/>
  <c r="E10" i="6"/>
  <c r="H10" i="8" s="1"/>
  <c r="E9" i="6"/>
  <c r="H9" i="8" s="1"/>
  <c r="E8" i="6"/>
  <c r="H8" i="8" s="1"/>
  <c r="E7" i="6"/>
  <c r="H7" i="8" s="1"/>
  <c r="E6" i="6"/>
  <c r="H6" i="8" s="1"/>
  <c r="E5" i="6"/>
  <c r="H5" i="8" s="1"/>
  <c r="E4" i="6"/>
  <c r="H4" i="8" s="1"/>
  <c r="E3" i="6"/>
  <c r="E2" i="6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71" i="7"/>
  <c r="E70" i="7"/>
  <c r="E69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4" i="7"/>
  <c r="E33" i="7"/>
  <c r="E32" i="7"/>
  <c r="E31" i="7"/>
  <c r="E30" i="7"/>
  <c r="E29" i="7"/>
  <c r="E28" i="7"/>
  <c r="E27" i="7"/>
  <c r="E26" i="7"/>
  <c r="E25" i="7"/>
  <c r="E24" i="7"/>
  <c r="E23" i="7"/>
  <c r="C22" i="7"/>
  <c r="E22" i="7" s="1"/>
  <c r="E19" i="7"/>
  <c r="C18" i="7"/>
  <c r="E18" i="7" s="1"/>
  <c r="E17" i="7"/>
  <c r="C16" i="7"/>
  <c r="E16" i="7" s="1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90" i="6" l="1"/>
  <c r="E228" i="6" s="1"/>
  <c r="H48" i="8"/>
  <c r="G20" i="8"/>
  <c r="E90" i="5"/>
  <c r="E228" i="5" s="1"/>
  <c r="E90" i="4"/>
  <c r="E228" i="4" s="1"/>
  <c r="F48" i="8"/>
  <c r="E48" i="8"/>
  <c r="E88" i="3"/>
  <c r="E89" i="7"/>
  <c r="E227" i="7" s="1"/>
  <c r="I48" i="8"/>
  <c r="E89" i="2"/>
  <c r="E227" i="2" s="1"/>
  <c r="D25" i="8"/>
  <c r="C48" i="8"/>
  <c r="E89" i="1"/>
  <c r="E227" i="1" s="1"/>
  <c r="E216" i="3" l="1"/>
  <c r="D3" i="8" l="1"/>
  <c r="C3" i="8"/>
  <c r="C92" i="8" l="1"/>
  <c r="D92" i="8" l="1"/>
  <c r="I3" i="8" l="1"/>
  <c r="I92" i="8" l="1"/>
  <c r="H3" i="8"/>
  <c r="H92" i="8" l="1"/>
  <c r="G3" i="8" l="1"/>
  <c r="G92" i="8" l="1"/>
  <c r="F3" i="8"/>
  <c r="F92" i="8" l="1"/>
  <c r="E3" i="8" l="1"/>
  <c r="J3" i="8" l="1"/>
  <c r="J92" i="8" s="1"/>
  <c r="E92" i="8"/>
</calcChain>
</file>

<file path=xl/sharedStrings.xml><?xml version="1.0" encoding="utf-8"?>
<sst xmlns="http://schemas.openxmlformats.org/spreadsheetml/2006/main" count="1238" uniqueCount="118">
  <si>
    <t xml:space="preserve">SNO. </t>
  </si>
  <si>
    <t>Particular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</si>
  <si>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</si>
  <si>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</si>
  <si>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</si>
  <si>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</si>
  <si>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</si>
  <si>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</si>
  <si>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</si>
  <si>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</si>
  <si>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</si>
  <si>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</si>
  <si>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</si>
  <si>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</si>
  <si>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</si>
  <si>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</si>
  <si>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</si>
  <si>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</si>
  <si>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</si>
  <si>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</si>
  <si>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</si>
  <si>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</si>
  <si>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</si>
  <si>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</si>
  <si>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</si>
  <si>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</si>
  <si>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</si>
  <si>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</si>
  <si>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</si>
  <si>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</si>
  <si>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</si>
  <si>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</si>
  <si>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</si>
  <si>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</si>
  <si>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</si>
  <si>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</si>
  <si>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</si>
  <si>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</si>
  <si>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</si>
  <si>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</si>
  <si>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</si>
  <si>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</si>
  <si>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</si>
  <si>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</si>
  <si>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</si>
  <si>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</si>
  <si>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</si>
  <si>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</si>
  <si>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</si>
  <si>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</si>
  <si>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</si>
  <si>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</si>
  <si>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</si>
  <si>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</si>
  <si>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</si>
  <si>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</si>
  <si>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</si>
  <si>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</si>
  <si>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</si>
  <si>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</si>
  <si>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</si>
  <si>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</si>
  <si>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</si>
  <si>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</si>
  <si>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</si>
  <si>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</si>
  <si>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</si>
  <si>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</si>
  <si>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</si>
  <si>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</si>
  <si>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</si>
  <si>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</si>
  <si>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</si>
  <si>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</si>
  <si>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</si>
  <si>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</si>
  <si>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</si>
  <si>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 xml:space="preserve">Total </t>
  </si>
  <si>
    <t>SNO.</t>
  </si>
  <si>
    <t>-</t>
  </si>
  <si>
    <t>Turkey</t>
  </si>
  <si>
    <t>Purchase Price per unit</t>
  </si>
  <si>
    <t>Quantity Bought</t>
  </si>
  <si>
    <t>Intestine</t>
  </si>
  <si>
    <t>Misc</t>
  </si>
  <si>
    <t>Yam</t>
  </si>
  <si>
    <t>I</t>
  </si>
  <si>
    <t>Pure Water</t>
  </si>
  <si>
    <t>r</t>
  </si>
  <si>
    <t>Coil</t>
  </si>
  <si>
    <t>s</t>
  </si>
  <si>
    <t>Royal circle</t>
  </si>
  <si>
    <t>Chelsea</t>
  </si>
  <si>
    <t>t</t>
  </si>
  <si>
    <t>Best</t>
  </si>
  <si>
    <t>u</t>
  </si>
  <si>
    <t>Golden Gin</t>
  </si>
  <si>
    <t>Total</t>
  </si>
  <si>
    <t>Schweppes</t>
  </si>
  <si>
    <t>Empty carton</t>
  </si>
  <si>
    <t>Empty bottle</t>
  </si>
  <si>
    <t>Straw</t>
  </si>
  <si>
    <t>Rodo</t>
  </si>
  <si>
    <t>Tomatoes</t>
  </si>
  <si>
    <t>Tatase</t>
  </si>
  <si>
    <t>Book</t>
  </si>
  <si>
    <t>Black Nylon</t>
  </si>
  <si>
    <t>Tomatoes &amp; Pepper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</si>
  <si>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</si>
  <si>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</si>
  <si>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</si>
  <si>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</si>
  <si>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</si>
  <si>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</si>
  <si>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</si>
  <si>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Celllo Tape</t>
  </si>
  <si>
    <t>Petrol</t>
  </si>
  <si>
    <t>Cellotape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</si>
</sst>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3" fillId="0" borderId="0" xfId="2" applyNumberFormat="1" applyFont="1" applyAlignment="1">
      <alignment vertical="center"/>
    </xf>
    <xf numFmtId="0" fontId="0" fillId="4" borderId="0" xfId="2" applyNumberFormat="1" applyFont="1" applyFill="1"/>
    <xf numFmtId="0" fontId="0" fillId="8" borderId="0" xfId="2" applyNumberFormat="1" applyFont="1" applyFill="1"/>
    <xf numFmtId="43" fontId="0" fillId="4" borderId="0" xfId="2" applyNumberFormat="1" applyFont="1" applyFill="1"/>
    <xf numFmtId="43" fontId="0" fillId="0" borderId="0" xfId="0" applyNumberFormat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" fontId="0" fillId="4" borderId="0" xfId="2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2"/>
  <sheetViews>
    <sheetView view="pageBreakPreview" topLeftCell="A72" zoomScaleNormal="100" zoomScaleSheetLayoutView="100" workbookViewId="0">
      <selection activeCell="B88" sqref="B88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8" customWidth="1"/>
    <col min="10" max="10" width="13.44140625" style="9" bestFit="1" customWidth="1"/>
    <col min="11" max="11" width="13.33203125" customWidth="1"/>
    <col min="12" max="12" width="14.44140625" customWidth="1"/>
    <col min="18" max="18" width="9.5546875" style="16" bestFit="1" customWidth="1"/>
  </cols>
  <sheetData>
    <row r="1" spans="1:15" ht="15" thickBot="1" x14ac:dyDescent="0.35">
      <c r="A1" s="14" t="s">
        <v>78</v>
      </c>
      <c r="B1" s="15" t="s">
        <v>1</v>
      </c>
      <c r="C1" s="27" t="s">
        <v>108</v>
      </c>
      <c r="D1" s="27" t="s">
        <v>109</v>
      </c>
      <c r="E1" s="27" t="s">
        <v>110</v>
      </c>
      <c r="F1" s="27" t="s">
        <v>111</v>
      </c>
      <c r="G1" s="27" t="s">
        <v>112</v>
      </c>
      <c r="H1" s="27" t="s">
        <v>113</v>
      </c>
      <c r="I1" s="27" t="s">
        <v>114</v>
      </c>
      <c r="J1" s="15" t="s">
        <v>2</v>
      </c>
      <c r="K1" s="12"/>
      <c r="L1" s="13"/>
      <c r="M1" s="13"/>
    </row>
    <row r="2" spans="1:15" ht="15" thickBot="1" x14ac:dyDescent="0.35">
      <c r="A2" s="17">
        <v>1</v>
      </c>
      <c r="B2" s="18" t="s">
        <v>3</v>
      </c>
      <c r="C2" s="19"/>
      <c r="D2" s="19"/>
      <c r="E2" s="19"/>
      <c r="F2" s="19"/>
      <c r="G2" s="19"/>
      <c r="H2" s="19"/>
      <c r="I2" s="19"/>
      <c r="J2" s="20" t="s">
        <v>79</v>
      </c>
      <c r="O2" s="25"/>
    </row>
    <row r="3" spans="1:15" ht="15" thickBot="1" x14ac:dyDescent="0.35">
      <c r="A3" s="21" t="s">
        <v>4</v>
      </c>
      <c r="B3" s="22" t="s">
        <v>5</v>
      </c>
      <c r="C3" s="28">
        <f>'Purchases-15'!E3</f>
        <v>0</v>
      </c>
      <c r="D3" s="28">
        <f>'Purchases-16'!E3</f>
        <v>0</v>
      </c>
      <c r="E3" s="28">
        <f>'Purchases-17'!E3</f>
        <v>0</v>
      </c>
      <c r="F3" s="28">
        <f>'Purchases-18'!E3</f>
        <v>0</v>
      </c>
      <c r="G3" s="28">
        <f>'Purchases-19'!E3</f>
        <v>0</v>
      </c>
      <c r="H3" s="28">
        <f>'Purchases-20'!E3</f>
        <v>0</v>
      </c>
      <c r="I3" s="28">
        <f>'Purchases-21'!E3</f>
        <v>0</v>
      </c>
      <c r="J3" s="26">
        <f>SUM(C3:I3)</f>
        <v>0</v>
      </c>
      <c r="O3" s="25"/>
    </row>
    <row r="4" spans="1:15" ht="15" thickBot="1" x14ac:dyDescent="0.35">
      <c r="A4" s="21" t="s">
        <v>6</v>
      </c>
      <c r="B4" s="22" t="s">
        <v>7</v>
      </c>
      <c r="C4" s="28">
        <f>'Purchases-15'!E4</f>
        <v>0</v>
      </c>
      <c r="D4" s="28">
        <f>'Purchases-16'!E4</f>
        <v>0</v>
      </c>
      <c r="E4" s="28">
        <f>'Purchases-17'!E4</f>
        <v>0</v>
      </c>
      <c r="F4" s="28">
        <f>'Purchases-18'!E4</f>
        <v>0</v>
      </c>
      <c r="G4" s="28">
        <f>'Purchases-19'!E4</f>
        <v>0</v>
      </c>
      <c r="H4" s="28">
        <f>'Purchases-20'!E4</f>
        <v>0</v>
      </c>
      <c r="I4" s="28">
        <f>'Purchases-21'!E4</f>
        <v>0</v>
      </c>
      <c r="J4" s="26">
        <f t="shared" ref="J4:J67" si="0">SUM(C4:I4)</f>
        <v>0</v>
      </c>
    </row>
    <row r="5" spans="1:15" ht="15" thickBot="1" x14ac:dyDescent="0.35">
      <c r="A5" s="21" t="s">
        <v>8</v>
      </c>
      <c r="B5" s="22" t="s">
        <v>9</v>
      </c>
      <c r="C5" s="28">
        <f>'Purchases-15'!E5</f>
        <v>0</v>
      </c>
      <c r="D5" s="28">
        <f>'Purchases-16'!E5</f>
        <v>0</v>
      </c>
      <c r="E5" s="28">
        <f>'Purchases-17'!E5</f>
        <v>6800</v>
      </c>
      <c r="F5" s="28">
        <f>'Purchases-18'!E5</f>
        <v>0</v>
      </c>
      <c r="G5" s="28">
        <f>'Purchases-19'!E5</f>
        <v>0</v>
      </c>
      <c r="H5" s="28">
        <f>'Purchases-20'!E5</f>
        <v>0</v>
      </c>
      <c r="I5" s="28">
        <f>'Purchases-21'!E5</f>
        <v>0</v>
      </c>
      <c r="J5" s="26">
        <f t="shared" si="0"/>
        <v>6800</v>
      </c>
    </row>
    <row r="6" spans="1:15" ht="15" thickBot="1" x14ac:dyDescent="0.35">
      <c r="A6" s="21" t="s">
        <v>10</v>
      </c>
      <c r="B6" s="22" t="s">
        <v>11</v>
      </c>
      <c r="C6" s="28">
        <f>'Purchases-15'!E6</f>
        <v>0</v>
      </c>
      <c r="D6" s="28">
        <f>'Purchases-16'!E6</f>
        <v>0</v>
      </c>
      <c r="E6" s="28">
        <f>'Purchases-17'!E6</f>
        <v>6700</v>
      </c>
      <c r="F6" s="28">
        <f>'Purchases-18'!E6</f>
        <v>0</v>
      </c>
      <c r="G6" s="28">
        <f>'Purchases-19'!E6</f>
        <v>0</v>
      </c>
      <c r="H6" s="28">
        <f>'Purchases-20'!E6</f>
        <v>0</v>
      </c>
      <c r="I6" s="28">
        <f>'Purchases-21'!E6</f>
        <v>0</v>
      </c>
      <c r="J6" s="26">
        <f t="shared" si="0"/>
        <v>6700</v>
      </c>
    </row>
    <row r="7" spans="1:15" ht="15" thickBot="1" x14ac:dyDescent="0.35">
      <c r="A7" s="21" t="s">
        <v>12</v>
      </c>
      <c r="B7" s="22" t="s">
        <v>13</v>
      </c>
      <c r="C7" s="28">
        <f>'Purchases-15'!E7</f>
        <v>0</v>
      </c>
      <c r="D7" s="28">
        <f>'Purchases-16'!E7</f>
        <v>0</v>
      </c>
      <c r="E7" s="28">
        <f>'Purchases-17'!E7</f>
        <v>0</v>
      </c>
      <c r="F7" s="28">
        <f>'Purchases-18'!E7</f>
        <v>0</v>
      </c>
      <c r="G7" s="28">
        <f>'Purchases-19'!E7</f>
        <v>0</v>
      </c>
      <c r="H7" s="28">
        <f>'Purchases-20'!E7</f>
        <v>0</v>
      </c>
      <c r="I7" s="28">
        <f>'Purchases-21'!E7</f>
        <v>0</v>
      </c>
      <c r="J7" s="26">
        <f t="shared" si="0"/>
        <v>0</v>
      </c>
    </row>
    <row r="8" spans="1:15" ht="15" thickBot="1" x14ac:dyDescent="0.35">
      <c r="A8" s="23"/>
      <c r="B8" s="22"/>
      <c r="C8" s="28">
        <f>'Purchases-15'!E8</f>
        <v>0</v>
      </c>
      <c r="D8" s="28">
        <f>'Purchases-16'!E8</f>
        <v>0</v>
      </c>
      <c r="E8" s="28">
        <f>'Purchases-17'!E8</f>
        <v>0</v>
      </c>
      <c r="F8" s="28">
        <f>'Purchases-18'!E8</f>
        <v>0</v>
      </c>
      <c r="G8" s="28">
        <f>'Purchases-19'!E8</f>
        <v>0</v>
      </c>
      <c r="H8" s="28">
        <f>'Purchases-20'!E8</f>
        <v>0</v>
      </c>
      <c r="I8" s="28">
        <f>'Purchases-21'!E8</f>
        <v>0</v>
      </c>
      <c r="J8" s="26">
        <f t="shared" si="0"/>
        <v>0</v>
      </c>
    </row>
    <row r="9" spans="1:15" ht="15" thickBot="1" x14ac:dyDescent="0.35">
      <c r="A9" s="17">
        <v>2</v>
      </c>
      <c r="B9" s="30" t="s">
        <v>14</v>
      </c>
      <c r="C9" s="28">
        <f>'Purchases-15'!E9</f>
        <v>0</v>
      </c>
      <c r="D9" s="28">
        <f>'Purchases-16'!E9</f>
        <v>0</v>
      </c>
      <c r="E9" s="28">
        <f>'Purchases-17'!E9</f>
        <v>0</v>
      </c>
      <c r="F9" s="28">
        <f>'Purchases-18'!E9</f>
        <v>0</v>
      </c>
      <c r="G9" s="28">
        <f>'Purchases-19'!E9</f>
        <v>0</v>
      </c>
      <c r="H9" s="28">
        <f>'Purchases-20'!E9</f>
        <v>0</v>
      </c>
      <c r="I9" s="28">
        <f>'Purchases-21'!E9</f>
        <v>0</v>
      </c>
      <c r="J9" s="26">
        <f t="shared" si="0"/>
        <v>0</v>
      </c>
    </row>
    <row r="10" spans="1:15" ht="15" thickBot="1" x14ac:dyDescent="0.35">
      <c r="A10" s="21" t="s">
        <v>4</v>
      </c>
      <c r="B10" s="22" t="s">
        <v>15</v>
      </c>
      <c r="C10" s="28">
        <f>'Purchases-15'!E10</f>
        <v>0</v>
      </c>
      <c r="D10" s="28">
        <f>'Purchases-16'!E10</f>
        <v>0</v>
      </c>
      <c r="E10" s="28">
        <f>'Purchases-17'!E10</f>
        <v>0</v>
      </c>
      <c r="F10" s="28">
        <f>'Purchases-18'!E10</f>
        <v>0</v>
      </c>
      <c r="G10" s="28">
        <f>'Purchases-19'!E10</f>
        <v>0</v>
      </c>
      <c r="H10" s="28">
        <f>'Purchases-20'!E10</f>
        <v>0</v>
      </c>
      <c r="I10" s="28">
        <f>'Purchases-21'!E10</f>
        <v>0</v>
      </c>
      <c r="J10" s="26">
        <f t="shared" si="0"/>
        <v>0</v>
      </c>
    </row>
    <row r="11" spans="1:15" ht="15" thickBot="1" x14ac:dyDescent="0.35">
      <c r="A11" s="21" t="s">
        <v>6</v>
      </c>
      <c r="B11" s="22" t="s">
        <v>16</v>
      </c>
      <c r="C11" s="28">
        <f>'Purchases-15'!E11</f>
        <v>0</v>
      </c>
      <c r="D11" s="28">
        <f>'Purchases-16'!E11</f>
        <v>0</v>
      </c>
      <c r="E11" s="28">
        <f>'Purchases-17'!E11</f>
        <v>0</v>
      </c>
      <c r="F11" s="28">
        <f>'Purchases-18'!E11</f>
        <v>0</v>
      </c>
      <c r="G11" s="28">
        <f>'Purchases-19'!E11</f>
        <v>0</v>
      </c>
      <c r="H11" s="28">
        <f>'Purchases-20'!E11</f>
        <v>0</v>
      </c>
      <c r="I11" s="28">
        <f>'Purchases-21'!E11</f>
        <v>0</v>
      </c>
      <c r="J11" s="26">
        <f t="shared" si="0"/>
        <v>0</v>
      </c>
      <c r="O11" s="25"/>
    </row>
    <row r="12" spans="1:15" ht="15" thickBot="1" x14ac:dyDescent="0.35">
      <c r="A12" s="21" t="s">
        <v>8</v>
      </c>
      <c r="B12" s="22" t="s">
        <v>17</v>
      </c>
      <c r="C12" s="28">
        <f>'Purchases-15'!E12</f>
        <v>0</v>
      </c>
      <c r="D12" s="28">
        <f>'Purchases-16'!E12</f>
        <v>0</v>
      </c>
      <c r="E12" s="28">
        <f>'Purchases-17'!E12</f>
        <v>3000</v>
      </c>
      <c r="F12" s="28">
        <f>'Purchases-18'!E12</f>
        <v>0</v>
      </c>
      <c r="G12" s="28">
        <f>'Purchases-19'!E12</f>
        <v>0</v>
      </c>
      <c r="H12" s="28">
        <f>'Purchases-20'!E12</f>
        <v>0</v>
      </c>
      <c r="I12" s="28">
        <f>'Purchases-21'!E12</f>
        <v>0</v>
      </c>
      <c r="J12" s="26">
        <f t="shared" si="0"/>
        <v>3000</v>
      </c>
    </row>
    <row r="13" spans="1:15" ht="15" thickBot="1" x14ac:dyDescent="0.35">
      <c r="A13" s="21" t="s">
        <v>10</v>
      </c>
      <c r="B13" s="22" t="s">
        <v>18</v>
      </c>
      <c r="C13" s="28">
        <f>'Purchases-15'!E13</f>
        <v>0</v>
      </c>
      <c r="D13" s="28">
        <f>'Purchases-16'!E13</f>
        <v>0</v>
      </c>
      <c r="E13" s="28">
        <f>'Purchases-17'!E13</f>
        <v>1350</v>
      </c>
      <c r="F13" s="28">
        <f>'Purchases-18'!E13</f>
        <v>0</v>
      </c>
      <c r="G13" s="28">
        <f>'Purchases-19'!E13</f>
        <v>0</v>
      </c>
      <c r="H13" s="28">
        <f>'Purchases-20'!E13</f>
        <v>0</v>
      </c>
      <c r="I13" s="28">
        <f>'Purchases-21'!E13</f>
        <v>0</v>
      </c>
      <c r="J13" s="26">
        <f t="shared" si="0"/>
        <v>1350</v>
      </c>
    </row>
    <row r="14" spans="1:15" ht="15" thickBot="1" x14ac:dyDescent="0.35">
      <c r="A14" s="21" t="s">
        <v>12</v>
      </c>
      <c r="B14" s="22" t="s">
        <v>19</v>
      </c>
      <c r="C14" s="28">
        <f>'Purchases-15'!E14</f>
        <v>0</v>
      </c>
      <c r="D14" s="28">
        <f>'Purchases-16'!E14</f>
        <v>0</v>
      </c>
      <c r="E14" s="28">
        <f>'Purchases-17'!E14</f>
        <v>0</v>
      </c>
      <c r="F14" s="28">
        <f>'Purchases-18'!E14</f>
        <v>0</v>
      </c>
      <c r="G14" s="28">
        <f>'Purchases-19'!E14</f>
        <v>0</v>
      </c>
      <c r="H14" s="28">
        <f>'Purchases-20'!E14</f>
        <v>0</v>
      </c>
      <c r="I14" s="28">
        <f>'Purchases-21'!E14</f>
        <v>4550</v>
      </c>
      <c r="J14" s="26">
        <f t="shared" si="0"/>
        <v>4550</v>
      </c>
    </row>
    <row r="15" spans="1:15" ht="15" thickBot="1" x14ac:dyDescent="0.35">
      <c r="A15" s="21" t="s">
        <v>20</v>
      </c>
      <c r="B15" s="22" t="s">
        <v>21</v>
      </c>
      <c r="C15" s="28">
        <f>'Purchases-15'!E15</f>
        <v>0</v>
      </c>
      <c r="D15" s="28">
        <f>'Purchases-16'!E15</f>
        <v>0</v>
      </c>
      <c r="E15" s="28">
        <f>'Purchases-17'!E15</f>
        <v>0</v>
      </c>
      <c r="F15" s="28">
        <f>'Purchases-18'!E15</f>
        <v>0</v>
      </c>
      <c r="G15" s="28">
        <f>'Purchases-19'!E15</f>
        <v>0</v>
      </c>
      <c r="H15" s="28">
        <f>'Purchases-20'!E15</f>
        <v>0</v>
      </c>
      <c r="I15" s="28">
        <f>'Purchases-21'!E15</f>
        <v>0</v>
      </c>
      <c r="J15" s="26">
        <f t="shared" si="0"/>
        <v>0</v>
      </c>
    </row>
    <row r="16" spans="1:15" ht="15" thickBot="1" x14ac:dyDescent="0.35">
      <c r="A16" s="21" t="s">
        <v>22</v>
      </c>
      <c r="B16" s="22" t="s">
        <v>23</v>
      </c>
      <c r="C16" s="28">
        <f>'Purchases-15'!E16</f>
        <v>0</v>
      </c>
      <c r="D16" s="28">
        <f>'Purchases-16'!E16</f>
        <v>0</v>
      </c>
      <c r="E16" s="28">
        <f>'Purchases-17'!E16</f>
        <v>0</v>
      </c>
      <c r="F16" s="28">
        <f>'Purchases-18'!E16</f>
        <v>0</v>
      </c>
      <c r="G16" s="28">
        <f>'Purchases-19'!E16</f>
        <v>0</v>
      </c>
      <c r="H16" s="28">
        <f>'Purchases-20'!E16</f>
        <v>0</v>
      </c>
      <c r="I16" s="28">
        <f>'Purchases-21'!E16</f>
        <v>0</v>
      </c>
      <c r="J16" s="26">
        <f t="shared" si="0"/>
        <v>0</v>
      </c>
      <c r="O16" s="25"/>
    </row>
    <row r="17" spans="1:18" ht="15" thickBot="1" x14ac:dyDescent="0.35">
      <c r="A17" s="21" t="s">
        <v>24</v>
      </c>
      <c r="B17" s="22" t="s">
        <v>25</v>
      </c>
      <c r="C17" s="28">
        <f>'Purchases-15'!E17</f>
        <v>0</v>
      </c>
      <c r="D17" s="28">
        <f>'Purchases-16'!E17</f>
        <v>0</v>
      </c>
      <c r="E17" s="28">
        <f>'Purchases-17'!E17</f>
        <v>0</v>
      </c>
      <c r="F17" s="28">
        <f>'Purchases-18'!E17</f>
        <v>0</v>
      </c>
      <c r="G17" s="28">
        <f>'Purchases-19'!E17</f>
        <v>0</v>
      </c>
      <c r="H17" s="28">
        <f>'Purchases-20'!E17</f>
        <v>0</v>
      </c>
      <c r="I17" s="28">
        <f>'Purchases-21'!E17</f>
        <v>0</v>
      </c>
      <c r="J17" s="26">
        <f t="shared" si="0"/>
        <v>0</v>
      </c>
    </row>
    <row r="18" spans="1:18" ht="15" thickBot="1" x14ac:dyDescent="0.35">
      <c r="A18" s="21" t="s">
        <v>26</v>
      </c>
      <c r="B18" s="22" t="s">
        <v>27</v>
      </c>
      <c r="C18" s="28">
        <f>'Purchases-15'!E18</f>
        <v>0</v>
      </c>
      <c r="D18" s="28">
        <f>'Purchases-16'!E18</f>
        <v>0</v>
      </c>
      <c r="E18" s="28">
        <f>'Purchases-17'!E18</f>
        <v>0</v>
      </c>
      <c r="F18" s="28">
        <f>'Purchases-18'!E18</f>
        <v>0</v>
      </c>
      <c r="G18" s="28">
        <f>'Purchases-19'!E18</f>
        <v>0</v>
      </c>
      <c r="H18" s="28">
        <f>'Purchases-20'!E18</f>
        <v>0</v>
      </c>
      <c r="I18" s="28">
        <f>'Purchases-21'!E18</f>
        <v>0</v>
      </c>
      <c r="J18" s="26">
        <f t="shared" si="0"/>
        <v>0</v>
      </c>
    </row>
    <row r="19" spans="1:18" ht="15" thickBot="1" x14ac:dyDescent="0.35">
      <c r="A19" s="21" t="s">
        <v>28</v>
      </c>
      <c r="B19" s="22" t="s">
        <v>29</v>
      </c>
      <c r="C19" s="28">
        <f>'Purchases-15'!E19</f>
        <v>0</v>
      </c>
      <c r="D19" s="28">
        <f>'Purchases-16'!E19</f>
        <v>0</v>
      </c>
      <c r="E19" s="28">
        <f>'Purchases-17'!E19</f>
        <v>0</v>
      </c>
      <c r="F19" s="28">
        <f>'Purchases-18'!E19</f>
        <v>0</v>
      </c>
      <c r="G19" s="28">
        <f>'Purchases-19'!E19</f>
        <v>0</v>
      </c>
      <c r="H19" s="28">
        <f>'Purchases-20'!E19</f>
        <v>0</v>
      </c>
      <c r="I19" s="28">
        <f>'Purchases-21'!E19</f>
        <v>0</v>
      </c>
      <c r="J19" s="26">
        <f t="shared" si="0"/>
        <v>0</v>
      </c>
    </row>
    <row r="20" spans="1:18" ht="15" thickBot="1" x14ac:dyDescent="0.35">
      <c r="A20" s="21" t="s">
        <v>30</v>
      </c>
      <c r="B20" s="22" t="s">
        <v>31</v>
      </c>
      <c r="C20" s="28">
        <f>'Purchases-15'!E20</f>
        <v>0</v>
      </c>
      <c r="D20" s="28">
        <f>'Purchases-16'!E20</f>
        <v>0</v>
      </c>
      <c r="E20" s="28">
        <f>'Purchases-17'!E20</f>
        <v>0</v>
      </c>
      <c r="F20" s="28">
        <f>'Purchases-18'!E20</f>
        <v>0</v>
      </c>
      <c r="G20" s="28">
        <f>'Purchases-19'!E20</f>
        <v>3400</v>
      </c>
      <c r="H20" s="28">
        <f>'Purchases-20'!E20</f>
        <v>0</v>
      </c>
      <c r="I20" s="28">
        <f>'Purchases-21'!E20</f>
        <v>0</v>
      </c>
      <c r="J20" s="26">
        <f t="shared" si="0"/>
        <v>3400</v>
      </c>
    </row>
    <row r="21" spans="1:18" ht="15" thickBot="1" x14ac:dyDescent="0.35">
      <c r="A21" s="21" t="s">
        <v>32</v>
      </c>
      <c r="B21" s="22" t="s">
        <v>87</v>
      </c>
      <c r="C21" s="28">
        <f>'Purchases-15'!E21</f>
        <v>0</v>
      </c>
      <c r="D21" s="28">
        <f>'Purchases-16'!E21</f>
        <v>0</v>
      </c>
      <c r="E21" s="28">
        <f>'Purchases-17'!E21</f>
        <v>0</v>
      </c>
      <c r="F21" s="28">
        <f>'Purchases-18'!E21</f>
        <v>0</v>
      </c>
      <c r="G21" s="28">
        <f>'Purchases-19'!E21</f>
        <v>0</v>
      </c>
      <c r="H21" s="28">
        <f>'Purchases-20'!E21</f>
        <v>0</v>
      </c>
      <c r="I21" s="28">
        <f>'Purchases-21'!E21</f>
        <v>0</v>
      </c>
      <c r="J21" s="26">
        <f t="shared" si="0"/>
        <v>0</v>
      </c>
    </row>
    <row r="22" spans="1:18" ht="15" thickBot="1" x14ac:dyDescent="0.35">
      <c r="A22" s="21" t="s">
        <v>64</v>
      </c>
      <c r="B22" s="22" t="s">
        <v>33</v>
      </c>
      <c r="C22" s="28">
        <f>'Purchases-15'!E22</f>
        <v>0</v>
      </c>
      <c r="D22" s="28">
        <f>'Purchases-16'!E22</f>
        <v>0</v>
      </c>
      <c r="E22" s="28">
        <f>'Purchases-17'!E22</f>
        <v>0</v>
      </c>
      <c r="F22" s="28">
        <f>'Purchases-18'!E22</f>
        <v>0</v>
      </c>
      <c r="G22" s="28">
        <f>'Purchases-19'!E22</f>
        <v>0</v>
      </c>
      <c r="H22" s="28">
        <f>'Purchases-20'!E22</f>
        <v>0</v>
      </c>
      <c r="I22" s="28">
        <f>'Purchases-21'!E22</f>
        <v>0</v>
      </c>
      <c r="J22" s="26">
        <f t="shared" si="0"/>
        <v>0</v>
      </c>
    </row>
    <row r="23" spans="1:18" ht="15" thickBot="1" x14ac:dyDescent="0.35">
      <c r="A23" s="23"/>
      <c r="B23" s="22"/>
      <c r="C23" s="28">
        <f>'Purchases-15'!E23</f>
        <v>0</v>
      </c>
      <c r="D23" s="28">
        <f>'Purchases-16'!E23</f>
        <v>0</v>
      </c>
      <c r="E23" s="28">
        <f>'Purchases-17'!E23</f>
        <v>0</v>
      </c>
      <c r="F23" s="28">
        <f>'Purchases-18'!E23</f>
        <v>0</v>
      </c>
      <c r="G23" s="28">
        <f>'Purchases-19'!E23</f>
        <v>0</v>
      </c>
      <c r="H23" s="28">
        <f>'Purchases-20'!E23</f>
        <v>0</v>
      </c>
      <c r="I23" s="28">
        <f>'Purchases-21'!E23</f>
        <v>0</v>
      </c>
      <c r="J23" s="26">
        <f t="shared" si="0"/>
        <v>0</v>
      </c>
    </row>
    <row r="24" spans="1:18" ht="15" thickBot="1" x14ac:dyDescent="0.35">
      <c r="A24" s="17">
        <v>3</v>
      </c>
      <c r="B24" s="18" t="s">
        <v>34</v>
      </c>
      <c r="C24" s="28">
        <f>'Purchases-15'!E24</f>
        <v>0</v>
      </c>
      <c r="D24" s="28">
        <f>'Purchases-16'!E24</f>
        <v>0</v>
      </c>
      <c r="E24" s="28">
        <f>'Purchases-17'!E24</f>
        <v>0</v>
      </c>
      <c r="F24" s="28">
        <f>'Purchases-18'!E24</f>
        <v>0</v>
      </c>
      <c r="G24" s="28">
        <f>'Purchases-19'!E24</f>
        <v>0</v>
      </c>
      <c r="H24" s="28">
        <f>'Purchases-20'!E24</f>
        <v>0</v>
      </c>
      <c r="I24" s="28">
        <f>'Purchases-21'!E24</f>
        <v>0</v>
      </c>
      <c r="J24" s="26">
        <f t="shared" si="0"/>
        <v>0</v>
      </c>
    </row>
    <row r="25" spans="1:18" ht="15" thickBot="1" x14ac:dyDescent="0.35">
      <c r="A25" s="21" t="s">
        <v>4</v>
      </c>
      <c r="B25" s="22" t="s">
        <v>35</v>
      </c>
      <c r="C25" s="28">
        <f>'Purchases-15'!E25</f>
        <v>0</v>
      </c>
      <c r="D25" s="28">
        <f>'Purchases-16'!E25</f>
        <v>5300</v>
      </c>
      <c r="E25" s="28">
        <f>'Purchases-17'!E25</f>
        <v>2000</v>
      </c>
      <c r="F25" s="28">
        <f>'Purchases-18'!E25</f>
        <v>0</v>
      </c>
      <c r="G25" s="28">
        <f>'Purchases-19'!E25</f>
        <v>0</v>
      </c>
      <c r="H25" s="28">
        <f>'Purchases-20'!E25</f>
        <v>5000</v>
      </c>
      <c r="I25" s="28">
        <f>'Purchases-21'!E25</f>
        <v>8600</v>
      </c>
      <c r="J25" s="26">
        <f t="shared" si="0"/>
        <v>20900</v>
      </c>
    </row>
    <row r="26" spans="1:18" ht="15" thickBot="1" x14ac:dyDescent="0.35">
      <c r="A26" s="21" t="s">
        <v>6</v>
      </c>
      <c r="B26" s="22" t="s">
        <v>36</v>
      </c>
      <c r="C26" s="28">
        <f>'Purchases-15'!E26</f>
        <v>0</v>
      </c>
      <c r="D26" s="28">
        <f>'Purchases-16'!E26</f>
        <v>0</v>
      </c>
      <c r="E26" s="28">
        <f>'Purchases-17'!E26</f>
        <v>6500</v>
      </c>
      <c r="F26" s="28">
        <f>'Purchases-18'!E26</f>
        <v>0</v>
      </c>
      <c r="G26" s="28">
        <f>'Purchases-19'!E26</f>
        <v>0</v>
      </c>
      <c r="H26" s="28">
        <f>'Purchases-20'!E26</f>
        <v>0</v>
      </c>
      <c r="I26" s="28">
        <f>'Purchases-21'!E26</f>
        <v>0</v>
      </c>
      <c r="J26" s="26">
        <f t="shared" si="0"/>
        <v>6500</v>
      </c>
    </row>
    <row r="27" spans="1:18" ht="15" thickBot="1" x14ac:dyDescent="0.35">
      <c r="A27" s="21" t="s">
        <v>8</v>
      </c>
      <c r="B27" s="22" t="s">
        <v>37</v>
      </c>
      <c r="C27" s="28">
        <f>'Purchases-15'!E27</f>
        <v>0</v>
      </c>
      <c r="D27" s="28">
        <f>'Purchases-16'!E27</f>
        <v>0</v>
      </c>
      <c r="E27" s="28">
        <f>'Purchases-17'!E27</f>
        <v>0</v>
      </c>
      <c r="F27" s="28">
        <f>'Purchases-18'!E27</f>
        <v>0</v>
      </c>
      <c r="G27" s="28">
        <f>'Purchases-19'!E27</f>
        <v>0</v>
      </c>
      <c r="H27" s="28">
        <f>'Purchases-20'!E27</f>
        <v>0</v>
      </c>
      <c r="I27" s="28">
        <f>'Purchases-21'!E27</f>
        <v>0</v>
      </c>
      <c r="J27" s="26">
        <f t="shared" si="0"/>
        <v>0</v>
      </c>
    </row>
    <row r="28" spans="1:18" ht="15" thickBot="1" x14ac:dyDescent="0.35">
      <c r="A28" s="21" t="s">
        <v>10</v>
      </c>
      <c r="B28" s="22" t="s">
        <v>38</v>
      </c>
      <c r="C28" s="28">
        <f>'Purchases-15'!E28</f>
        <v>0</v>
      </c>
      <c r="D28" s="28">
        <f>'Purchases-16'!E28</f>
        <v>0</v>
      </c>
      <c r="E28" s="28">
        <f>'Purchases-17'!E28</f>
        <v>0</v>
      </c>
      <c r="F28" s="28">
        <f>'Purchases-18'!E28</f>
        <v>0</v>
      </c>
      <c r="G28" s="28">
        <f>'Purchases-19'!E28</f>
        <v>0</v>
      </c>
      <c r="H28" s="28">
        <f>'Purchases-20'!E28</f>
        <v>0</v>
      </c>
      <c r="I28" s="28">
        <f>'Purchases-21'!E28</f>
        <v>0</v>
      </c>
      <c r="J28" s="26">
        <f t="shared" si="0"/>
        <v>0</v>
      </c>
    </row>
    <row r="29" spans="1:18" ht="15" thickBot="1" x14ac:dyDescent="0.35">
      <c r="A29" s="21" t="s">
        <v>12</v>
      </c>
      <c r="B29" s="22" t="s">
        <v>39</v>
      </c>
      <c r="C29" s="28">
        <f>'Purchases-15'!E29</f>
        <v>0</v>
      </c>
      <c r="D29" s="28">
        <f>'Purchases-16'!E29</f>
        <v>0</v>
      </c>
      <c r="E29" s="28">
        <f>'Purchases-17'!E29</f>
        <v>0</v>
      </c>
      <c r="F29" s="28">
        <f>'Purchases-18'!E29</f>
        <v>0</v>
      </c>
      <c r="G29" s="28">
        <f>'Purchases-19'!E29</f>
        <v>0</v>
      </c>
      <c r="H29" s="28">
        <f>'Purchases-20'!E29</f>
        <v>0</v>
      </c>
      <c r="I29" s="28">
        <f>'Purchases-21'!E29</f>
        <v>0</v>
      </c>
      <c r="J29" s="26">
        <f t="shared" si="0"/>
        <v>0</v>
      </c>
    </row>
    <row r="30" spans="1:18" ht="15" thickBot="1" x14ac:dyDescent="0.35">
      <c r="A30" s="21" t="s">
        <v>20</v>
      </c>
      <c r="B30" s="22" t="s">
        <v>85</v>
      </c>
      <c r="C30" s="28">
        <f>'Purchases-15'!E30</f>
        <v>0</v>
      </c>
      <c r="D30" s="28">
        <f>'Purchases-16'!E30</f>
        <v>0</v>
      </c>
      <c r="E30" s="28">
        <f>'Purchases-17'!E30</f>
        <v>0</v>
      </c>
      <c r="F30" s="28">
        <f>'Purchases-18'!E30</f>
        <v>0</v>
      </c>
      <c r="G30" s="28">
        <f>'Purchases-19'!E30</f>
        <v>0</v>
      </c>
      <c r="H30" s="28">
        <f>'Purchases-20'!E30</f>
        <v>0</v>
      </c>
      <c r="I30" s="28">
        <f>'Purchases-21'!E30</f>
        <v>0</v>
      </c>
      <c r="J30" s="26">
        <f t="shared" si="0"/>
        <v>0</v>
      </c>
      <c r="O30" s="25"/>
    </row>
    <row r="31" spans="1:18" ht="15" thickBot="1" x14ac:dyDescent="0.35">
      <c r="A31" s="21" t="s">
        <v>22</v>
      </c>
      <c r="B31" s="22" t="s">
        <v>41</v>
      </c>
      <c r="C31" s="28">
        <f>'Purchases-15'!E31</f>
        <v>0</v>
      </c>
      <c r="D31" s="28">
        <f>'Purchases-16'!E31</f>
        <v>0</v>
      </c>
      <c r="E31" s="28">
        <f>'Purchases-17'!E31</f>
        <v>12000</v>
      </c>
      <c r="F31" s="28">
        <f>'Purchases-18'!E31</f>
        <v>0</v>
      </c>
      <c r="G31" s="28">
        <f>'Purchases-19'!E31</f>
        <v>0</v>
      </c>
      <c r="H31" s="28">
        <f>'Purchases-20'!E31</f>
        <v>0</v>
      </c>
      <c r="I31" s="28">
        <f>'Purchases-21'!E31</f>
        <v>0</v>
      </c>
      <c r="J31" s="26">
        <f t="shared" si="0"/>
        <v>12000</v>
      </c>
      <c r="O31" s="25"/>
      <c r="R31"/>
    </row>
    <row r="32" spans="1:18" ht="15" thickBot="1" x14ac:dyDescent="0.35">
      <c r="A32" s="39" t="s">
        <v>24</v>
      </c>
      <c r="B32" s="40" t="s">
        <v>83</v>
      </c>
      <c r="C32" s="28">
        <f>'Purchases-15'!E32</f>
        <v>0</v>
      </c>
      <c r="D32" s="28">
        <f>'Purchases-16'!E32</f>
        <v>0</v>
      </c>
      <c r="E32" s="28">
        <f>'Purchases-17'!E32</f>
        <v>5000</v>
      </c>
      <c r="F32" s="28">
        <f>'Purchases-18'!E32</f>
        <v>0</v>
      </c>
      <c r="G32" s="28">
        <f>'Purchases-19'!E32</f>
        <v>0</v>
      </c>
      <c r="H32" s="28">
        <f>'Purchases-20'!E32</f>
        <v>0</v>
      </c>
      <c r="I32" s="28">
        <f>'Purchases-21'!E32</f>
        <v>0</v>
      </c>
      <c r="J32" s="26">
        <f t="shared" si="0"/>
        <v>5000</v>
      </c>
      <c r="O32" s="25"/>
      <c r="R32"/>
    </row>
    <row r="33" spans="1:18" ht="15" thickBot="1" x14ac:dyDescent="0.35">
      <c r="A33" s="7" t="s">
        <v>26</v>
      </c>
      <c r="B33" t="s">
        <v>80</v>
      </c>
      <c r="C33" s="28">
        <f>'Purchases-15'!E33</f>
        <v>0</v>
      </c>
      <c r="D33" s="28">
        <f>'Purchases-16'!E33</f>
        <v>0</v>
      </c>
      <c r="E33" s="28">
        <f>'Purchases-17'!E33</f>
        <v>0</v>
      </c>
      <c r="F33" s="28">
        <f>'Purchases-18'!E33</f>
        <v>0</v>
      </c>
      <c r="G33" s="28">
        <f>'Purchases-19'!E33</f>
        <v>0</v>
      </c>
      <c r="H33" s="28">
        <f>'Purchases-20'!E33</f>
        <v>0</v>
      </c>
      <c r="I33" s="28">
        <f>'Purchases-21'!E33</f>
        <v>0</v>
      </c>
      <c r="J33" s="26">
        <f t="shared" si="0"/>
        <v>0</v>
      </c>
      <c r="O33" s="25"/>
      <c r="R33"/>
    </row>
    <row r="34" spans="1:18" ht="15" thickBot="1" x14ac:dyDescent="0.35">
      <c r="A34" s="7" t="s">
        <v>28</v>
      </c>
      <c r="B34" t="s">
        <v>85</v>
      </c>
      <c r="C34" s="28">
        <f>'Purchases-15'!E34</f>
        <v>0</v>
      </c>
      <c r="D34" s="28">
        <f>'Purchases-16'!E34</f>
        <v>0</v>
      </c>
      <c r="E34" s="28">
        <f>'Purchases-17'!E34</f>
        <v>1200</v>
      </c>
      <c r="F34" s="28">
        <f>'Purchases-18'!E34</f>
        <v>0</v>
      </c>
      <c r="G34" s="28">
        <f>'Purchases-19'!E34</f>
        <v>0</v>
      </c>
      <c r="H34" s="28">
        <f>'Purchases-20'!E34</f>
        <v>0</v>
      </c>
      <c r="I34" s="28">
        <f>'Purchases-21'!E34</f>
        <v>0</v>
      </c>
      <c r="J34" s="26">
        <f t="shared" si="0"/>
        <v>1200</v>
      </c>
      <c r="O34" s="25"/>
      <c r="R34"/>
    </row>
    <row r="35" spans="1:18" ht="15" thickBot="1" x14ac:dyDescent="0.35">
      <c r="A35" s="22"/>
      <c r="B35" s="22"/>
      <c r="C35" s="28">
        <f>'Purchases-15'!E35</f>
        <v>0</v>
      </c>
      <c r="D35" s="28">
        <f>'Purchases-16'!E35</f>
        <v>0</v>
      </c>
      <c r="E35" s="28">
        <f>'Purchases-17'!E35</f>
        <v>0</v>
      </c>
      <c r="F35" s="28">
        <f>'Purchases-18'!E35</f>
        <v>0</v>
      </c>
      <c r="G35" s="28">
        <f>'Purchases-19'!E35</f>
        <v>0</v>
      </c>
      <c r="H35" s="28">
        <f>'Purchases-20'!E35</f>
        <v>0</v>
      </c>
      <c r="I35" s="28">
        <f>'Purchases-21'!E35</f>
        <v>0</v>
      </c>
      <c r="J35" s="26">
        <f t="shared" si="0"/>
        <v>0</v>
      </c>
      <c r="R35"/>
    </row>
    <row r="36" spans="1:18" ht="15" thickBot="1" x14ac:dyDescent="0.35">
      <c r="A36" s="17">
        <v>4</v>
      </c>
      <c r="B36" s="18" t="s">
        <v>42</v>
      </c>
      <c r="C36" s="28">
        <f>'Purchases-15'!E36</f>
        <v>0</v>
      </c>
      <c r="D36" s="28">
        <f>'Purchases-16'!E36</f>
        <v>0</v>
      </c>
      <c r="E36" s="28">
        <f>'Purchases-17'!E36</f>
        <v>0</v>
      </c>
      <c r="F36" s="28">
        <f>'Purchases-18'!E36</f>
        <v>0</v>
      </c>
      <c r="G36" s="28">
        <f>'Purchases-19'!E36</f>
        <v>0</v>
      </c>
      <c r="H36" s="28">
        <f>'Purchases-20'!E36</f>
        <v>0</v>
      </c>
      <c r="I36" s="28">
        <f>'Purchases-21'!E36</f>
        <v>0</v>
      </c>
      <c r="J36" s="26">
        <f t="shared" si="0"/>
        <v>0</v>
      </c>
      <c r="R36"/>
    </row>
    <row r="37" spans="1:18" ht="15" thickBot="1" x14ac:dyDescent="0.35">
      <c r="A37" s="21" t="s">
        <v>4</v>
      </c>
      <c r="B37" s="22" t="s">
        <v>43</v>
      </c>
      <c r="C37" s="28">
        <f>'Purchases-15'!E37</f>
        <v>0</v>
      </c>
      <c r="D37" s="28">
        <f>'Purchases-16'!E37</f>
        <v>0</v>
      </c>
      <c r="E37" s="28">
        <f>'Purchases-17'!E37</f>
        <v>0</v>
      </c>
      <c r="F37" s="28">
        <f>'Purchases-18'!E37</f>
        <v>0</v>
      </c>
      <c r="G37" s="28">
        <f>'Purchases-19'!E37</f>
        <v>0</v>
      </c>
      <c r="H37" s="28">
        <f>'Purchases-20'!E37</f>
        <v>0</v>
      </c>
      <c r="I37" s="28">
        <f>'Purchases-21'!E37</f>
        <v>0</v>
      </c>
      <c r="J37" s="26">
        <f t="shared" si="0"/>
        <v>0</v>
      </c>
      <c r="R37"/>
    </row>
    <row r="38" spans="1:18" ht="15" thickBot="1" x14ac:dyDescent="0.35">
      <c r="A38" s="21" t="s">
        <v>6</v>
      </c>
      <c r="B38" s="22" t="s">
        <v>44</v>
      </c>
      <c r="C38" s="28">
        <f>'Purchases-15'!E38</f>
        <v>0</v>
      </c>
      <c r="D38" s="28">
        <f>'Purchases-16'!E38</f>
        <v>0</v>
      </c>
      <c r="E38" s="28">
        <f>'Purchases-17'!E38</f>
        <v>0</v>
      </c>
      <c r="F38" s="28">
        <f>'Purchases-18'!E38</f>
        <v>0</v>
      </c>
      <c r="G38" s="28">
        <f>'Purchases-19'!E38</f>
        <v>0</v>
      </c>
      <c r="H38" s="28">
        <f>'Purchases-20'!E38</f>
        <v>0</v>
      </c>
      <c r="I38" s="28">
        <f>'Purchases-21'!E38</f>
        <v>0</v>
      </c>
      <c r="J38" s="26">
        <f t="shared" si="0"/>
        <v>0</v>
      </c>
      <c r="R38"/>
    </row>
    <row r="39" spans="1:18" ht="15" thickBot="1" x14ac:dyDescent="0.35">
      <c r="A39" s="21" t="s">
        <v>8</v>
      </c>
      <c r="B39" s="22" t="s">
        <v>45</v>
      </c>
      <c r="C39" s="28">
        <f>'Purchases-15'!E39</f>
        <v>0</v>
      </c>
      <c r="D39" s="28">
        <f>'Purchases-16'!E39</f>
        <v>0</v>
      </c>
      <c r="E39" s="28">
        <f>'Purchases-17'!E39</f>
        <v>0</v>
      </c>
      <c r="F39" s="28">
        <f>'Purchases-18'!E39</f>
        <v>0</v>
      </c>
      <c r="G39" s="28">
        <f>'Purchases-19'!E39</f>
        <v>0</v>
      </c>
      <c r="H39" s="28">
        <f>'Purchases-20'!E39</f>
        <v>0</v>
      </c>
      <c r="I39" s="28">
        <f>'Purchases-21'!E39</f>
        <v>0</v>
      </c>
      <c r="J39" s="26">
        <f t="shared" si="0"/>
        <v>0</v>
      </c>
      <c r="R39"/>
    </row>
    <row r="40" spans="1:18" ht="15" thickBot="1" x14ac:dyDescent="0.35">
      <c r="A40" s="21" t="s">
        <v>10</v>
      </c>
      <c r="B40" s="22" t="s">
        <v>46</v>
      </c>
      <c r="C40" s="28">
        <f>'Purchases-15'!E40</f>
        <v>0</v>
      </c>
      <c r="D40" s="28">
        <f>'Purchases-16'!E40</f>
        <v>0</v>
      </c>
      <c r="E40" s="28">
        <f>'Purchases-17'!E40</f>
        <v>0</v>
      </c>
      <c r="F40" s="28">
        <f>'Purchases-18'!E40</f>
        <v>0</v>
      </c>
      <c r="G40" s="28">
        <f>'Purchases-19'!E40</f>
        <v>0</v>
      </c>
      <c r="H40" s="28">
        <f>'Purchases-20'!E40</f>
        <v>0</v>
      </c>
      <c r="I40" s="28">
        <f>'Purchases-21'!E40</f>
        <v>0</v>
      </c>
      <c r="J40" s="26">
        <f t="shared" si="0"/>
        <v>0</v>
      </c>
      <c r="R40"/>
    </row>
    <row r="41" spans="1:18" ht="15" thickBot="1" x14ac:dyDescent="0.35">
      <c r="A41" s="21" t="s">
        <v>12</v>
      </c>
      <c r="B41" s="22" t="s">
        <v>47</v>
      </c>
      <c r="C41" s="28">
        <f>'Purchases-15'!E41</f>
        <v>0</v>
      </c>
      <c r="D41" s="28">
        <f>'Purchases-16'!E41</f>
        <v>0</v>
      </c>
      <c r="E41" s="28">
        <f>'Purchases-17'!E41</f>
        <v>0</v>
      </c>
      <c r="F41" s="28">
        <f>'Purchases-18'!E41</f>
        <v>0</v>
      </c>
      <c r="G41" s="28">
        <f>'Purchases-19'!E41</f>
        <v>0</v>
      </c>
      <c r="H41" s="28">
        <f>'Purchases-20'!E41</f>
        <v>0</v>
      </c>
      <c r="I41" s="28">
        <f>'Purchases-21'!E41</f>
        <v>0</v>
      </c>
      <c r="J41" s="26">
        <f t="shared" si="0"/>
        <v>0</v>
      </c>
      <c r="R41"/>
    </row>
    <row r="42" spans="1:18" ht="15" thickBot="1" x14ac:dyDescent="0.35">
      <c r="A42" s="22"/>
      <c r="B42" s="22"/>
      <c r="C42" s="28">
        <f>'Purchases-15'!E42</f>
        <v>0</v>
      </c>
      <c r="D42" s="28">
        <f>'Purchases-16'!E42</f>
        <v>0</v>
      </c>
      <c r="E42" s="28">
        <f>'Purchases-17'!E42</f>
        <v>0</v>
      </c>
      <c r="F42" s="28">
        <f>'Purchases-18'!E42</f>
        <v>0</v>
      </c>
      <c r="G42" s="28">
        <f>'Purchases-19'!E42</f>
        <v>0</v>
      </c>
      <c r="H42" s="28">
        <f>'Purchases-20'!E42</f>
        <v>0</v>
      </c>
      <c r="I42" s="28">
        <f>'Purchases-21'!E42</f>
        <v>0</v>
      </c>
      <c r="J42" s="26">
        <f t="shared" si="0"/>
        <v>0</v>
      </c>
      <c r="R42"/>
    </row>
    <row r="43" spans="1:18" ht="15" thickBot="1" x14ac:dyDescent="0.35">
      <c r="A43" s="17">
        <v>5</v>
      </c>
      <c r="B43" s="18" t="s">
        <v>48</v>
      </c>
      <c r="C43" s="28">
        <f>'Purchases-15'!E43</f>
        <v>0</v>
      </c>
      <c r="D43" s="28">
        <f>'Purchases-16'!E43</f>
        <v>0</v>
      </c>
      <c r="E43" s="28">
        <f>'Purchases-17'!E43</f>
        <v>0</v>
      </c>
      <c r="F43" s="28">
        <f>'Purchases-18'!E43</f>
        <v>0</v>
      </c>
      <c r="G43" s="28">
        <f>'Purchases-19'!E43</f>
        <v>0</v>
      </c>
      <c r="H43" s="28">
        <f>'Purchases-20'!E43</f>
        <v>0</v>
      </c>
      <c r="I43" s="28">
        <f>'Purchases-21'!E43</f>
        <v>0</v>
      </c>
      <c r="J43" s="26">
        <f t="shared" si="0"/>
        <v>0</v>
      </c>
      <c r="R43"/>
    </row>
    <row r="44" spans="1:18" ht="15" thickBot="1" x14ac:dyDescent="0.35">
      <c r="A44" s="21" t="s">
        <v>4</v>
      </c>
      <c r="B44" s="22" t="s">
        <v>49</v>
      </c>
      <c r="C44" s="28">
        <f>'Purchases-15'!E44</f>
        <v>0</v>
      </c>
      <c r="D44" s="28">
        <f>'Purchases-16'!E44</f>
        <v>0</v>
      </c>
      <c r="E44" s="28">
        <f>'Purchases-17'!E44</f>
        <v>0</v>
      </c>
      <c r="F44" s="28">
        <f>'Purchases-18'!E44</f>
        <v>0</v>
      </c>
      <c r="G44" s="28">
        <f>'Purchases-19'!E44</f>
        <v>0</v>
      </c>
      <c r="H44" s="28">
        <f>'Purchases-20'!E44</f>
        <v>0</v>
      </c>
      <c r="I44" s="28">
        <f>'Purchases-21'!E44</f>
        <v>0</v>
      </c>
      <c r="J44" s="26">
        <f t="shared" si="0"/>
        <v>0</v>
      </c>
      <c r="R44"/>
    </row>
    <row r="45" spans="1:18" ht="15" thickBot="1" x14ac:dyDescent="0.35">
      <c r="A45" s="21" t="s">
        <v>6</v>
      </c>
      <c r="B45" s="22" t="s">
        <v>50</v>
      </c>
      <c r="C45" s="28">
        <f>'Purchases-15'!E45</f>
        <v>0</v>
      </c>
      <c r="D45" s="28">
        <f>'Purchases-16'!E45</f>
        <v>0</v>
      </c>
      <c r="E45" s="28">
        <f>'Purchases-17'!E45</f>
        <v>0</v>
      </c>
      <c r="F45" s="28">
        <f>'Purchases-18'!E45</f>
        <v>0</v>
      </c>
      <c r="G45" s="28">
        <f>'Purchases-19'!E45</f>
        <v>0</v>
      </c>
      <c r="H45" s="28">
        <f>'Purchases-20'!E45</f>
        <v>0</v>
      </c>
      <c r="I45" s="28">
        <f>'Purchases-21'!E45</f>
        <v>0</v>
      </c>
      <c r="J45" s="26">
        <f t="shared" si="0"/>
        <v>0</v>
      </c>
      <c r="R45"/>
    </row>
    <row r="46" spans="1:18" ht="15" thickBot="1" x14ac:dyDescent="0.35">
      <c r="A46" s="23"/>
      <c r="B46" s="22"/>
      <c r="C46" s="28">
        <f>'Purchases-15'!E46</f>
        <v>0</v>
      </c>
      <c r="D46" s="28">
        <f>'Purchases-16'!E46</f>
        <v>0</v>
      </c>
      <c r="E46" s="28">
        <f>'Purchases-17'!E46</f>
        <v>0</v>
      </c>
      <c r="F46" s="28">
        <f>'Purchases-18'!E46</f>
        <v>0</v>
      </c>
      <c r="G46" s="28">
        <f>'Purchases-19'!E46</f>
        <v>0</v>
      </c>
      <c r="H46" s="28">
        <f>'Purchases-20'!E46</f>
        <v>0</v>
      </c>
      <c r="I46" s="28">
        <f>'Purchases-21'!E46</f>
        <v>0</v>
      </c>
      <c r="J46" s="26">
        <f t="shared" si="0"/>
        <v>0</v>
      </c>
      <c r="R46"/>
    </row>
    <row r="47" spans="1:18" ht="15" thickBot="1" x14ac:dyDescent="0.35">
      <c r="A47" s="17">
        <v>6</v>
      </c>
      <c r="B47" s="18" t="s">
        <v>51</v>
      </c>
      <c r="C47" s="28">
        <f>'Purchases-15'!E47</f>
        <v>0</v>
      </c>
      <c r="D47" s="28">
        <f>'Purchases-16'!E47</f>
        <v>0</v>
      </c>
      <c r="E47" s="28">
        <f>'Purchases-17'!E47</f>
        <v>0</v>
      </c>
      <c r="F47" s="28">
        <f>'Purchases-18'!E47</f>
        <v>0</v>
      </c>
      <c r="G47" s="28">
        <f>'Purchases-19'!E47</f>
        <v>0</v>
      </c>
      <c r="H47" s="28">
        <f>'Purchases-20'!E47</f>
        <v>0</v>
      </c>
      <c r="I47" s="28">
        <f>'Purchases-21'!E47</f>
        <v>0</v>
      </c>
      <c r="J47" s="26">
        <f t="shared" si="0"/>
        <v>0</v>
      </c>
      <c r="R47"/>
    </row>
    <row r="48" spans="1:18" ht="15" thickBot="1" x14ac:dyDescent="0.35">
      <c r="A48" s="21" t="s">
        <v>4</v>
      </c>
      <c r="B48" s="22" t="s">
        <v>52</v>
      </c>
      <c r="C48" s="28">
        <f>'Purchases-15'!E48</f>
        <v>1000</v>
      </c>
      <c r="D48" s="28">
        <f>'Purchases-16'!E48</f>
        <v>0</v>
      </c>
      <c r="E48" s="28">
        <f>'Purchases-17'!E48</f>
        <v>1500</v>
      </c>
      <c r="F48" s="28">
        <f>'Purchases-18'!E48</f>
        <v>1500</v>
      </c>
      <c r="G48" s="28">
        <f>'Purchases-19'!E48</f>
        <v>1500</v>
      </c>
      <c r="H48" s="28">
        <f>'Purchases-20'!E48</f>
        <v>2500</v>
      </c>
      <c r="I48" s="28">
        <f>'Purchases-21'!E48</f>
        <v>3500</v>
      </c>
      <c r="J48" s="26">
        <f t="shared" si="0"/>
        <v>11500</v>
      </c>
      <c r="R48"/>
    </row>
    <row r="49" spans="1:18" ht="15" thickBot="1" x14ac:dyDescent="0.35">
      <c r="A49" s="21" t="s">
        <v>6</v>
      </c>
      <c r="B49" s="22" t="s">
        <v>53</v>
      </c>
      <c r="C49" s="28">
        <f>'Purchases-15'!E49</f>
        <v>0</v>
      </c>
      <c r="D49" s="28">
        <f>'Purchases-16'!E49</f>
        <v>0</v>
      </c>
      <c r="E49" s="28">
        <f>'Purchases-17'!E49</f>
        <v>0</v>
      </c>
      <c r="F49" s="28">
        <f>'Purchases-18'!E49</f>
        <v>0</v>
      </c>
      <c r="G49" s="28">
        <f>'Purchases-19'!E49</f>
        <v>0</v>
      </c>
      <c r="H49" s="28">
        <f>'Purchases-20'!E49</f>
        <v>0</v>
      </c>
      <c r="I49" s="28">
        <f>'Purchases-21'!E49</f>
        <v>0</v>
      </c>
      <c r="J49" s="26">
        <f t="shared" si="0"/>
        <v>0</v>
      </c>
      <c r="R49"/>
    </row>
    <row r="50" spans="1:18" ht="15" thickBot="1" x14ac:dyDescent="0.35">
      <c r="A50" s="21" t="s">
        <v>8</v>
      </c>
      <c r="B50" s="22" t="s">
        <v>54</v>
      </c>
      <c r="C50" s="28">
        <f>'Purchases-15'!E50</f>
        <v>0</v>
      </c>
      <c r="D50" s="28">
        <f>'Purchases-16'!E50</f>
        <v>0</v>
      </c>
      <c r="E50" s="28">
        <f>'Purchases-17'!E50</f>
        <v>0</v>
      </c>
      <c r="F50" s="28">
        <f>'Purchases-18'!E50</f>
        <v>0</v>
      </c>
      <c r="G50" s="28">
        <f>'Purchases-19'!E50</f>
        <v>0</v>
      </c>
      <c r="H50" s="28">
        <f>'Purchases-20'!E50</f>
        <v>0</v>
      </c>
      <c r="I50" s="28">
        <f>'Purchases-21'!E50</f>
        <v>0</v>
      </c>
      <c r="J50" s="26">
        <f t="shared" si="0"/>
        <v>0</v>
      </c>
      <c r="R50"/>
    </row>
    <row r="51" spans="1:18" ht="15" thickBot="1" x14ac:dyDescent="0.35">
      <c r="A51" s="21" t="s">
        <v>10</v>
      </c>
      <c r="B51" s="22" t="s">
        <v>55</v>
      </c>
      <c r="C51" s="28">
        <f>'Purchases-15'!E51</f>
        <v>0</v>
      </c>
      <c r="D51" s="28">
        <f>'Purchases-16'!E51</f>
        <v>0</v>
      </c>
      <c r="E51" s="28">
        <f>'Purchases-17'!E51</f>
        <v>0</v>
      </c>
      <c r="F51" s="28">
        <f>'Purchases-18'!E51</f>
        <v>0</v>
      </c>
      <c r="G51" s="28">
        <f>'Purchases-19'!E51</f>
        <v>0</v>
      </c>
      <c r="H51" s="28">
        <f>'Purchases-20'!E51</f>
        <v>0</v>
      </c>
      <c r="I51" s="28">
        <f>'Purchases-21'!E51</f>
        <v>0</v>
      </c>
      <c r="J51" s="26">
        <f t="shared" si="0"/>
        <v>0</v>
      </c>
      <c r="R51"/>
    </row>
    <row r="52" spans="1:18" ht="15" thickBot="1" x14ac:dyDescent="0.35">
      <c r="A52" s="21" t="s">
        <v>12</v>
      </c>
      <c r="B52" s="22" t="s">
        <v>56</v>
      </c>
      <c r="C52" s="28">
        <f>'Purchases-15'!E52</f>
        <v>0</v>
      </c>
      <c r="D52" s="28">
        <f>'Purchases-16'!E52</f>
        <v>0</v>
      </c>
      <c r="E52" s="28">
        <f>'Purchases-17'!E52</f>
        <v>0</v>
      </c>
      <c r="F52" s="28">
        <f>'Purchases-18'!E52</f>
        <v>0</v>
      </c>
      <c r="G52" s="28">
        <f>'Purchases-19'!E52</f>
        <v>0</v>
      </c>
      <c r="H52" s="28">
        <f>'Purchases-20'!E52</f>
        <v>0</v>
      </c>
      <c r="I52" s="28">
        <f>'Purchases-21'!E52</f>
        <v>0</v>
      </c>
      <c r="J52" s="26">
        <f t="shared" si="0"/>
        <v>0</v>
      </c>
      <c r="R52"/>
    </row>
    <row r="53" spans="1:18" ht="15" thickBot="1" x14ac:dyDescent="0.35">
      <c r="A53" s="21" t="s">
        <v>20</v>
      </c>
      <c r="B53" s="22" t="s">
        <v>57</v>
      </c>
      <c r="C53" s="28">
        <f>'Purchases-15'!E53</f>
        <v>0</v>
      </c>
      <c r="D53" s="28">
        <f>'Purchases-16'!E53</f>
        <v>0</v>
      </c>
      <c r="E53" s="28">
        <f>'Purchases-17'!E53</f>
        <v>0</v>
      </c>
      <c r="F53" s="28">
        <f>'Purchases-18'!E53</f>
        <v>0</v>
      </c>
      <c r="G53" s="28">
        <f>'Purchases-19'!E53</f>
        <v>0</v>
      </c>
      <c r="H53" s="28">
        <f>'Purchases-20'!E53</f>
        <v>0</v>
      </c>
      <c r="I53" s="28">
        <f>'Purchases-21'!E53</f>
        <v>0</v>
      </c>
      <c r="J53" s="26">
        <f t="shared" si="0"/>
        <v>0</v>
      </c>
      <c r="R53"/>
    </row>
    <row r="54" spans="1:18" ht="15" thickBot="1" x14ac:dyDescent="0.35">
      <c r="A54" s="21" t="s">
        <v>22</v>
      </c>
      <c r="B54" s="22" t="s">
        <v>58</v>
      </c>
      <c r="C54" s="28">
        <f>'Purchases-15'!E54</f>
        <v>0</v>
      </c>
      <c r="D54" s="28">
        <f>'Purchases-16'!E54</f>
        <v>0</v>
      </c>
      <c r="E54" s="28">
        <f>'Purchases-17'!E54</f>
        <v>0</v>
      </c>
      <c r="F54" s="28">
        <f>'Purchases-18'!E54</f>
        <v>0</v>
      </c>
      <c r="G54" s="28">
        <f>'Purchases-19'!E54</f>
        <v>0</v>
      </c>
      <c r="H54" s="28">
        <f>'Purchases-20'!E54</f>
        <v>0</v>
      </c>
      <c r="I54" s="28">
        <f>'Purchases-21'!E54</f>
        <v>0</v>
      </c>
      <c r="J54" s="26">
        <f t="shared" si="0"/>
        <v>0</v>
      </c>
      <c r="R54"/>
    </row>
    <row r="55" spans="1:18" ht="15" thickBot="1" x14ac:dyDescent="0.35">
      <c r="A55" s="21" t="s">
        <v>24</v>
      </c>
      <c r="B55" s="22" t="s">
        <v>59</v>
      </c>
      <c r="C55" s="28">
        <f>'Purchases-15'!E55</f>
        <v>0</v>
      </c>
      <c r="D55" s="28">
        <f>'Purchases-16'!E55</f>
        <v>0</v>
      </c>
      <c r="E55" s="28">
        <f>'Purchases-17'!E55</f>
        <v>0</v>
      </c>
      <c r="F55" s="28">
        <f>'Purchases-18'!E55</f>
        <v>0</v>
      </c>
      <c r="G55" s="28">
        <f>'Purchases-19'!E55</f>
        <v>0</v>
      </c>
      <c r="H55" s="28">
        <f>'Purchases-20'!E55</f>
        <v>0</v>
      </c>
      <c r="I55" s="28">
        <f>'Purchases-21'!E55</f>
        <v>0</v>
      </c>
      <c r="J55" s="26">
        <f t="shared" si="0"/>
        <v>0</v>
      </c>
      <c r="R55"/>
    </row>
    <row r="56" spans="1:18" ht="15" thickBot="1" x14ac:dyDescent="0.35">
      <c r="A56" s="21" t="s">
        <v>26</v>
      </c>
      <c r="B56" s="22" t="s">
        <v>60</v>
      </c>
      <c r="C56" s="28">
        <f>'Purchases-15'!E56</f>
        <v>0</v>
      </c>
      <c r="D56" s="28">
        <f>'Purchases-16'!E56</f>
        <v>0</v>
      </c>
      <c r="E56" s="28">
        <f>'Purchases-17'!E56</f>
        <v>0</v>
      </c>
      <c r="F56" s="28">
        <f>'Purchases-18'!E56</f>
        <v>0</v>
      </c>
      <c r="G56" s="28">
        <f>'Purchases-19'!E56</f>
        <v>0</v>
      </c>
      <c r="H56" s="28">
        <f>'Purchases-20'!E56</f>
        <v>0</v>
      </c>
      <c r="I56" s="28">
        <f>'Purchases-21'!E56</f>
        <v>0</v>
      </c>
      <c r="J56" s="26">
        <f t="shared" si="0"/>
        <v>0</v>
      </c>
      <c r="R56"/>
    </row>
    <row r="57" spans="1:18" ht="15" thickBot="1" x14ac:dyDescent="0.35">
      <c r="A57" s="21" t="s">
        <v>28</v>
      </c>
      <c r="B57" s="22" t="s">
        <v>61</v>
      </c>
      <c r="C57" s="28">
        <f>'Purchases-15'!E57</f>
        <v>0</v>
      </c>
      <c r="D57" s="28">
        <f>'Purchases-16'!E57</f>
        <v>0</v>
      </c>
      <c r="E57" s="28">
        <f>'Purchases-17'!E57</f>
        <v>0</v>
      </c>
      <c r="F57" s="28">
        <f>'Purchases-18'!E57</f>
        <v>0</v>
      </c>
      <c r="G57" s="28">
        <f>'Purchases-19'!E57</f>
        <v>0</v>
      </c>
      <c r="H57" s="28">
        <f>'Purchases-20'!E57</f>
        <v>0</v>
      </c>
      <c r="I57" s="28">
        <f>'Purchases-21'!E57</f>
        <v>0</v>
      </c>
      <c r="J57" s="26">
        <f t="shared" si="0"/>
        <v>0</v>
      </c>
      <c r="R57"/>
    </row>
    <row r="58" spans="1:18" ht="15" thickBot="1" x14ac:dyDescent="0.35">
      <c r="A58" s="21" t="s">
        <v>30</v>
      </c>
      <c r="B58" s="22" t="s">
        <v>62</v>
      </c>
      <c r="C58" s="28">
        <f>'Purchases-15'!E58</f>
        <v>0</v>
      </c>
      <c r="D58" s="28">
        <f>'Purchases-16'!E58</f>
        <v>0</v>
      </c>
      <c r="E58" s="28">
        <f>'Purchases-17'!E58</f>
        <v>0</v>
      </c>
      <c r="F58" s="28">
        <f>'Purchases-18'!E58</f>
        <v>0</v>
      </c>
      <c r="G58" s="28">
        <f>'Purchases-19'!E58</f>
        <v>0</v>
      </c>
      <c r="H58" s="28">
        <f>'Purchases-20'!E58</f>
        <v>0</v>
      </c>
      <c r="I58" s="28">
        <f>'Purchases-21'!E58</f>
        <v>0</v>
      </c>
      <c r="J58" s="26">
        <f t="shared" si="0"/>
        <v>0</v>
      </c>
      <c r="R58"/>
    </row>
    <row r="59" spans="1:18" ht="15" thickBot="1" x14ac:dyDescent="0.35">
      <c r="A59" s="21" t="s">
        <v>32</v>
      </c>
      <c r="B59" s="22" t="s">
        <v>63</v>
      </c>
      <c r="C59" s="28">
        <f>'Purchases-15'!E59</f>
        <v>0</v>
      </c>
      <c r="D59" s="28">
        <f>'Purchases-16'!E59</f>
        <v>0</v>
      </c>
      <c r="E59" s="28">
        <f>'Purchases-17'!E59</f>
        <v>0</v>
      </c>
      <c r="F59" s="28">
        <f>'Purchases-18'!E59</f>
        <v>0</v>
      </c>
      <c r="G59" s="28">
        <f>'Purchases-19'!E59</f>
        <v>0</v>
      </c>
      <c r="H59" s="28">
        <f>'Purchases-20'!E59</f>
        <v>0</v>
      </c>
      <c r="I59" s="28">
        <f>'Purchases-21'!E59</f>
        <v>0</v>
      </c>
      <c r="J59" s="26">
        <f t="shared" si="0"/>
        <v>0</v>
      </c>
      <c r="R59"/>
    </row>
    <row r="60" spans="1:18" ht="15" thickBot="1" x14ac:dyDescent="0.35">
      <c r="A60" s="21" t="s">
        <v>64</v>
      </c>
      <c r="B60" s="22" t="s">
        <v>65</v>
      </c>
      <c r="C60" s="28">
        <f>'Purchases-15'!E60</f>
        <v>0</v>
      </c>
      <c r="D60" s="28">
        <f>'Purchases-16'!E60</f>
        <v>0</v>
      </c>
      <c r="E60" s="28">
        <f>'Purchases-17'!E60</f>
        <v>1800</v>
      </c>
      <c r="F60" s="28">
        <f>'Purchases-18'!E60</f>
        <v>0</v>
      </c>
      <c r="G60" s="28">
        <f>'Purchases-19'!E60</f>
        <v>0</v>
      </c>
      <c r="H60" s="28">
        <f>'Purchases-20'!E60</f>
        <v>0</v>
      </c>
      <c r="I60" s="28">
        <f>'Purchases-21'!E60</f>
        <v>1050</v>
      </c>
      <c r="J60" s="26">
        <f t="shared" si="0"/>
        <v>2850</v>
      </c>
      <c r="R60"/>
    </row>
    <row r="61" spans="1:18" ht="15" thickBot="1" x14ac:dyDescent="0.35">
      <c r="A61" s="21" t="s">
        <v>66</v>
      </c>
      <c r="B61" s="22" t="s">
        <v>67</v>
      </c>
      <c r="C61" s="28">
        <f>'Purchases-15'!E61</f>
        <v>0</v>
      </c>
      <c r="D61" s="28">
        <f>'Purchases-16'!E61</f>
        <v>0</v>
      </c>
      <c r="E61" s="28">
        <f>'Purchases-17'!E61</f>
        <v>9300</v>
      </c>
      <c r="F61" s="28">
        <f>'Purchases-18'!E61</f>
        <v>0</v>
      </c>
      <c r="G61" s="28">
        <f>'Purchases-19'!E61</f>
        <v>0</v>
      </c>
      <c r="H61" s="28">
        <f>'Purchases-20'!E61</f>
        <v>0</v>
      </c>
      <c r="I61" s="28">
        <f>'Purchases-21'!E61</f>
        <v>0</v>
      </c>
      <c r="J61" s="26">
        <f t="shared" si="0"/>
        <v>9300</v>
      </c>
      <c r="R61"/>
    </row>
    <row r="62" spans="1:18" ht="15" thickBot="1" x14ac:dyDescent="0.35">
      <c r="A62" s="21" t="s">
        <v>68</v>
      </c>
      <c r="B62" s="22" t="s">
        <v>69</v>
      </c>
      <c r="C62" s="28">
        <f>'Purchases-15'!E62</f>
        <v>0</v>
      </c>
      <c r="D62" s="28">
        <f>'Purchases-16'!E62</f>
        <v>0</v>
      </c>
      <c r="E62" s="28">
        <f>'Purchases-17'!E62</f>
        <v>0</v>
      </c>
      <c r="F62" s="28">
        <f>'Purchases-18'!E62</f>
        <v>0</v>
      </c>
      <c r="G62" s="28">
        <f>'Purchases-19'!E62</f>
        <v>0</v>
      </c>
      <c r="H62" s="28">
        <f>'Purchases-20'!E62</f>
        <v>0</v>
      </c>
      <c r="I62" s="28">
        <f>'Purchases-21'!E62</f>
        <v>0</v>
      </c>
      <c r="J62" s="26">
        <f t="shared" si="0"/>
        <v>0</v>
      </c>
      <c r="R62"/>
    </row>
    <row r="63" spans="1:18" ht="15" thickBot="1" x14ac:dyDescent="0.35">
      <c r="A63" s="21" t="s">
        <v>70</v>
      </c>
      <c r="B63" s="22" t="s">
        <v>71</v>
      </c>
      <c r="C63" s="28">
        <f>'Purchases-15'!E63</f>
        <v>0</v>
      </c>
      <c r="D63" s="28">
        <f>'Purchases-16'!E63</f>
        <v>0</v>
      </c>
      <c r="E63" s="28">
        <f>'Purchases-17'!E63</f>
        <v>0</v>
      </c>
      <c r="F63" s="28">
        <f>'Purchases-18'!E63</f>
        <v>0</v>
      </c>
      <c r="G63" s="28">
        <f>'Purchases-19'!E63</f>
        <v>0</v>
      </c>
      <c r="H63" s="28">
        <f>'Purchases-20'!E63</f>
        <v>0</v>
      </c>
      <c r="I63" s="28">
        <f>'Purchases-21'!E63</f>
        <v>0</v>
      </c>
      <c r="J63" s="26">
        <f t="shared" si="0"/>
        <v>0</v>
      </c>
      <c r="R63"/>
    </row>
    <row r="64" spans="1:18" ht="15" thickBot="1" x14ac:dyDescent="0.35">
      <c r="A64" s="21" t="s">
        <v>72</v>
      </c>
      <c r="B64" s="22" t="s">
        <v>73</v>
      </c>
      <c r="C64" s="28">
        <f>'Purchases-15'!E64</f>
        <v>0</v>
      </c>
      <c r="D64" s="28">
        <f>'Purchases-16'!E64</f>
        <v>0</v>
      </c>
      <c r="E64" s="28">
        <f>'Purchases-17'!E64</f>
        <v>0</v>
      </c>
      <c r="F64" s="28">
        <f>'Purchases-18'!E64</f>
        <v>0</v>
      </c>
      <c r="G64" s="28">
        <f>'Purchases-19'!E64</f>
        <v>0</v>
      </c>
      <c r="H64" s="28">
        <f>'Purchases-20'!E64</f>
        <v>0</v>
      </c>
      <c r="I64" s="28">
        <f>'Purchases-21'!E64</f>
        <v>0</v>
      </c>
      <c r="J64" s="26">
        <f t="shared" si="0"/>
        <v>0</v>
      </c>
      <c r="R64"/>
    </row>
    <row r="65" spans="1:18" ht="15" thickBot="1" x14ac:dyDescent="0.35">
      <c r="A65" s="7" t="s">
        <v>88</v>
      </c>
      <c r="B65" s="10" t="s">
        <v>92</v>
      </c>
      <c r="C65" s="28">
        <f>'Purchases-15'!E65</f>
        <v>0</v>
      </c>
      <c r="D65" s="28">
        <f>'Purchases-16'!E65</f>
        <v>0</v>
      </c>
      <c r="E65" s="28">
        <f>'Purchases-17'!E65</f>
        <v>0</v>
      </c>
      <c r="F65" s="28">
        <f>'Purchases-18'!E65</f>
        <v>0</v>
      </c>
      <c r="G65" s="28">
        <f>'Purchases-19'!E65</f>
        <v>0</v>
      </c>
      <c r="H65" s="28">
        <f>'Purchases-20'!E65</f>
        <v>0</v>
      </c>
      <c r="I65" s="28">
        <f>'Purchases-21'!E65</f>
        <v>0</v>
      </c>
      <c r="J65" s="26">
        <f t="shared" si="0"/>
        <v>0</v>
      </c>
      <c r="R65"/>
    </row>
    <row r="66" spans="1:18" ht="15" thickBot="1" x14ac:dyDescent="0.35">
      <c r="A66" s="7" t="s">
        <v>90</v>
      </c>
      <c r="B66" s="10" t="s">
        <v>91</v>
      </c>
      <c r="C66" s="28">
        <f>'Purchases-15'!E66</f>
        <v>0</v>
      </c>
      <c r="D66" s="28">
        <f>'Purchases-16'!E66</f>
        <v>0</v>
      </c>
      <c r="E66" s="28">
        <f>'Purchases-17'!E66</f>
        <v>0</v>
      </c>
      <c r="F66" s="28">
        <f>'Purchases-18'!E66</f>
        <v>0</v>
      </c>
      <c r="G66" s="28">
        <f>'Purchases-19'!E66</f>
        <v>0</v>
      </c>
      <c r="H66" s="28">
        <f>'Purchases-20'!E66</f>
        <v>0</v>
      </c>
      <c r="I66" s="28">
        <f>'Purchases-21'!E66</f>
        <v>0</v>
      </c>
      <c r="J66" s="26">
        <f t="shared" si="0"/>
        <v>0</v>
      </c>
      <c r="R66"/>
    </row>
    <row r="67" spans="1:18" ht="15" thickBot="1" x14ac:dyDescent="0.35">
      <c r="A67" s="7" t="s">
        <v>93</v>
      </c>
      <c r="B67" s="10" t="s">
        <v>94</v>
      </c>
      <c r="C67" s="28">
        <f>'Purchases-15'!E67</f>
        <v>0</v>
      </c>
      <c r="D67" s="28">
        <f>'Purchases-16'!E67</f>
        <v>0</v>
      </c>
      <c r="E67" s="28">
        <f>'Purchases-17'!E67</f>
        <v>0</v>
      </c>
      <c r="F67" s="28">
        <f>'Purchases-18'!E67</f>
        <v>0</v>
      </c>
      <c r="G67" s="28">
        <f>'Purchases-19'!E67</f>
        <v>0</v>
      </c>
      <c r="H67" s="28">
        <f>'Purchases-20'!E67</f>
        <v>0</v>
      </c>
      <c r="I67" s="28">
        <f>'Purchases-21'!E67</f>
        <v>0</v>
      </c>
      <c r="J67" s="26">
        <f t="shared" si="0"/>
        <v>0</v>
      </c>
      <c r="R67"/>
    </row>
    <row r="68" spans="1:18" ht="15" thickBot="1" x14ac:dyDescent="0.35">
      <c r="A68" s="7" t="s">
        <v>95</v>
      </c>
      <c r="B68" s="10" t="s">
        <v>96</v>
      </c>
      <c r="C68" s="28">
        <f>'Purchases-15'!E68</f>
        <v>0</v>
      </c>
      <c r="D68" s="28">
        <f>'Purchases-16'!E68</f>
        <v>0</v>
      </c>
      <c r="E68" s="28">
        <f>'Purchases-17'!E68</f>
        <v>0</v>
      </c>
      <c r="F68" s="28">
        <f>'Purchases-18'!E68</f>
        <v>0</v>
      </c>
      <c r="G68" s="28">
        <f>'Purchases-19'!E68</f>
        <v>0</v>
      </c>
      <c r="H68" s="28">
        <f>'Purchases-20'!E68</f>
        <v>0</v>
      </c>
      <c r="I68" s="28">
        <f>'Purchases-21'!E68</f>
        <v>0</v>
      </c>
      <c r="J68" s="26">
        <f t="shared" ref="J68:J91" si="1">SUM(C68:I68)</f>
        <v>0</v>
      </c>
      <c r="R68"/>
    </row>
    <row r="69" spans="1:18" ht="15" thickBot="1" x14ac:dyDescent="0.35">
      <c r="A69" s="22"/>
      <c r="B69" s="22"/>
      <c r="C69" s="28">
        <f>'Purchases-15'!E69</f>
        <v>0</v>
      </c>
      <c r="D69" s="28">
        <f>'Purchases-16'!E69</f>
        <v>0</v>
      </c>
      <c r="E69" s="28">
        <f>'Purchases-17'!E69</f>
        <v>0</v>
      </c>
      <c r="F69" s="28">
        <f>'Purchases-18'!E69</f>
        <v>0</v>
      </c>
      <c r="G69" s="28">
        <f>'Purchases-19'!E69</f>
        <v>0</v>
      </c>
      <c r="H69" s="28">
        <f>'Purchases-20'!E69</f>
        <v>0</v>
      </c>
      <c r="I69" s="28">
        <f>'Purchases-21'!E69</f>
        <v>0</v>
      </c>
      <c r="J69" s="26">
        <f t="shared" si="1"/>
        <v>0</v>
      </c>
      <c r="R69"/>
    </row>
    <row r="70" spans="1:18" ht="15" thickBot="1" x14ac:dyDescent="0.35">
      <c r="A70" s="24">
        <v>7</v>
      </c>
      <c r="B70" s="18" t="s">
        <v>74</v>
      </c>
      <c r="C70" s="28">
        <f>'Purchases-15'!E70</f>
        <v>0</v>
      </c>
      <c r="D70" s="28">
        <f>'Purchases-16'!E70</f>
        <v>0</v>
      </c>
      <c r="E70" s="28">
        <f>'Purchases-17'!E70</f>
        <v>0</v>
      </c>
      <c r="F70" s="28">
        <f>'Purchases-18'!E70</f>
        <v>0</v>
      </c>
      <c r="G70" s="28">
        <f>'Purchases-19'!E70</f>
        <v>0</v>
      </c>
      <c r="H70" s="28">
        <f>'Purchases-20'!E70</f>
        <v>0</v>
      </c>
      <c r="I70" s="28">
        <f>'Purchases-21'!E70</f>
        <v>0</v>
      </c>
      <c r="J70" s="26">
        <f t="shared" si="1"/>
        <v>0</v>
      </c>
      <c r="R70"/>
    </row>
    <row r="71" spans="1:18" ht="15" thickBot="1" x14ac:dyDescent="0.35">
      <c r="A71" s="21" t="s">
        <v>4</v>
      </c>
      <c r="B71" s="22" t="s">
        <v>75</v>
      </c>
      <c r="C71" s="28">
        <f>'Purchases-15'!E71</f>
        <v>0</v>
      </c>
      <c r="D71" s="28">
        <f>'Purchases-16'!E71</f>
        <v>0</v>
      </c>
      <c r="E71" s="28">
        <f>'Purchases-17'!E71</f>
        <v>0</v>
      </c>
      <c r="F71" s="28">
        <f>'Purchases-18'!E71</f>
        <v>0</v>
      </c>
      <c r="G71" s="28">
        <f>'Purchases-19'!E71</f>
        <v>0</v>
      </c>
      <c r="H71" s="28">
        <f>'Purchases-20'!E71</f>
        <v>0</v>
      </c>
      <c r="I71" s="28">
        <f>'Purchases-21'!E71</f>
        <v>0</v>
      </c>
      <c r="J71" s="26">
        <f t="shared" si="1"/>
        <v>0</v>
      </c>
      <c r="R71"/>
    </row>
    <row r="72" spans="1:18" ht="15" thickBot="1" x14ac:dyDescent="0.35">
      <c r="A72" s="21" t="s">
        <v>6</v>
      </c>
      <c r="B72" s="22" t="s">
        <v>76</v>
      </c>
      <c r="C72" s="28">
        <f>'Purchases-15'!E72</f>
        <v>0</v>
      </c>
      <c r="D72" s="28">
        <f>'Purchases-16'!E72</f>
        <v>0</v>
      </c>
      <c r="E72" s="28">
        <f>'Purchases-17'!E72</f>
        <v>0</v>
      </c>
      <c r="F72" s="28">
        <f>'Purchases-18'!E72</f>
        <v>0</v>
      </c>
      <c r="G72" s="28">
        <f>'Purchases-19'!E72</f>
        <v>0</v>
      </c>
      <c r="H72" s="28">
        <f>'Purchases-20'!E72</f>
        <v>0</v>
      </c>
      <c r="I72" s="28">
        <f>'Purchases-21'!E72</f>
        <v>0</v>
      </c>
      <c r="J72" s="26">
        <f t="shared" si="1"/>
        <v>0</v>
      </c>
      <c r="R72"/>
    </row>
    <row r="73" spans="1:18" ht="15" thickBot="1" x14ac:dyDescent="0.35">
      <c r="A73" s="21"/>
      <c r="B73" s="22"/>
      <c r="C73" s="28">
        <f>'Purchases-15'!E73</f>
        <v>0</v>
      </c>
      <c r="D73" s="28">
        <f>'Purchases-16'!E73</f>
        <v>0</v>
      </c>
      <c r="E73" s="28">
        <f>'Purchases-17'!E73</f>
        <v>0</v>
      </c>
      <c r="F73" s="28">
        <f>'Purchases-18'!E73</f>
        <v>0</v>
      </c>
      <c r="G73" s="28">
        <f>'Purchases-19'!E73</f>
        <v>0</v>
      </c>
      <c r="H73" s="28">
        <f>'Purchases-20'!E73</f>
        <v>0</v>
      </c>
      <c r="I73" s="28">
        <f>'Purchases-21'!E73</f>
        <v>0</v>
      </c>
      <c r="J73" s="26">
        <f t="shared" si="1"/>
        <v>0</v>
      </c>
      <c r="R73"/>
    </row>
    <row r="74" spans="1:18" ht="15" thickBot="1" x14ac:dyDescent="0.35">
      <c r="A74" s="24">
        <v>8</v>
      </c>
      <c r="B74" s="18" t="s">
        <v>84</v>
      </c>
      <c r="C74" s="28">
        <f>'Purchases-15'!E74</f>
        <v>0</v>
      </c>
      <c r="D74" s="28">
        <f>'Purchases-16'!E74</f>
        <v>0</v>
      </c>
      <c r="E74" s="28">
        <f>'Purchases-17'!E74</f>
        <v>0</v>
      </c>
      <c r="F74" s="28">
        <f>'Purchases-18'!E74</f>
        <v>0</v>
      </c>
      <c r="G74" s="28">
        <f>'Purchases-19'!E74</f>
        <v>0</v>
      </c>
      <c r="H74" s="28">
        <f>'Purchases-20'!E74</f>
        <v>0</v>
      </c>
      <c r="I74" s="28">
        <f>'Purchases-21'!E74</f>
        <v>0</v>
      </c>
      <c r="J74" s="26">
        <f t="shared" si="1"/>
        <v>0</v>
      </c>
      <c r="R74"/>
    </row>
    <row r="75" spans="1:18" ht="15" thickBot="1" x14ac:dyDescent="0.35">
      <c r="A75" s="7" t="s">
        <v>4</v>
      </c>
      <c r="B75" s="10" t="s">
        <v>107</v>
      </c>
      <c r="C75" s="28">
        <f>'Purchases-15'!E75</f>
        <v>0</v>
      </c>
      <c r="D75" s="28">
        <f>'Purchases-16'!E75</f>
        <v>0</v>
      </c>
      <c r="E75" s="28">
        <f>'Purchases-17'!E75</f>
        <v>0</v>
      </c>
      <c r="F75" s="28">
        <f>'Purchases-18'!E75</f>
        <v>0</v>
      </c>
      <c r="G75" s="28">
        <f>'Purchases-19'!E75</f>
        <v>0</v>
      </c>
      <c r="H75" s="28">
        <f>'Purchases-20'!E75</f>
        <v>0</v>
      </c>
      <c r="I75" s="28">
        <f>'Purchases-21'!E75</f>
        <v>1700</v>
      </c>
      <c r="J75" s="26">
        <f t="shared" si="1"/>
        <v>1700</v>
      </c>
      <c r="R75"/>
    </row>
    <row r="76" spans="1:18" ht="15" thickBot="1" x14ac:dyDescent="0.35">
      <c r="A76" s="7" t="s">
        <v>6</v>
      </c>
      <c r="B76" s="10" t="s">
        <v>89</v>
      </c>
      <c r="C76" s="28">
        <f>'Purchases-15'!E76</f>
        <v>0</v>
      </c>
      <c r="D76" s="28">
        <f>'Purchases-16'!E76</f>
        <v>0</v>
      </c>
      <c r="E76" s="28">
        <f>'Purchases-17'!E76</f>
        <v>0</v>
      </c>
      <c r="F76" s="28">
        <f>'Purchases-18'!E76</f>
        <v>0</v>
      </c>
      <c r="G76" s="28">
        <f>'Purchases-19'!E76</f>
        <v>0</v>
      </c>
      <c r="H76" s="28">
        <f>'Purchases-20'!E76</f>
        <v>0</v>
      </c>
      <c r="I76" s="28">
        <f>'Purchases-21'!E76</f>
        <v>0</v>
      </c>
      <c r="J76" s="26">
        <f t="shared" si="1"/>
        <v>0</v>
      </c>
      <c r="R76"/>
    </row>
    <row r="77" spans="1:18" ht="15" thickBot="1" x14ac:dyDescent="0.35">
      <c r="A77" s="7" t="s">
        <v>8</v>
      </c>
      <c r="B77" s="10" t="s">
        <v>99</v>
      </c>
      <c r="C77" s="28">
        <f>'Purchases-15'!E77</f>
        <v>0</v>
      </c>
      <c r="D77" s="28">
        <f>'Purchases-16'!E77</f>
        <v>0</v>
      </c>
      <c r="E77" s="28">
        <f>'Purchases-17'!E77</f>
        <v>1100</v>
      </c>
      <c r="F77" s="28">
        <f>'Purchases-18'!E77</f>
        <v>0</v>
      </c>
      <c r="G77" s="28">
        <f>'Purchases-19'!E77</f>
        <v>0</v>
      </c>
      <c r="H77" s="28">
        <f>'Purchases-20'!E77</f>
        <v>0</v>
      </c>
      <c r="I77" s="28">
        <f>'Purchases-21'!E77</f>
        <v>0</v>
      </c>
      <c r="J77" s="26">
        <f t="shared" si="1"/>
        <v>1100</v>
      </c>
      <c r="R77"/>
    </row>
    <row r="78" spans="1:18" ht="15" thickBot="1" x14ac:dyDescent="0.35">
      <c r="A78" s="7" t="s">
        <v>10</v>
      </c>
      <c r="B78" s="10" t="s">
        <v>100</v>
      </c>
      <c r="C78" s="28">
        <f>'Purchases-15'!E78</f>
        <v>0</v>
      </c>
      <c r="D78" s="28">
        <f>'Purchases-16'!E78</f>
        <v>0</v>
      </c>
      <c r="E78" s="28">
        <f>'Purchases-17'!E78</f>
        <v>400</v>
      </c>
      <c r="F78" s="28">
        <f>'Purchases-18'!E78</f>
        <v>0</v>
      </c>
      <c r="G78" s="28">
        <f>'Purchases-19'!E78</f>
        <v>0</v>
      </c>
      <c r="H78" s="28">
        <f>'Purchases-20'!E78</f>
        <v>0</v>
      </c>
      <c r="I78" s="28">
        <f>'Purchases-21'!E78</f>
        <v>0</v>
      </c>
      <c r="J78" s="26">
        <f t="shared" si="1"/>
        <v>400</v>
      </c>
      <c r="R78"/>
    </row>
    <row r="79" spans="1:18" ht="15" thickBot="1" x14ac:dyDescent="0.35">
      <c r="A79" s="7" t="s">
        <v>12</v>
      </c>
      <c r="B79" s="10" t="s">
        <v>101</v>
      </c>
      <c r="C79" s="28">
        <f>'Purchases-15'!E79</f>
        <v>0</v>
      </c>
      <c r="D79" s="28">
        <f>'Purchases-16'!E79</f>
        <v>0</v>
      </c>
      <c r="E79" s="28">
        <f>'Purchases-17'!E79</f>
        <v>250</v>
      </c>
      <c r="F79" s="28">
        <f>'Purchases-18'!E79</f>
        <v>0</v>
      </c>
      <c r="G79" s="28">
        <f>'Purchases-19'!E79</f>
        <v>0</v>
      </c>
      <c r="H79" s="28">
        <f>'Purchases-20'!E79</f>
        <v>0</v>
      </c>
      <c r="I79" s="28">
        <f>'Purchases-21'!E79</f>
        <v>0</v>
      </c>
      <c r="J79" s="26">
        <f t="shared" si="1"/>
        <v>250</v>
      </c>
      <c r="R79"/>
    </row>
    <row r="80" spans="1:18" ht="15" thickBot="1" x14ac:dyDescent="0.35">
      <c r="A80" s="7" t="s">
        <v>20</v>
      </c>
      <c r="B80" s="10" t="s">
        <v>102</v>
      </c>
      <c r="C80" s="28">
        <f>'Purchases-15'!E80</f>
        <v>0</v>
      </c>
      <c r="D80" s="28">
        <f>'Purchases-16'!E80</f>
        <v>0</v>
      </c>
      <c r="E80" s="28">
        <f>'Purchases-17'!E80</f>
        <v>1000</v>
      </c>
      <c r="F80" s="28">
        <f>'Purchases-18'!E80</f>
        <v>0</v>
      </c>
      <c r="G80" s="28">
        <f>'Purchases-19'!E80</f>
        <v>0</v>
      </c>
      <c r="H80" s="28">
        <f>'Purchases-20'!E80</f>
        <v>0</v>
      </c>
      <c r="I80" s="28">
        <f>'Purchases-21'!E80</f>
        <v>0</v>
      </c>
      <c r="J80" s="26">
        <f t="shared" si="1"/>
        <v>1000</v>
      </c>
      <c r="R80"/>
    </row>
    <row r="81" spans="1:18" ht="15" thickBot="1" x14ac:dyDescent="0.35">
      <c r="A81" s="7" t="s">
        <v>22</v>
      </c>
      <c r="B81" s="10" t="s">
        <v>103</v>
      </c>
      <c r="C81" s="28">
        <f>'Purchases-15'!E81</f>
        <v>0</v>
      </c>
      <c r="D81" s="28">
        <f>'Purchases-16'!E81</f>
        <v>0</v>
      </c>
      <c r="E81" s="28">
        <f>'Purchases-17'!E81</f>
        <v>500</v>
      </c>
      <c r="F81" s="28">
        <f>'Purchases-18'!E81</f>
        <v>0</v>
      </c>
      <c r="G81" s="28">
        <f>'Purchases-19'!E81</f>
        <v>0</v>
      </c>
      <c r="H81" s="28">
        <f>'Purchases-20'!E81</f>
        <v>0</v>
      </c>
      <c r="I81" s="28">
        <f>'Purchases-21'!E81</f>
        <v>0</v>
      </c>
      <c r="J81" s="26">
        <f t="shared" si="1"/>
        <v>500</v>
      </c>
      <c r="R81"/>
    </row>
    <row r="82" spans="1:18" ht="15" thickBot="1" x14ac:dyDescent="0.35">
      <c r="A82" s="7" t="s">
        <v>24</v>
      </c>
      <c r="B82" s="10" t="s">
        <v>104</v>
      </c>
      <c r="C82" s="28">
        <f>'Purchases-15'!E82</f>
        <v>0</v>
      </c>
      <c r="D82" s="28">
        <f>'Purchases-16'!E82</f>
        <v>0</v>
      </c>
      <c r="E82" s="28">
        <f>'Purchases-17'!E82</f>
        <v>500</v>
      </c>
      <c r="F82" s="28">
        <f>'Purchases-18'!E82</f>
        <v>0</v>
      </c>
      <c r="G82" s="28">
        <f>'Purchases-19'!E82</f>
        <v>0</v>
      </c>
      <c r="H82" s="28">
        <f>'Purchases-20'!E82</f>
        <v>0</v>
      </c>
      <c r="I82" s="28">
        <f>'Purchases-21'!E82</f>
        <v>0</v>
      </c>
      <c r="J82" s="26">
        <f t="shared" si="1"/>
        <v>500</v>
      </c>
      <c r="R82"/>
    </row>
    <row r="83" spans="1:18" ht="15" thickBot="1" x14ac:dyDescent="0.35">
      <c r="A83" s="7" t="s">
        <v>26</v>
      </c>
      <c r="B83" s="10" t="s">
        <v>105</v>
      </c>
      <c r="C83" s="28">
        <f>'Purchases-15'!E83</f>
        <v>0</v>
      </c>
      <c r="D83" s="28">
        <f>'Purchases-16'!E83</f>
        <v>0</v>
      </c>
      <c r="E83" s="28">
        <f>'Purchases-17'!E83</f>
        <v>250</v>
      </c>
      <c r="F83" s="28">
        <f>'Purchases-18'!E83</f>
        <v>0</v>
      </c>
      <c r="G83" s="28">
        <f>'Purchases-19'!E83</f>
        <v>0</v>
      </c>
      <c r="H83" s="28">
        <f>'Purchases-20'!E83</f>
        <v>0</v>
      </c>
      <c r="I83" s="28">
        <f>'Purchases-21'!E83</f>
        <v>0</v>
      </c>
      <c r="J83" s="26">
        <f t="shared" si="1"/>
        <v>250</v>
      </c>
      <c r="R83"/>
    </row>
    <row r="84" spans="1:18" ht="15" thickBot="1" x14ac:dyDescent="0.35">
      <c r="A84" s="7" t="s">
        <v>28</v>
      </c>
      <c r="B84" s="10" t="s">
        <v>106</v>
      </c>
      <c r="C84" s="28">
        <f>'Purchases-15'!E84</f>
        <v>0</v>
      </c>
      <c r="D84" s="28">
        <f>'Purchases-16'!E84</f>
        <v>0</v>
      </c>
      <c r="E84" s="28">
        <f>'Purchases-17'!E84</f>
        <v>260</v>
      </c>
      <c r="F84" s="28">
        <f>'Purchases-18'!E84</f>
        <v>0</v>
      </c>
      <c r="G84" s="28">
        <f>'Purchases-19'!E84</f>
        <v>0</v>
      </c>
      <c r="H84" s="28">
        <f>'Purchases-20'!E84</f>
        <v>0</v>
      </c>
      <c r="I84" s="28">
        <f>'Purchases-21'!E84</f>
        <v>0</v>
      </c>
      <c r="J84" s="26">
        <f t="shared" si="1"/>
        <v>260</v>
      </c>
      <c r="R84"/>
    </row>
    <row r="85" spans="1:18" ht="15" thickBot="1" x14ac:dyDescent="0.35">
      <c r="A85" s="7" t="s">
        <v>30</v>
      </c>
      <c r="B85" s="10" t="s">
        <v>116</v>
      </c>
      <c r="C85" s="28">
        <f>'Purchases-15'!E85</f>
        <v>0</v>
      </c>
      <c r="D85" s="28">
        <f>'Purchases-16'!E85</f>
        <v>0</v>
      </c>
      <c r="E85" s="28">
        <f>'Purchases-17'!E85</f>
        <v>0</v>
      </c>
      <c r="F85" s="28">
        <f>'Purchases-18'!E85</f>
        <v>0</v>
      </c>
      <c r="G85" s="28">
        <f>'Purchases-19'!E85</f>
        <v>0</v>
      </c>
      <c r="H85" s="28">
        <f>'Purchases-20'!E85</f>
        <v>0</v>
      </c>
      <c r="I85" s="28">
        <f>'Purchases-21'!E85</f>
        <v>3000</v>
      </c>
      <c r="J85" s="26">
        <f t="shared" si="1"/>
        <v>3000</v>
      </c>
      <c r="R85"/>
    </row>
    <row r="86" spans="1:18" ht="15" thickBot="1" x14ac:dyDescent="0.35">
      <c r="A86" s="7" t="s">
        <v>32</v>
      </c>
      <c r="B86" s="10" t="s">
        <v>117</v>
      </c>
      <c r="C86" s="28">
        <f>'Purchases-15'!E86</f>
        <v>0</v>
      </c>
      <c r="D86" s="28">
        <f>'Purchases-16'!E86</f>
        <v>0</v>
      </c>
      <c r="E86" s="28">
        <f>'Purchases-17'!E86</f>
        <v>700</v>
      </c>
      <c r="F86" s="28">
        <f>'Purchases-18'!E86</f>
        <v>0</v>
      </c>
      <c r="G86" s="28">
        <f>'Purchases-19'!E86</f>
        <v>0</v>
      </c>
      <c r="H86" s="28">
        <f>'Purchases-20'!E86</f>
        <v>0</v>
      </c>
      <c r="I86" s="28">
        <f>'Purchases-21'!E86</f>
        <v>0</v>
      </c>
      <c r="J86" s="26">
        <f t="shared" si="1"/>
        <v>700</v>
      </c>
      <c r="R86"/>
    </row>
    <row r="87" spans="1:18" ht="15" thickBot="1" x14ac:dyDescent="0.35">
      <c r="A87" s="38"/>
      <c r="B87" s="38"/>
      <c r="C87" s="38"/>
      <c r="D87" s="38"/>
      <c r="E87" s="38"/>
      <c r="F87" s="38"/>
      <c r="G87" s="38"/>
      <c r="H87" s="38"/>
      <c r="I87" s="38"/>
      <c r="J87" s="26">
        <f t="shared" si="1"/>
        <v>0</v>
      </c>
      <c r="R87"/>
    </row>
    <row r="88" spans="1:18" ht="15" thickBot="1" x14ac:dyDescent="0.35">
      <c r="A88" s="38"/>
      <c r="B88" s="38"/>
      <c r="C88" s="38"/>
      <c r="D88" s="38"/>
      <c r="E88" s="38"/>
      <c r="F88" s="38"/>
      <c r="G88" s="38"/>
      <c r="H88" s="38"/>
      <c r="I88" s="38"/>
      <c r="J88" s="26">
        <f t="shared" si="1"/>
        <v>0</v>
      </c>
      <c r="R88"/>
    </row>
    <row r="89" spans="1:18" ht="15" thickBot="1" x14ac:dyDescent="0.35">
      <c r="A89" s="38"/>
      <c r="B89" s="38"/>
      <c r="C89" s="38"/>
      <c r="D89" s="38"/>
      <c r="E89" s="38"/>
      <c r="F89" s="38"/>
      <c r="G89" s="38"/>
      <c r="H89" s="38"/>
      <c r="I89" s="38"/>
      <c r="J89" s="26">
        <f t="shared" si="1"/>
        <v>0</v>
      </c>
      <c r="R89"/>
    </row>
    <row r="90" spans="1:18" ht="15" thickBot="1" x14ac:dyDescent="0.35">
      <c r="G90" s="29"/>
      <c r="H90" s="29"/>
      <c r="I90"/>
      <c r="J90" s="26">
        <f t="shared" si="1"/>
        <v>0</v>
      </c>
      <c r="R90"/>
    </row>
    <row r="91" spans="1:18" ht="15" thickBot="1" x14ac:dyDescent="0.35">
      <c r="I91" s="29"/>
      <c r="J91" s="26">
        <f t="shared" si="1"/>
        <v>0</v>
      </c>
      <c r="R91"/>
    </row>
    <row r="92" spans="1:18" s="31" customFormat="1" ht="15.6" x14ac:dyDescent="0.3">
      <c r="B92" s="31" t="s">
        <v>77</v>
      </c>
      <c r="C92" s="32">
        <f>SUM(C3:C91)</f>
        <v>1000</v>
      </c>
      <c r="D92" s="32">
        <f t="shared" ref="D92:I92" si="2">SUM(D3:D91)</f>
        <v>5300</v>
      </c>
      <c r="E92" s="32">
        <f t="shared" si="2"/>
        <v>62110</v>
      </c>
      <c r="F92" s="32">
        <f t="shared" si="2"/>
        <v>1500</v>
      </c>
      <c r="G92" s="32">
        <f t="shared" si="2"/>
        <v>4900</v>
      </c>
      <c r="H92" s="32">
        <f t="shared" si="2"/>
        <v>7500</v>
      </c>
      <c r="I92" s="32">
        <f t="shared" si="2"/>
        <v>22400</v>
      </c>
      <c r="J92" s="33">
        <f>SUM(J2:J91)</f>
        <v>104710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7"/>
  <sheetViews>
    <sheetView topLeftCell="A70" workbookViewId="0">
      <selection activeCell="B96" sqref="B96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93" si="0">C2*D2</f>
        <v>0</v>
      </c>
    </row>
    <row r="3" spans="1:8" x14ac:dyDescent="0.3">
      <c r="A3" s="7" t="s">
        <v>4</v>
      </c>
      <c r="B3" t="s">
        <v>5</v>
      </c>
      <c r="C3" s="8"/>
      <c r="E3" s="37">
        <f t="shared" si="0"/>
        <v>0</v>
      </c>
    </row>
    <row r="4" spans="1:8" x14ac:dyDescent="0.3">
      <c r="A4" s="7" t="s">
        <v>6</v>
      </c>
      <c r="B4" t="s">
        <v>7</v>
      </c>
      <c r="C4" s="8">
        <f>12600/3</f>
        <v>4200</v>
      </c>
      <c r="E4" s="37">
        <f t="shared" si="0"/>
        <v>0</v>
      </c>
    </row>
    <row r="5" spans="1:8" x14ac:dyDescent="0.3">
      <c r="A5" s="7" t="s">
        <v>8</v>
      </c>
      <c r="B5" t="s">
        <v>9</v>
      </c>
      <c r="C5" s="8"/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>
        <f>2700/3</f>
        <v>900</v>
      </c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>
        <f>750/3</f>
        <v>250</v>
      </c>
      <c r="E21" s="37">
        <f t="shared" si="0"/>
        <v>0</v>
      </c>
    </row>
    <row r="22" spans="1:5" x14ac:dyDescent="0.3">
      <c r="A22" s="7" t="s">
        <v>64</v>
      </c>
      <c r="B22" t="s">
        <v>33</v>
      </c>
      <c r="C22" s="8">
        <f>5400/2</f>
        <v>2700</v>
      </c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>
        <v>1000</v>
      </c>
      <c r="D48">
        <v>1</v>
      </c>
      <c r="E48" s="37">
        <f t="shared" si="0"/>
        <v>1000</v>
      </c>
    </row>
    <row r="49" spans="1:5" x14ac:dyDescent="0.3">
      <c r="A49" s="7" t="s">
        <v>6</v>
      </c>
      <c r="B49" s="10" t="s">
        <v>53</v>
      </c>
      <c r="C49" s="8">
        <v>250</v>
      </c>
      <c r="E49" s="37">
        <f t="shared" si="0"/>
        <v>0</v>
      </c>
    </row>
    <row r="50" spans="1:5" x14ac:dyDescent="0.3">
      <c r="A50" s="7" t="s">
        <v>8</v>
      </c>
      <c r="B50" s="10" t="s">
        <v>54</v>
      </c>
      <c r="C50" s="8"/>
      <c r="E50" s="37">
        <f t="shared" si="0"/>
        <v>0</v>
      </c>
    </row>
    <row r="51" spans="1:5" x14ac:dyDescent="0.3">
      <c r="A51" s="7" t="s">
        <v>10</v>
      </c>
      <c r="B51" s="10" t="s">
        <v>55</v>
      </c>
      <c r="C51" s="8"/>
      <c r="E51" s="37">
        <f t="shared" si="0"/>
        <v>0</v>
      </c>
    </row>
    <row r="52" spans="1:5" x14ac:dyDescent="0.3">
      <c r="A52" s="7" t="s">
        <v>12</v>
      </c>
      <c r="B52" s="10" t="s">
        <v>56</v>
      </c>
      <c r="C52" s="8"/>
      <c r="E52" s="37">
        <f t="shared" si="0"/>
        <v>0</v>
      </c>
    </row>
    <row r="53" spans="1:5" x14ac:dyDescent="0.3">
      <c r="A53" s="7" t="s">
        <v>20</v>
      </c>
      <c r="B53" s="10" t="s">
        <v>57</v>
      </c>
      <c r="C53" s="8">
        <v>200</v>
      </c>
      <c r="E53" s="37">
        <f t="shared" si="0"/>
        <v>0</v>
      </c>
    </row>
    <row r="54" spans="1:5" x14ac:dyDescent="0.3">
      <c r="A54" s="7" t="s">
        <v>22</v>
      </c>
      <c r="B54" s="10" t="s">
        <v>58</v>
      </c>
      <c r="C54" s="8">
        <v>833.33333333333337</v>
      </c>
      <c r="E54" s="37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7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7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7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7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7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7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7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7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7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7">
        <f t="shared" si="0"/>
        <v>0</v>
      </c>
    </row>
    <row r="65" spans="1:8" x14ac:dyDescent="0.3">
      <c r="A65" s="7" t="s">
        <v>88</v>
      </c>
      <c r="B65" s="10" t="s">
        <v>92</v>
      </c>
      <c r="C65" s="8"/>
      <c r="E65" s="37">
        <f t="shared" si="0"/>
        <v>0</v>
      </c>
    </row>
    <row r="66" spans="1:8" x14ac:dyDescent="0.3">
      <c r="A66" s="7" t="s">
        <v>90</v>
      </c>
      <c r="B66" s="10" t="s">
        <v>91</v>
      </c>
      <c r="C66" s="8"/>
      <c r="E66" s="37">
        <f t="shared" si="0"/>
        <v>0</v>
      </c>
    </row>
    <row r="67" spans="1:8" x14ac:dyDescent="0.3">
      <c r="A67" s="7" t="s">
        <v>93</v>
      </c>
      <c r="B67" s="10" t="s">
        <v>94</v>
      </c>
      <c r="C67" s="8"/>
      <c r="E67" s="37">
        <f t="shared" si="0"/>
        <v>0</v>
      </c>
    </row>
    <row r="68" spans="1:8" x14ac:dyDescent="0.3">
      <c r="A68" s="7" t="s">
        <v>95</v>
      </c>
      <c r="B68" s="10" t="s">
        <v>96</v>
      </c>
      <c r="C68" s="8"/>
      <c r="E68" s="37">
        <f t="shared" si="0"/>
        <v>0</v>
      </c>
    </row>
    <row r="69" spans="1:8" x14ac:dyDescent="0.3">
      <c r="C69" s="8"/>
      <c r="E69" s="37">
        <f t="shared" si="0"/>
        <v>0</v>
      </c>
    </row>
    <row r="70" spans="1:8" x14ac:dyDescent="0.3">
      <c r="A70" s="11">
        <v>7</v>
      </c>
      <c r="B70" s="4" t="s">
        <v>74</v>
      </c>
      <c r="C70" s="6"/>
      <c r="E70" s="37">
        <f t="shared" si="0"/>
        <v>0</v>
      </c>
    </row>
    <row r="71" spans="1:8" x14ac:dyDescent="0.3">
      <c r="A71" s="7" t="s">
        <v>4</v>
      </c>
      <c r="B71" s="10" t="s">
        <v>75</v>
      </c>
      <c r="C71" s="8"/>
      <c r="E71" s="37">
        <f t="shared" si="0"/>
        <v>0</v>
      </c>
    </row>
    <row r="72" spans="1:8" x14ac:dyDescent="0.3">
      <c r="A72" s="7" t="s">
        <v>6</v>
      </c>
      <c r="B72" s="10" t="s">
        <v>76</v>
      </c>
      <c r="C72" s="8"/>
      <c r="E72" s="37">
        <f t="shared" si="0"/>
        <v>0</v>
      </c>
    </row>
    <row r="73" spans="1:8" x14ac:dyDescent="0.3">
      <c r="A73" s="7"/>
      <c r="B73" s="10"/>
      <c r="C73" s="8"/>
      <c r="E73" s="37">
        <f t="shared" si="0"/>
        <v>0</v>
      </c>
    </row>
    <row r="74" spans="1:8" x14ac:dyDescent="0.3">
      <c r="A74" s="11">
        <v>8</v>
      </c>
      <c r="B74" s="4" t="s">
        <v>84</v>
      </c>
      <c r="C74" s="6"/>
      <c r="E74" s="37">
        <f t="shared" si="0"/>
        <v>0</v>
      </c>
    </row>
    <row r="75" spans="1:8" x14ac:dyDescent="0.3">
      <c r="A75" s="7" t="s">
        <v>4</v>
      </c>
      <c r="B75" s="10" t="s">
        <v>107</v>
      </c>
      <c r="C75" s="8"/>
      <c r="E75" s="37">
        <f t="shared" si="0"/>
        <v>0</v>
      </c>
    </row>
    <row r="76" spans="1:8" x14ac:dyDescent="0.3">
      <c r="A76" s="7" t="s">
        <v>6</v>
      </c>
      <c r="B76" s="10" t="s">
        <v>89</v>
      </c>
      <c r="C76" s="8">
        <v>3500</v>
      </c>
      <c r="E76" s="37">
        <f t="shared" si="0"/>
        <v>0</v>
      </c>
    </row>
    <row r="77" spans="1:8" x14ac:dyDescent="0.3">
      <c r="A77" s="7" t="s">
        <v>8</v>
      </c>
      <c r="B77" s="10" t="s">
        <v>99</v>
      </c>
      <c r="C77">
        <v>1100</v>
      </c>
      <c r="E77" s="37">
        <f t="shared" si="0"/>
        <v>0</v>
      </c>
      <c r="G77" s="10"/>
    </row>
    <row r="78" spans="1:8" x14ac:dyDescent="0.3">
      <c r="A78" s="7" t="s">
        <v>10</v>
      </c>
      <c r="B78" s="10" t="s">
        <v>100</v>
      </c>
      <c r="C78">
        <v>100</v>
      </c>
      <c r="E78" s="37">
        <f t="shared" si="0"/>
        <v>0</v>
      </c>
      <c r="G78" s="10"/>
    </row>
    <row r="79" spans="1:8" x14ac:dyDescent="0.3">
      <c r="A79" s="7" t="s">
        <v>12</v>
      </c>
      <c r="B79" s="10" t="s">
        <v>101</v>
      </c>
      <c r="C79" s="8">
        <v>250</v>
      </c>
      <c r="E79" s="37">
        <f t="shared" si="0"/>
        <v>0</v>
      </c>
      <c r="G79" s="7"/>
      <c r="H79" s="10"/>
    </row>
    <row r="80" spans="1:8" x14ac:dyDescent="0.3">
      <c r="A80" s="7" t="s">
        <v>20</v>
      </c>
      <c r="B80" s="10" t="s">
        <v>102</v>
      </c>
      <c r="C80" s="8">
        <v>1000</v>
      </c>
      <c r="E80" s="37">
        <f t="shared" si="0"/>
        <v>0</v>
      </c>
      <c r="G80" s="7"/>
      <c r="H80" s="10"/>
    </row>
    <row r="81" spans="1:8" x14ac:dyDescent="0.3">
      <c r="A81" s="7" t="s">
        <v>22</v>
      </c>
      <c r="B81" s="10" t="s">
        <v>103</v>
      </c>
      <c r="C81" s="8">
        <v>500</v>
      </c>
      <c r="E81" s="37">
        <f t="shared" si="0"/>
        <v>0</v>
      </c>
      <c r="G81" s="7"/>
      <c r="H81" s="10"/>
    </row>
    <row r="82" spans="1:8" x14ac:dyDescent="0.3">
      <c r="A82" s="7" t="s">
        <v>24</v>
      </c>
      <c r="B82" s="10" t="s">
        <v>104</v>
      </c>
      <c r="C82" s="8">
        <v>500</v>
      </c>
      <c r="E82" s="37">
        <f t="shared" si="0"/>
        <v>0</v>
      </c>
      <c r="G82" s="7"/>
      <c r="H82" s="10"/>
    </row>
    <row r="83" spans="1:8" x14ac:dyDescent="0.3">
      <c r="A83" s="7" t="s">
        <v>26</v>
      </c>
      <c r="B83" s="10" t="s">
        <v>105</v>
      </c>
      <c r="C83" s="8">
        <v>250</v>
      </c>
      <c r="E83" s="37">
        <f t="shared" si="0"/>
        <v>0</v>
      </c>
      <c r="G83" s="7"/>
      <c r="H83" s="10"/>
    </row>
    <row r="84" spans="1:8" x14ac:dyDescent="0.3">
      <c r="A84" s="7" t="s">
        <v>28</v>
      </c>
      <c r="B84" s="10" t="s">
        <v>106</v>
      </c>
      <c r="C84" s="8">
        <v>260</v>
      </c>
      <c r="E84" s="37">
        <f t="shared" si="0"/>
        <v>0</v>
      </c>
      <c r="G84" s="7"/>
      <c r="H84" s="10"/>
    </row>
    <row r="85" spans="1:8" x14ac:dyDescent="0.3">
      <c r="A85" s="7" t="s">
        <v>30</v>
      </c>
      <c r="B85" s="10" t="s">
        <v>116</v>
      </c>
      <c r="C85" s="8"/>
      <c r="E85" s="37">
        <f t="shared" si="0"/>
        <v>0</v>
      </c>
      <c r="G85" s="7"/>
      <c r="H85" s="10"/>
    </row>
    <row r="86" spans="1:8" x14ac:dyDescent="0.3">
      <c r="A86" s="7" t="s">
        <v>32</v>
      </c>
      <c r="B86" s="10" t="s">
        <v>117</v>
      </c>
      <c r="C86" s="8"/>
      <c r="E86" s="37"/>
      <c r="G86" s="7"/>
      <c r="H86" s="10"/>
    </row>
    <row r="87" spans="1:8" x14ac:dyDescent="0.3">
      <c r="A87" s="7"/>
      <c r="B87" s="10"/>
      <c r="C87" s="8"/>
      <c r="E87" s="37">
        <f t="shared" si="0"/>
        <v>0</v>
      </c>
    </row>
    <row r="88" spans="1:8" x14ac:dyDescent="0.3">
      <c r="E88" s="37">
        <f t="shared" si="0"/>
        <v>0</v>
      </c>
    </row>
    <row r="89" spans="1:8" x14ac:dyDescent="0.3">
      <c r="B89" t="s">
        <v>77</v>
      </c>
      <c r="E89" s="41">
        <f>SUM(E3:E88)</f>
        <v>1000</v>
      </c>
    </row>
    <row r="90" spans="1:8" x14ac:dyDescent="0.3">
      <c r="E90" s="36">
        <f t="shared" si="0"/>
        <v>0</v>
      </c>
    </row>
    <row r="91" spans="1:8" x14ac:dyDescent="0.3">
      <c r="E91" s="36">
        <f t="shared" si="0"/>
        <v>0</v>
      </c>
    </row>
    <row r="92" spans="1:8" x14ac:dyDescent="0.3">
      <c r="E92" s="36">
        <f t="shared" si="0"/>
        <v>0</v>
      </c>
    </row>
    <row r="93" spans="1:8" x14ac:dyDescent="0.3">
      <c r="E93" s="36">
        <f t="shared" si="0"/>
        <v>0</v>
      </c>
    </row>
    <row r="94" spans="1:8" x14ac:dyDescent="0.3">
      <c r="E94" s="36">
        <f t="shared" ref="E94:E157" si="1">C94*D94</f>
        <v>0</v>
      </c>
    </row>
    <row r="95" spans="1:8" x14ac:dyDescent="0.3">
      <c r="E95" s="36">
        <f t="shared" si="1"/>
        <v>0</v>
      </c>
    </row>
    <row r="96" spans="1:8" x14ac:dyDescent="0.3">
      <c r="E96" s="36">
        <f t="shared" si="1"/>
        <v>0</v>
      </c>
    </row>
    <row r="97" spans="5:5" x14ac:dyDescent="0.3">
      <c r="E97" s="36">
        <f t="shared" si="1"/>
        <v>0</v>
      </c>
    </row>
    <row r="98" spans="5:5" x14ac:dyDescent="0.3">
      <c r="E98" s="36">
        <f t="shared" si="1"/>
        <v>0</v>
      </c>
    </row>
    <row r="99" spans="5:5" x14ac:dyDescent="0.3">
      <c r="E99" s="36">
        <f t="shared" si="1"/>
        <v>0</v>
      </c>
    </row>
    <row r="100" spans="5:5" x14ac:dyDescent="0.3">
      <c r="E100" s="36">
        <f t="shared" si="1"/>
        <v>0</v>
      </c>
    </row>
    <row r="101" spans="5:5" x14ac:dyDescent="0.3">
      <c r="E101" s="36">
        <f t="shared" si="1"/>
        <v>0</v>
      </c>
    </row>
    <row r="102" spans="5:5" x14ac:dyDescent="0.3">
      <c r="E102" s="36">
        <f t="shared" si="1"/>
        <v>0</v>
      </c>
    </row>
    <row r="103" spans="5:5" x14ac:dyDescent="0.3">
      <c r="E103" s="36">
        <f t="shared" si="1"/>
        <v>0</v>
      </c>
    </row>
    <row r="104" spans="5:5" x14ac:dyDescent="0.3">
      <c r="E104" s="36">
        <f t="shared" si="1"/>
        <v>0</v>
      </c>
    </row>
    <row r="105" spans="5:5" x14ac:dyDescent="0.3">
      <c r="E105" s="36">
        <f t="shared" si="1"/>
        <v>0</v>
      </c>
    </row>
    <row r="106" spans="5:5" x14ac:dyDescent="0.3">
      <c r="E106" s="36">
        <f t="shared" si="1"/>
        <v>0</v>
      </c>
    </row>
    <row r="107" spans="5:5" x14ac:dyDescent="0.3">
      <c r="E107" s="36">
        <f t="shared" si="1"/>
        <v>0</v>
      </c>
    </row>
    <row r="108" spans="5:5" x14ac:dyDescent="0.3">
      <c r="E108" s="36">
        <f t="shared" si="1"/>
        <v>0</v>
      </c>
    </row>
    <row r="109" spans="5:5" x14ac:dyDescent="0.3">
      <c r="E109" s="36">
        <f t="shared" si="1"/>
        <v>0</v>
      </c>
    </row>
    <row r="110" spans="5:5" x14ac:dyDescent="0.3">
      <c r="E110" s="36">
        <f t="shared" si="1"/>
        <v>0</v>
      </c>
    </row>
    <row r="111" spans="5:5" x14ac:dyDescent="0.3">
      <c r="E111" s="36">
        <f t="shared" si="1"/>
        <v>0</v>
      </c>
    </row>
    <row r="112" spans="5:5" x14ac:dyDescent="0.3">
      <c r="E112" s="36">
        <f t="shared" si="1"/>
        <v>0</v>
      </c>
    </row>
    <row r="113" spans="5:5" x14ac:dyDescent="0.3">
      <c r="E113" s="36">
        <f t="shared" si="1"/>
        <v>0</v>
      </c>
    </row>
    <row r="114" spans="5:5" x14ac:dyDescent="0.3">
      <c r="E114" s="36">
        <f t="shared" si="1"/>
        <v>0</v>
      </c>
    </row>
    <row r="115" spans="5:5" x14ac:dyDescent="0.3">
      <c r="E115" s="36">
        <f t="shared" si="1"/>
        <v>0</v>
      </c>
    </row>
    <row r="116" spans="5:5" x14ac:dyDescent="0.3">
      <c r="E116" s="36">
        <f t="shared" si="1"/>
        <v>0</v>
      </c>
    </row>
    <row r="117" spans="5:5" x14ac:dyDescent="0.3">
      <c r="E117" s="36">
        <f t="shared" si="1"/>
        <v>0</v>
      </c>
    </row>
    <row r="118" spans="5:5" x14ac:dyDescent="0.3">
      <c r="E118" s="36">
        <f t="shared" si="1"/>
        <v>0</v>
      </c>
    </row>
    <row r="119" spans="5:5" x14ac:dyDescent="0.3">
      <c r="E119" s="36">
        <f t="shared" si="1"/>
        <v>0</v>
      </c>
    </row>
    <row r="120" spans="5:5" x14ac:dyDescent="0.3">
      <c r="E120" s="36">
        <f t="shared" si="1"/>
        <v>0</v>
      </c>
    </row>
    <row r="121" spans="5:5" x14ac:dyDescent="0.3">
      <c r="E121" s="36">
        <f t="shared" si="1"/>
        <v>0</v>
      </c>
    </row>
    <row r="122" spans="5:5" x14ac:dyDescent="0.3">
      <c r="E122" s="36">
        <f t="shared" si="1"/>
        <v>0</v>
      </c>
    </row>
    <row r="123" spans="5:5" x14ac:dyDescent="0.3">
      <c r="E123" s="36">
        <f t="shared" si="1"/>
        <v>0</v>
      </c>
    </row>
    <row r="124" spans="5:5" x14ac:dyDescent="0.3">
      <c r="E124" s="36">
        <f t="shared" si="1"/>
        <v>0</v>
      </c>
    </row>
    <row r="125" spans="5:5" x14ac:dyDescent="0.3">
      <c r="E125" s="36">
        <f t="shared" si="1"/>
        <v>0</v>
      </c>
    </row>
    <row r="126" spans="5:5" x14ac:dyDescent="0.3">
      <c r="E126" s="36">
        <f t="shared" si="1"/>
        <v>0</v>
      </c>
    </row>
    <row r="127" spans="5:5" x14ac:dyDescent="0.3">
      <c r="E127" s="36">
        <f t="shared" si="1"/>
        <v>0</v>
      </c>
    </row>
    <row r="128" spans="5:5" x14ac:dyDescent="0.3">
      <c r="E128" s="36">
        <f t="shared" si="1"/>
        <v>0</v>
      </c>
    </row>
    <row r="129" spans="5:5" x14ac:dyDescent="0.3">
      <c r="E129" s="36">
        <f t="shared" si="1"/>
        <v>0</v>
      </c>
    </row>
    <row r="130" spans="5:5" x14ac:dyDescent="0.3">
      <c r="E130" s="36">
        <f t="shared" si="1"/>
        <v>0</v>
      </c>
    </row>
    <row r="131" spans="5:5" x14ac:dyDescent="0.3">
      <c r="E131" s="36">
        <f t="shared" si="1"/>
        <v>0</v>
      </c>
    </row>
    <row r="132" spans="5:5" x14ac:dyDescent="0.3">
      <c r="E132" s="36">
        <f t="shared" si="1"/>
        <v>0</v>
      </c>
    </row>
    <row r="133" spans="5:5" x14ac:dyDescent="0.3">
      <c r="E133" s="36">
        <f t="shared" si="1"/>
        <v>0</v>
      </c>
    </row>
    <row r="134" spans="5:5" x14ac:dyDescent="0.3">
      <c r="E134" s="36">
        <f t="shared" si="1"/>
        <v>0</v>
      </c>
    </row>
    <row r="135" spans="5:5" x14ac:dyDescent="0.3">
      <c r="E135" s="36">
        <f t="shared" si="1"/>
        <v>0</v>
      </c>
    </row>
    <row r="136" spans="5:5" x14ac:dyDescent="0.3">
      <c r="E136" s="36">
        <f t="shared" si="1"/>
        <v>0</v>
      </c>
    </row>
    <row r="137" spans="5:5" x14ac:dyDescent="0.3">
      <c r="E137" s="36">
        <f t="shared" si="1"/>
        <v>0</v>
      </c>
    </row>
    <row r="138" spans="5:5" x14ac:dyDescent="0.3">
      <c r="E138" s="36">
        <f t="shared" si="1"/>
        <v>0</v>
      </c>
    </row>
    <row r="139" spans="5:5" x14ac:dyDescent="0.3">
      <c r="E139" s="36">
        <f t="shared" si="1"/>
        <v>0</v>
      </c>
    </row>
    <row r="140" spans="5:5" x14ac:dyDescent="0.3">
      <c r="E140" s="36">
        <f t="shared" si="1"/>
        <v>0</v>
      </c>
    </row>
    <row r="141" spans="5:5" x14ac:dyDescent="0.3">
      <c r="E141" s="36">
        <f t="shared" si="1"/>
        <v>0</v>
      </c>
    </row>
    <row r="142" spans="5:5" x14ac:dyDescent="0.3">
      <c r="E142" s="36">
        <f t="shared" si="1"/>
        <v>0</v>
      </c>
    </row>
    <row r="143" spans="5:5" x14ac:dyDescent="0.3">
      <c r="E143" s="36">
        <f t="shared" si="1"/>
        <v>0</v>
      </c>
    </row>
    <row r="144" spans="5:5" x14ac:dyDescent="0.3">
      <c r="E144" s="36">
        <f t="shared" si="1"/>
        <v>0</v>
      </c>
    </row>
    <row r="145" spans="5:5" x14ac:dyDescent="0.3">
      <c r="E145" s="36">
        <f t="shared" si="1"/>
        <v>0</v>
      </c>
    </row>
    <row r="146" spans="5:5" x14ac:dyDescent="0.3">
      <c r="E146" s="36">
        <f t="shared" si="1"/>
        <v>0</v>
      </c>
    </row>
    <row r="147" spans="5:5" x14ac:dyDescent="0.3">
      <c r="E147" s="36">
        <f t="shared" si="1"/>
        <v>0</v>
      </c>
    </row>
    <row r="148" spans="5:5" x14ac:dyDescent="0.3">
      <c r="E148" s="36">
        <f t="shared" si="1"/>
        <v>0</v>
      </c>
    </row>
    <row r="149" spans="5:5" x14ac:dyDescent="0.3">
      <c r="E149" s="36">
        <f t="shared" si="1"/>
        <v>0</v>
      </c>
    </row>
    <row r="150" spans="5:5" x14ac:dyDescent="0.3">
      <c r="E150" s="36">
        <f t="shared" si="1"/>
        <v>0</v>
      </c>
    </row>
    <row r="151" spans="5:5" x14ac:dyDescent="0.3">
      <c r="E151" s="36">
        <f t="shared" si="1"/>
        <v>0</v>
      </c>
    </row>
    <row r="152" spans="5:5" x14ac:dyDescent="0.3">
      <c r="E152" s="36">
        <f t="shared" si="1"/>
        <v>0</v>
      </c>
    </row>
    <row r="153" spans="5:5" x14ac:dyDescent="0.3">
      <c r="E153" s="36">
        <f t="shared" si="1"/>
        <v>0</v>
      </c>
    </row>
    <row r="154" spans="5:5" x14ac:dyDescent="0.3">
      <c r="E154" s="36">
        <f t="shared" si="1"/>
        <v>0</v>
      </c>
    </row>
    <row r="155" spans="5:5" x14ac:dyDescent="0.3">
      <c r="E155" s="36">
        <f t="shared" si="1"/>
        <v>0</v>
      </c>
    </row>
    <row r="156" spans="5:5" x14ac:dyDescent="0.3">
      <c r="E156" s="36">
        <f t="shared" si="1"/>
        <v>0</v>
      </c>
    </row>
    <row r="157" spans="5:5" x14ac:dyDescent="0.3">
      <c r="E157" s="36">
        <f t="shared" si="1"/>
        <v>0</v>
      </c>
    </row>
    <row r="158" spans="5:5" x14ac:dyDescent="0.3">
      <c r="E158" s="36">
        <f t="shared" ref="E158:E218" si="2">C158*D158</f>
        <v>0</v>
      </c>
    </row>
    <row r="159" spans="5:5" x14ac:dyDescent="0.3">
      <c r="E159" s="36">
        <f t="shared" si="2"/>
        <v>0</v>
      </c>
    </row>
    <row r="160" spans="5:5" x14ac:dyDescent="0.3">
      <c r="E160" s="36">
        <f t="shared" si="2"/>
        <v>0</v>
      </c>
    </row>
    <row r="161" spans="5:5" x14ac:dyDescent="0.3">
      <c r="E161" s="36">
        <f t="shared" si="2"/>
        <v>0</v>
      </c>
    </row>
    <row r="162" spans="5:5" x14ac:dyDescent="0.3">
      <c r="E162" s="36">
        <f t="shared" si="2"/>
        <v>0</v>
      </c>
    </row>
    <row r="163" spans="5:5" x14ac:dyDescent="0.3">
      <c r="E163" s="36">
        <f t="shared" si="2"/>
        <v>0</v>
      </c>
    </row>
    <row r="164" spans="5:5" x14ac:dyDescent="0.3">
      <c r="E164" s="36">
        <f t="shared" si="2"/>
        <v>0</v>
      </c>
    </row>
    <row r="165" spans="5:5" x14ac:dyDescent="0.3">
      <c r="E165" s="36">
        <f t="shared" si="2"/>
        <v>0</v>
      </c>
    </row>
    <row r="166" spans="5:5" x14ac:dyDescent="0.3">
      <c r="E166" s="36">
        <f t="shared" si="2"/>
        <v>0</v>
      </c>
    </row>
    <row r="167" spans="5:5" x14ac:dyDescent="0.3">
      <c r="E167" s="36">
        <f t="shared" si="2"/>
        <v>0</v>
      </c>
    </row>
    <row r="168" spans="5:5" x14ac:dyDescent="0.3">
      <c r="E168" s="36">
        <f t="shared" si="2"/>
        <v>0</v>
      </c>
    </row>
    <row r="169" spans="5:5" x14ac:dyDescent="0.3">
      <c r="E169" s="36">
        <f t="shared" si="2"/>
        <v>0</v>
      </c>
    </row>
    <row r="170" spans="5:5" x14ac:dyDescent="0.3">
      <c r="E170" s="36">
        <f t="shared" si="2"/>
        <v>0</v>
      </c>
    </row>
    <row r="171" spans="5:5" x14ac:dyDescent="0.3">
      <c r="E171" s="36">
        <f t="shared" si="2"/>
        <v>0</v>
      </c>
    </row>
    <row r="172" spans="5:5" x14ac:dyDescent="0.3">
      <c r="E172" s="36">
        <f t="shared" si="2"/>
        <v>0</v>
      </c>
    </row>
    <row r="173" spans="5:5" x14ac:dyDescent="0.3">
      <c r="E173" s="36">
        <f t="shared" si="2"/>
        <v>0</v>
      </c>
    </row>
    <row r="174" spans="5:5" x14ac:dyDescent="0.3">
      <c r="E174" s="36">
        <f t="shared" si="2"/>
        <v>0</v>
      </c>
    </row>
    <row r="175" spans="5:5" x14ac:dyDescent="0.3">
      <c r="E175" s="36">
        <f t="shared" si="2"/>
        <v>0</v>
      </c>
    </row>
    <row r="176" spans="5:5" x14ac:dyDescent="0.3">
      <c r="E176" s="36">
        <f t="shared" si="2"/>
        <v>0</v>
      </c>
    </row>
    <row r="177" spans="5:5" x14ac:dyDescent="0.3">
      <c r="E177" s="36">
        <f t="shared" si="2"/>
        <v>0</v>
      </c>
    </row>
    <row r="178" spans="5:5" x14ac:dyDescent="0.3">
      <c r="E178" s="36">
        <f t="shared" si="2"/>
        <v>0</v>
      </c>
    </row>
    <row r="179" spans="5:5" x14ac:dyDescent="0.3">
      <c r="E179" s="36">
        <f t="shared" si="2"/>
        <v>0</v>
      </c>
    </row>
    <row r="180" spans="5:5" x14ac:dyDescent="0.3">
      <c r="E180" s="36">
        <f t="shared" si="2"/>
        <v>0</v>
      </c>
    </row>
    <row r="181" spans="5:5" x14ac:dyDescent="0.3">
      <c r="E181" s="36">
        <f t="shared" si="2"/>
        <v>0</v>
      </c>
    </row>
    <row r="182" spans="5:5" x14ac:dyDescent="0.3">
      <c r="E182" s="36">
        <f t="shared" si="2"/>
        <v>0</v>
      </c>
    </row>
    <row r="183" spans="5:5" x14ac:dyDescent="0.3">
      <c r="E183" s="36">
        <f t="shared" si="2"/>
        <v>0</v>
      </c>
    </row>
    <row r="184" spans="5:5" x14ac:dyDescent="0.3">
      <c r="E184" s="36">
        <f t="shared" si="2"/>
        <v>0</v>
      </c>
    </row>
    <row r="185" spans="5:5" x14ac:dyDescent="0.3">
      <c r="E185" s="36">
        <f t="shared" si="2"/>
        <v>0</v>
      </c>
    </row>
    <row r="186" spans="5:5" x14ac:dyDescent="0.3">
      <c r="E186" s="36">
        <f t="shared" si="2"/>
        <v>0</v>
      </c>
    </row>
    <row r="187" spans="5:5" x14ac:dyDescent="0.3">
      <c r="E187" s="36">
        <f t="shared" si="2"/>
        <v>0</v>
      </c>
    </row>
    <row r="188" spans="5:5" x14ac:dyDescent="0.3">
      <c r="E188" s="36">
        <f t="shared" si="2"/>
        <v>0</v>
      </c>
    </row>
    <row r="189" spans="5:5" x14ac:dyDescent="0.3">
      <c r="E189" s="36">
        <f t="shared" si="2"/>
        <v>0</v>
      </c>
    </row>
    <row r="190" spans="5:5" x14ac:dyDescent="0.3">
      <c r="E190" s="36">
        <f t="shared" si="2"/>
        <v>0</v>
      </c>
    </row>
    <row r="191" spans="5:5" x14ac:dyDescent="0.3">
      <c r="E191" s="36">
        <f t="shared" si="2"/>
        <v>0</v>
      </c>
    </row>
    <row r="192" spans="5:5" x14ac:dyDescent="0.3">
      <c r="E192" s="36">
        <f t="shared" si="2"/>
        <v>0</v>
      </c>
    </row>
    <row r="193" spans="5:5" x14ac:dyDescent="0.3">
      <c r="E193" s="36">
        <f t="shared" si="2"/>
        <v>0</v>
      </c>
    </row>
    <row r="194" spans="5:5" x14ac:dyDescent="0.3">
      <c r="E194" s="36">
        <f t="shared" si="2"/>
        <v>0</v>
      </c>
    </row>
    <row r="195" spans="5:5" x14ac:dyDescent="0.3">
      <c r="E195" s="36">
        <f t="shared" si="2"/>
        <v>0</v>
      </c>
    </row>
    <row r="196" spans="5:5" x14ac:dyDescent="0.3">
      <c r="E196" s="36">
        <f t="shared" si="2"/>
        <v>0</v>
      </c>
    </row>
    <row r="197" spans="5:5" x14ac:dyDescent="0.3">
      <c r="E197" s="36">
        <f t="shared" si="2"/>
        <v>0</v>
      </c>
    </row>
    <row r="198" spans="5:5" x14ac:dyDescent="0.3">
      <c r="E198" s="36">
        <f t="shared" si="2"/>
        <v>0</v>
      </c>
    </row>
    <row r="199" spans="5:5" x14ac:dyDescent="0.3">
      <c r="E199" s="36">
        <f t="shared" si="2"/>
        <v>0</v>
      </c>
    </row>
    <row r="200" spans="5:5" x14ac:dyDescent="0.3">
      <c r="E200" s="36">
        <f t="shared" si="2"/>
        <v>0</v>
      </c>
    </row>
    <row r="201" spans="5:5" x14ac:dyDescent="0.3">
      <c r="E201" s="36">
        <f t="shared" si="2"/>
        <v>0</v>
      </c>
    </row>
    <row r="202" spans="5:5" x14ac:dyDescent="0.3">
      <c r="E202" s="36">
        <f t="shared" si="2"/>
        <v>0</v>
      </c>
    </row>
    <row r="203" spans="5:5" x14ac:dyDescent="0.3">
      <c r="E203" s="36">
        <f t="shared" si="2"/>
        <v>0</v>
      </c>
    </row>
    <row r="204" spans="5:5" x14ac:dyDescent="0.3">
      <c r="E204" s="36">
        <f t="shared" si="2"/>
        <v>0</v>
      </c>
    </row>
    <row r="205" spans="5:5" x14ac:dyDescent="0.3">
      <c r="E205" s="36">
        <f t="shared" si="2"/>
        <v>0</v>
      </c>
    </row>
    <row r="206" spans="5:5" x14ac:dyDescent="0.3">
      <c r="E206" s="36">
        <f t="shared" si="2"/>
        <v>0</v>
      </c>
    </row>
    <row r="207" spans="5:5" x14ac:dyDescent="0.3">
      <c r="E207" s="36">
        <f t="shared" si="2"/>
        <v>0</v>
      </c>
    </row>
    <row r="208" spans="5:5" x14ac:dyDescent="0.3">
      <c r="E208" s="36">
        <f t="shared" si="2"/>
        <v>0</v>
      </c>
    </row>
    <row r="209" spans="5:5" x14ac:dyDescent="0.3">
      <c r="E209" s="36">
        <f t="shared" si="2"/>
        <v>0</v>
      </c>
    </row>
    <row r="210" spans="5:5" x14ac:dyDescent="0.3">
      <c r="E210" s="36">
        <f t="shared" si="2"/>
        <v>0</v>
      </c>
    </row>
    <row r="211" spans="5:5" x14ac:dyDescent="0.3">
      <c r="E211" s="36">
        <f t="shared" si="2"/>
        <v>0</v>
      </c>
    </row>
    <row r="212" spans="5:5" x14ac:dyDescent="0.3">
      <c r="E212" s="36">
        <f t="shared" si="2"/>
        <v>0</v>
      </c>
    </row>
    <row r="213" spans="5:5" x14ac:dyDescent="0.3">
      <c r="E213" s="36">
        <f t="shared" si="2"/>
        <v>0</v>
      </c>
    </row>
    <row r="214" spans="5:5" x14ac:dyDescent="0.3">
      <c r="E214" s="36">
        <f t="shared" si="2"/>
        <v>0</v>
      </c>
    </row>
    <row r="215" spans="5:5" x14ac:dyDescent="0.3">
      <c r="E215" s="36">
        <f t="shared" si="2"/>
        <v>0</v>
      </c>
    </row>
    <row r="216" spans="5:5" x14ac:dyDescent="0.3">
      <c r="E216" s="36">
        <f t="shared" si="2"/>
        <v>0</v>
      </c>
    </row>
    <row r="217" spans="5:5" x14ac:dyDescent="0.3">
      <c r="E217" s="36">
        <f t="shared" si="2"/>
        <v>0</v>
      </c>
    </row>
    <row r="218" spans="5:5" x14ac:dyDescent="0.3">
      <c r="E218" s="36">
        <f t="shared" si="2"/>
        <v>0</v>
      </c>
    </row>
    <row r="227" spans="5:5" x14ac:dyDescent="0.3">
      <c r="E227" s="36">
        <f>SUM(E2:E226)</f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7"/>
  <sheetViews>
    <sheetView topLeftCell="A75" zoomScale="89" workbookViewId="0">
      <selection activeCell="A85" sqref="A85:B86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>C2*D2</f>
        <v>0</v>
      </c>
    </row>
    <row r="3" spans="1:8" x14ac:dyDescent="0.3">
      <c r="A3" s="7" t="s">
        <v>4</v>
      </c>
      <c r="B3" t="s">
        <v>5</v>
      </c>
      <c r="C3" s="8"/>
      <c r="E3" s="37">
        <f t="shared" ref="E3:E70" si="0">C3*D3</f>
        <v>0</v>
      </c>
    </row>
    <row r="4" spans="1:8" x14ac:dyDescent="0.3">
      <c r="A4" s="7" t="s">
        <v>6</v>
      </c>
      <c r="B4" t="s">
        <v>7</v>
      </c>
      <c r="C4" s="8"/>
      <c r="E4" s="37">
        <f t="shared" si="0"/>
        <v>0</v>
      </c>
    </row>
    <row r="5" spans="1:8" x14ac:dyDescent="0.3">
      <c r="A5" s="7" t="s">
        <v>8</v>
      </c>
      <c r="B5" t="s">
        <v>9</v>
      </c>
      <c r="C5" s="8"/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>
        <f>2800+2500</f>
        <v>5300</v>
      </c>
      <c r="D25">
        <v>1</v>
      </c>
      <c r="E25" s="37">
        <f t="shared" si="0"/>
        <v>5300</v>
      </c>
    </row>
    <row r="26" spans="1:5" x14ac:dyDescent="0.3">
      <c r="A26" s="7" t="s">
        <v>6</v>
      </c>
      <c r="B26" t="s">
        <v>36</v>
      </c>
      <c r="C26" s="8"/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/>
      <c r="E48" s="37">
        <f t="shared" si="0"/>
        <v>0</v>
      </c>
    </row>
    <row r="49" spans="1:10" x14ac:dyDescent="0.3">
      <c r="A49" s="7" t="s">
        <v>6</v>
      </c>
      <c r="B49" s="10" t="s">
        <v>53</v>
      </c>
      <c r="C49" s="8"/>
      <c r="E49" s="37">
        <f t="shared" si="0"/>
        <v>0</v>
      </c>
    </row>
    <row r="50" spans="1:10" x14ac:dyDescent="0.3">
      <c r="A50" s="7" t="s">
        <v>8</v>
      </c>
      <c r="B50" s="10" t="s">
        <v>54</v>
      </c>
      <c r="C50" s="8"/>
      <c r="E50" s="37">
        <f t="shared" si="0"/>
        <v>0</v>
      </c>
    </row>
    <row r="51" spans="1:10" x14ac:dyDescent="0.3">
      <c r="A51" s="7" t="s">
        <v>10</v>
      </c>
      <c r="B51" s="10" t="s">
        <v>55</v>
      </c>
      <c r="C51" s="8"/>
      <c r="E51" s="37">
        <f t="shared" si="0"/>
        <v>0</v>
      </c>
    </row>
    <row r="52" spans="1:10" x14ac:dyDescent="0.3">
      <c r="A52" s="7" t="s">
        <v>12</v>
      </c>
      <c r="B52" s="10" t="s">
        <v>56</v>
      </c>
      <c r="C52" s="8"/>
      <c r="E52" s="37">
        <f t="shared" si="0"/>
        <v>0</v>
      </c>
    </row>
    <row r="53" spans="1:10" x14ac:dyDescent="0.3">
      <c r="A53" s="7" t="s">
        <v>20</v>
      </c>
      <c r="B53" s="10" t="s">
        <v>57</v>
      </c>
      <c r="C53" s="8"/>
      <c r="E53" s="37">
        <f t="shared" si="0"/>
        <v>0</v>
      </c>
    </row>
    <row r="54" spans="1:10" x14ac:dyDescent="0.3">
      <c r="A54" s="7" t="s">
        <v>22</v>
      </c>
      <c r="B54" s="10" t="s">
        <v>58</v>
      </c>
      <c r="C54" s="8"/>
      <c r="E54" s="37">
        <f t="shared" si="0"/>
        <v>0</v>
      </c>
    </row>
    <row r="55" spans="1:10" x14ac:dyDescent="0.3">
      <c r="A55" s="7" t="s">
        <v>24</v>
      </c>
      <c r="B55" s="10" t="s">
        <v>59</v>
      </c>
      <c r="C55" s="8"/>
      <c r="E55" s="37">
        <f t="shared" si="0"/>
        <v>0</v>
      </c>
    </row>
    <row r="56" spans="1:10" x14ac:dyDescent="0.3">
      <c r="A56" s="7" t="s">
        <v>26</v>
      </c>
      <c r="B56" s="10" t="s">
        <v>60</v>
      </c>
      <c r="C56" s="8"/>
      <c r="E56" s="37">
        <f t="shared" si="0"/>
        <v>0</v>
      </c>
    </row>
    <row r="57" spans="1:10" x14ac:dyDescent="0.3">
      <c r="A57" s="7" t="s">
        <v>28</v>
      </c>
      <c r="B57" s="10" t="s">
        <v>61</v>
      </c>
      <c r="C57" s="8"/>
      <c r="E57" s="37">
        <f t="shared" si="0"/>
        <v>0</v>
      </c>
    </row>
    <row r="58" spans="1:10" x14ac:dyDescent="0.3">
      <c r="A58" s="7" t="s">
        <v>30</v>
      </c>
      <c r="B58" s="10" t="s">
        <v>62</v>
      </c>
      <c r="C58" s="8"/>
      <c r="E58" s="37">
        <f t="shared" si="0"/>
        <v>0</v>
      </c>
    </row>
    <row r="59" spans="1:10" x14ac:dyDescent="0.3">
      <c r="A59" s="7" t="s">
        <v>32</v>
      </c>
      <c r="B59" s="10" t="s">
        <v>63</v>
      </c>
      <c r="C59" s="8"/>
      <c r="E59" s="37">
        <f t="shared" si="0"/>
        <v>0</v>
      </c>
    </row>
    <row r="60" spans="1:10" x14ac:dyDescent="0.3">
      <c r="A60" s="7" t="s">
        <v>64</v>
      </c>
      <c r="B60" s="10" t="s">
        <v>65</v>
      </c>
      <c r="C60" s="8"/>
      <c r="E60" s="37">
        <f t="shared" si="0"/>
        <v>0</v>
      </c>
    </row>
    <row r="61" spans="1:10" x14ac:dyDescent="0.3">
      <c r="A61" s="7" t="s">
        <v>66</v>
      </c>
      <c r="B61" s="10" t="s">
        <v>67</v>
      </c>
      <c r="C61" s="8"/>
      <c r="E61" s="37">
        <f t="shared" si="0"/>
        <v>0</v>
      </c>
    </row>
    <row r="62" spans="1:10" x14ac:dyDescent="0.3">
      <c r="A62" s="7" t="s">
        <v>68</v>
      </c>
      <c r="B62" s="10" t="s">
        <v>69</v>
      </c>
      <c r="C62" s="8"/>
      <c r="E62" s="37">
        <f t="shared" si="0"/>
        <v>0</v>
      </c>
    </row>
    <row r="63" spans="1:10" x14ac:dyDescent="0.3">
      <c r="A63" s="7" t="s">
        <v>70</v>
      </c>
      <c r="B63" s="10" t="s">
        <v>71</v>
      </c>
      <c r="C63" s="8"/>
      <c r="E63" s="37">
        <f t="shared" si="0"/>
        <v>0</v>
      </c>
    </row>
    <row r="64" spans="1:10" x14ac:dyDescent="0.3">
      <c r="A64" s="7" t="s">
        <v>72</v>
      </c>
      <c r="B64" s="10" t="s">
        <v>73</v>
      </c>
      <c r="C64" s="8"/>
      <c r="E64" s="37">
        <f t="shared" si="0"/>
        <v>0</v>
      </c>
      <c r="J64" s="10"/>
    </row>
    <row r="65" spans="1:10" x14ac:dyDescent="0.3">
      <c r="A65" s="7" t="s">
        <v>88</v>
      </c>
      <c r="B65" s="10" t="s">
        <v>92</v>
      </c>
      <c r="C65" s="8"/>
      <c r="E65" s="37">
        <f t="shared" si="0"/>
        <v>0</v>
      </c>
      <c r="J65" s="10"/>
    </row>
    <row r="66" spans="1:10" x14ac:dyDescent="0.3">
      <c r="A66" s="7" t="s">
        <v>90</v>
      </c>
      <c r="B66" s="10" t="s">
        <v>91</v>
      </c>
      <c r="C66" s="8"/>
      <c r="E66" s="37">
        <f t="shared" si="0"/>
        <v>0</v>
      </c>
      <c r="J66" s="10"/>
    </row>
    <row r="67" spans="1:10" x14ac:dyDescent="0.3">
      <c r="A67" s="7" t="s">
        <v>93</v>
      </c>
      <c r="B67" s="10" t="s">
        <v>94</v>
      </c>
      <c r="C67" s="8"/>
      <c r="E67" s="37">
        <f t="shared" si="0"/>
        <v>0</v>
      </c>
      <c r="J67" s="10"/>
    </row>
    <row r="68" spans="1:10" x14ac:dyDescent="0.3">
      <c r="A68" s="7" t="s">
        <v>95</v>
      </c>
      <c r="B68" s="10" t="s">
        <v>96</v>
      </c>
      <c r="C68" s="8"/>
      <c r="E68" s="37">
        <f t="shared" si="0"/>
        <v>0</v>
      </c>
      <c r="J68" s="10"/>
    </row>
    <row r="69" spans="1:10" x14ac:dyDescent="0.3">
      <c r="C69" s="8"/>
      <c r="E69" s="37">
        <f t="shared" si="0"/>
        <v>0</v>
      </c>
    </row>
    <row r="70" spans="1:10" x14ac:dyDescent="0.3">
      <c r="A70" s="11">
        <v>7</v>
      </c>
      <c r="B70" s="4" t="s">
        <v>74</v>
      </c>
      <c r="C70" s="6"/>
      <c r="E70" s="37">
        <f t="shared" si="0"/>
        <v>0</v>
      </c>
    </row>
    <row r="71" spans="1:10" x14ac:dyDescent="0.3">
      <c r="A71" s="7" t="s">
        <v>4</v>
      </c>
      <c r="B71" s="10" t="s">
        <v>75</v>
      </c>
      <c r="C71" s="8"/>
      <c r="E71" s="37">
        <f t="shared" ref="E71:E78" si="1">C71*D71</f>
        <v>0</v>
      </c>
    </row>
    <row r="72" spans="1:10" x14ac:dyDescent="0.3">
      <c r="A72" s="7" t="s">
        <v>6</v>
      </c>
      <c r="B72" s="10" t="s">
        <v>76</v>
      </c>
      <c r="C72" s="8"/>
      <c r="E72" s="37">
        <f t="shared" si="1"/>
        <v>0</v>
      </c>
    </row>
    <row r="73" spans="1:10" x14ac:dyDescent="0.3">
      <c r="A73" s="7"/>
      <c r="B73" s="10"/>
      <c r="C73" s="8"/>
      <c r="E73" s="37">
        <f t="shared" si="1"/>
        <v>0</v>
      </c>
    </row>
    <row r="74" spans="1:10" x14ac:dyDescent="0.3">
      <c r="A74" s="11">
        <v>8</v>
      </c>
      <c r="B74" s="4" t="s">
        <v>84</v>
      </c>
      <c r="C74" s="6"/>
      <c r="E74" s="37">
        <f t="shared" si="1"/>
        <v>0</v>
      </c>
    </row>
    <row r="75" spans="1:10" x14ac:dyDescent="0.3">
      <c r="A75" s="7" t="s">
        <v>4</v>
      </c>
      <c r="B75" s="10" t="s">
        <v>107</v>
      </c>
      <c r="C75" s="8"/>
      <c r="E75" s="37">
        <f t="shared" si="1"/>
        <v>0</v>
      </c>
    </row>
    <row r="76" spans="1:10" x14ac:dyDescent="0.3">
      <c r="A76" s="7" t="s">
        <v>6</v>
      </c>
      <c r="B76" s="10" t="s">
        <v>89</v>
      </c>
      <c r="C76" s="8">
        <v>3500</v>
      </c>
      <c r="E76" s="37">
        <f t="shared" si="1"/>
        <v>0</v>
      </c>
    </row>
    <row r="77" spans="1:10" x14ac:dyDescent="0.3">
      <c r="A77" s="7" t="s">
        <v>8</v>
      </c>
      <c r="B77" s="10" t="s">
        <v>99</v>
      </c>
      <c r="C77">
        <v>1100</v>
      </c>
      <c r="E77" s="37">
        <f t="shared" si="1"/>
        <v>0</v>
      </c>
    </row>
    <row r="78" spans="1:10" x14ac:dyDescent="0.3">
      <c r="A78" s="7" t="s">
        <v>10</v>
      </c>
      <c r="B78" s="10" t="s">
        <v>100</v>
      </c>
      <c r="C78">
        <v>100</v>
      </c>
      <c r="E78" s="37">
        <f t="shared" si="1"/>
        <v>0</v>
      </c>
    </row>
    <row r="79" spans="1:10" x14ac:dyDescent="0.3">
      <c r="A79" s="7" t="s">
        <v>12</v>
      </c>
      <c r="B79" s="10" t="s">
        <v>101</v>
      </c>
      <c r="C79" s="8">
        <v>250</v>
      </c>
      <c r="E79" s="37">
        <f>C89*D89</f>
        <v>0</v>
      </c>
    </row>
    <row r="80" spans="1:10" x14ac:dyDescent="0.3">
      <c r="A80" s="7" t="s">
        <v>20</v>
      </c>
      <c r="B80" s="10" t="s">
        <v>102</v>
      </c>
      <c r="C80" s="8">
        <v>1000</v>
      </c>
      <c r="E80" s="37">
        <f>C90*D90</f>
        <v>0</v>
      </c>
    </row>
    <row r="81" spans="1:5" x14ac:dyDescent="0.3">
      <c r="A81" s="7" t="s">
        <v>22</v>
      </c>
      <c r="B81" s="10" t="s">
        <v>103</v>
      </c>
      <c r="C81" s="8">
        <v>500</v>
      </c>
      <c r="E81" s="37">
        <f>C91*D91</f>
        <v>0</v>
      </c>
    </row>
    <row r="82" spans="1:5" x14ac:dyDescent="0.3">
      <c r="A82" s="7" t="s">
        <v>24</v>
      </c>
      <c r="B82" s="10" t="s">
        <v>104</v>
      </c>
      <c r="C82" s="8">
        <v>500</v>
      </c>
      <c r="E82" s="37">
        <f>C92*D92</f>
        <v>0</v>
      </c>
    </row>
    <row r="83" spans="1:5" x14ac:dyDescent="0.3">
      <c r="A83" s="7" t="s">
        <v>26</v>
      </c>
      <c r="B83" s="10" t="s">
        <v>105</v>
      </c>
      <c r="C83" s="8">
        <v>250</v>
      </c>
      <c r="E83" s="37">
        <f>C93*D93</f>
        <v>0</v>
      </c>
    </row>
    <row r="84" spans="1:5" x14ac:dyDescent="0.3">
      <c r="A84" s="7" t="s">
        <v>28</v>
      </c>
      <c r="B84" s="10" t="s">
        <v>106</v>
      </c>
      <c r="C84" s="8">
        <v>260</v>
      </c>
      <c r="E84" s="37">
        <f>C94*D94</f>
        <v>0</v>
      </c>
    </row>
    <row r="85" spans="1:5" x14ac:dyDescent="0.3">
      <c r="A85" s="7" t="s">
        <v>30</v>
      </c>
      <c r="B85" s="10" t="s">
        <v>116</v>
      </c>
      <c r="C85" s="8"/>
      <c r="E85" s="37">
        <f t="shared" ref="E85:E87" si="2">C95*D95</f>
        <v>0</v>
      </c>
    </row>
    <row r="86" spans="1:5" x14ac:dyDescent="0.3">
      <c r="A86" s="7" t="s">
        <v>32</v>
      </c>
      <c r="B86" s="10" t="s">
        <v>117</v>
      </c>
      <c r="C86" s="8"/>
      <c r="E86" s="37">
        <f t="shared" si="2"/>
        <v>0</v>
      </c>
    </row>
    <row r="87" spans="1:5" x14ac:dyDescent="0.3">
      <c r="A87" s="7"/>
      <c r="B87" s="10"/>
      <c r="C87" s="8"/>
      <c r="E87" s="37">
        <f t="shared" si="2"/>
        <v>0</v>
      </c>
    </row>
    <row r="88" spans="1:5" x14ac:dyDescent="0.3">
      <c r="E88" s="37">
        <f t="shared" ref="E87:E88" si="3">C96*D96</f>
        <v>0</v>
      </c>
    </row>
    <row r="89" spans="1:5" x14ac:dyDescent="0.3">
      <c r="B89" t="s">
        <v>77</v>
      </c>
      <c r="E89" s="37">
        <f>SUM(E2:E88)</f>
        <v>5300</v>
      </c>
    </row>
    <row r="90" spans="1:5" x14ac:dyDescent="0.3">
      <c r="E90" s="36">
        <f t="shared" ref="E90:E93" si="4">C90*D90</f>
        <v>0</v>
      </c>
    </row>
    <row r="91" spans="1:5" x14ac:dyDescent="0.3">
      <c r="E91" s="36">
        <f t="shared" si="4"/>
        <v>0</v>
      </c>
    </row>
    <row r="92" spans="1:5" x14ac:dyDescent="0.3">
      <c r="E92" s="36">
        <f t="shared" si="4"/>
        <v>0</v>
      </c>
    </row>
    <row r="93" spans="1:5" x14ac:dyDescent="0.3">
      <c r="E93" s="36">
        <f t="shared" si="4"/>
        <v>0</v>
      </c>
    </row>
    <row r="94" spans="1:5" x14ac:dyDescent="0.3">
      <c r="E94" s="36">
        <f t="shared" ref="E94:E157" si="5">C94*D94</f>
        <v>0</v>
      </c>
    </row>
    <row r="95" spans="1:5" x14ac:dyDescent="0.3">
      <c r="E95" s="36">
        <f t="shared" si="5"/>
        <v>0</v>
      </c>
    </row>
    <row r="96" spans="1:5" x14ac:dyDescent="0.3">
      <c r="E96" s="36">
        <f t="shared" si="5"/>
        <v>0</v>
      </c>
    </row>
    <row r="97" spans="5:5" x14ac:dyDescent="0.3">
      <c r="E97" s="36">
        <f t="shared" si="5"/>
        <v>0</v>
      </c>
    </row>
    <row r="98" spans="5:5" x14ac:dyDescent="0.3">
      <c r="E98" s="36">
        <f t="shared" si="5"/>
        <v>0</v>
      </c>
    </row>
    <row r="99" spans="5:5" x14ac:dyDescent="0.3">
      <c r="E99" s="36">
        <f t="shared" si="5"/>
        <v>0</v>
      </c>
    </row>
    <row r="100" spans="5:5" x14ac:dyDescent="0.3">
      <c r="E100" s="36">
        <f t="shared" si="5"/>
        <v>0</v>
      </c>
    </row>
    <row r="101" spans="5:5" x14ac:dyDescent="0.3">
      <c r="E101" s="36">
        <f t="shared" si="5"/>
        <v>0</v>
      </c>
    </row>
    <row r="102" spans="5:5" x14ac:dyDescent="0.3">
      <c r="E102" s="36">
        <f t="shared" si="5"/>
        <v>0</v>
      </c>
    </row>
    <row r="103" spans="5:5" x14ac:dyDescent="0.3">
      <c r="E103" s="36">
        <f t="shared" si="5"/>
        <v>0</v>
      </c>
    </row>
    <row r="104" spans="5:5" x14ac:dyDescent="0.3">
      <c r="E104" s="36">
        <f t="shared" si="5"/>
        <v>0</v>
      </c>
    </row>
    <row r="105" spans="5:5" x14ac:dyDescent="0.3">
      <c r="E105" s="36">
        <f t="shared" si="5"/>
        <v>0</v>
      </c>
    </row>
    <row r="106" spans="5:5" x14ac:dyDescent="0.3">
      <c r="E106" s="36">
        <f t="shared" si="5"/>
        <v>0</v>
      </c>
    </row>
    <row r="107" spans="5:5" x14ac:dyDescent="0.3">
      <c r="E107" s="36">
        <f t="shared" si="5"/>
        <v>0</v>
      </c>
    </row>
    <row r="108" spans="5:5" x14ac:dyDescent="0.3">
      <c r="E108" s="36">
        <f t="shared" si="5"/>
        <v>0</v>
      </c>
    </row>
    <row r="109" spans="5:5" x14ac:dyDescent="0.3">
      <c r="E109" s="36">
        <f t="shared" si="5"/>
        <v>0</v>
      </c>
    </row>
    <row r="110" spans="5:5" x14ac:dyDescent="0.3">
      <c r="E110" s="36">
        <f t="shared" si="5"/>
        <v>0</v>
      </c>
    </row>
    <row r="111" spans="5:5" x14ac:dyDescent="0.3">
      <c r="E111" s="36">
        <f t="shared" si="5"/>
        <v>0</v>
      </c>
    </row>
    <row r="112" spans="5:5" x14ac:dyDescent="0.3">
      <c r="E112" s="36">
        <f t="shared" si="5"/>
        <v>0</v>
      </c>
    </row>
    <row r="113" spans="5:5" x14ac:dyDescent="0.3">
      <c r="E113" s="36">
        <f t="shared" si="5"/>
        <v>0</v>
      </c>
    </row>
    <row r="114" spans="5:5" x14ac:dyDescent="0.3">
      <c r="E114" s="36">
        <f t="shared" si="5"/>
        <v>0</v>
      </c>
    </row>
    <row r="115" spans="5:5" x14ac:dyDescent="0.3">
      <c r="E115" s="36">
        <f t="shared" si="5"/>
        <v>0</v>
      </c>
    </row>
    <row r="116" spans="5:5" x14ac:dyDescent="0.3">
      <c r="E116" s="36">
        <f t="shared" si="5"/>
        <v>0</v>
      </c>
    </row>
    <row r="117" spans="5:5" x14ac:dyDescent="0.3">
      <c r="E117" s="36">
        <f t="shared" si="5"/>
        <v>0</v>
      </c>
    </row>
    <row r="118" spans="5:5" x14ac:dyDescent="0.3">
      <c r="E118" s="36">
        <f t="shared" si="5"/>
        <v>0</v>
      </c>
    </row>
    <row r="119" spans="5:5" x14ac:dyDescent="0.3">
      <c r="E119" s="36">
        <f t="shared" si="5"/>
        <v>0</v>
      </c>
    </row>
    <row r="120" spans="5:5" x14ac:dyDescent="0.3">
      <c r="E120" s="36">
        <f t="shared" si="5"/>
        <v>0</v>
      </c>
    </row>
    <row r="121" spans="5:5" x14ac:dyDescent="0.3">
      <c r="E121" s="36">
        <f t="shared" si="5"/>
        <v>0</v>
      </c>
    </row>
    <row r="122" spans="5:5" x14ac:dyDescent="0.3">
      <c r="E122" s="36">
        <f t="shared" si="5"/>
        <v>0</v>
      </c>
    </row>
    <row r="123" spans="5:5" x14ac:dyDescent="0.3">
      <c r="E123" s="36">
        <f t="shared" si="5"/>
        <v>0</v>
      </c>
    </row>
    <row r="124" spans="5:5" x14ac:dyDescent="0.3">
      <c r="E124" s="36">
        <f t="shared" si="5"/>
        <v>0</v>
      </c>
    </row>
    <row r="125" spans="5:5" x14ac:dyDescent="0.3">
      <c r="E125" s="36">
        <f t="shared" si="5"/>
        <v>0</v>
      </c>
    </row>
    <row r="126" spans="5:5" x14ac:dyDescent="0.3">
      <c r="E126" s="36">
        <f t="shared" si="5"/>
        <v>0</v>
      </c>
    </row>
    <row r="127" spans="5:5" x14ac:dyDescent="0.3">
      <c r="E127" s="36">
        <f t="shared" si="5"/>
        <v>0</v>
      </c>
    </row>
    <row r="128" spans="5:5" x14ac:dyDescent="0.3">
      <c r="E128" s="36">
        <f t="shared" si="5"/>
        <v>0</v>
      </c>
    </row>
    <row r="129" spans="5:5" x14ac:dyDescent="0.3">
      <c r="E129" s="36">
        <f t="shared" si="5"/>
        <v>0</v>
      </c>
    </row>
    <row r="130" spans="5:5" x14ac:dyDescent="0.3">
      <c r="E130" s="36">
        <f t="shared" si="5"/>
        <v>0</v>
      </c>
    </row>
    <row r="131" spans="5:5" x14ac:dyDescent="0.3">
      <c r="E131" s="36">
        <f t="shared" si="5"/>
        <v>0</v>
      </c>
    </row>
    <row r="132" spans="5:5" x14ac:dyDescent="0.3">
      <c r="E132" s="36">
        <f t="shared" si="5"/>
        <v>0</v>
      </c>
    </row>
    <row r="133" spans="5:5" x14ac:dyDescent="0.3">
      <c r="E133" s="36">
        <f t="shared" si="5"/>
        <v>0</v>
      </c>
    </row>
    <row r="134" spans="5:5" x14ac:dyDescent="0.3">
      <c r="E134" s="36">
        <f t="shared" si="5"/>
        <v>0</v>
      </c>
    </row>
    <row r="135" spans="5:5" x14ac:dyDescent="0.3">
      <c r="E135" s="36">
        <f t="shared" si="5"/>
        <v>0</v>
      </c>
    </row>
    <row r="136" spans="5:5" x14ac:dyDescent="0.3">
      <c r="E136" s="36">
        <f t="shared" si="5"/>
        <v>0</v>
      </c>
    </row>
    <row r="137" spans="5:5" x14ac:dyDescent="0.3">
      <c r="E137" s="36">
        <f t="shared" si="5"/>
        <v>0</v>
      </c>
    </row>
    <row r="138" spans="5:5" x14ac:dyDescent="0.3">
      <c r="E138" s="36">
        <f t="shared" si="5"/>
        <v>0</v>
      </c>
    </row>
    <row r="139" spans="5:5" x14ac:dyDescent="0.3">
      <c r="E139" s="36">
        <f t="shared" si="5"/>
        <v>0</v>
      </c>
    </row>
    <row r="140" spans="5:5" x14ac:dyDescent="0.3">
      <c r="E140" s="36">
        <f t="shared" si="5"/>
        <v>0</v>
      </c>
    </row>
    <row r="141" spans="5:5" x14ac:dyDescent="0.3">
      <c r="E141" s="36">
        <f t="shared" si="5"/>
        <v>0</v>
      </c>
    </row>
    <row r="142" spans="5:5" x14ac:dyDescent="0.3">
      <c r="E142" s="36">
        <f t="shared" si="5"/>
        <v>0</v>
      </c>
    </row>
    <row r="143" spans="5:5" x14ac:dyDescent="0.3">
      <c r="E143" s="36">
        <f t="shared" si="5"/>
        <v>0</v>
      </c>
    </row>
    <row r="144" spans="5:5" x14ac:dyDescent="0.3">
      <c r="E144" s="36">
        <f t="shared" si="5"/>
        <v>0</v>
      </c>
    </row>
    <row r="145" spans="5:5" x14ac:dyDescent="0.3">
      <c r="E145" s="36">
        <f t="shared" si="5"/>
        <v>0</v>
      </c>
    </row>
    <row r="146" spans="5:5" x14ac:dyDescent="0.3">
      <c r="E146" s="36">
        <f t="shared" si="5"/>
        <v>0</v>
      </c>
    </row>
    <row r="147" spans="5:5" x14ac:dyDescent="0.3">
      <c r="E147" s="36">
        <f t="shared" si="5"/>
        <v>0</v>
      </c>
    </row>
    <row r="148" spans="5:5" x14ac:dyDescent="0.3">
      <c r="E148" s="36">
        <f t="shared" si="5"/>
        <v>0</v>
      </c>
    </row>
    <row r="149" spans="5:5" x14ac:dyDescent="0.3">
      <c r="E149" s="36">
        <f t="shared" si="5"/>
        <v>0</v>
      </c>
    </row>
    <row r="150" spans="5:5" x14ac:dyDescent="0.3">
      <c r="E150" s="36">
        <f t="shared" si="5"/>
        <v>0</v>
      </c>
    </row>
    <row r="151" spans="5:5" x14ac:dyDescent="0.3">
      <c r="E151" s="36">
        <f t="shared" si="5"/>
        <v>0</v>
      </c>
    </row>
    <row r="152" spans="5:5" x14ac:dyDescent="0.3">
      <c r="E152" s="36">
        <f t="shared" si="5"/>
        <v>0</v>
      </c>
    </row>
    <row r="153" spans="5:5" x14ac:dyDescent="0.3">
      <c r="E153" s="36">
        <f t="shared" si="5"/>
        <v>0</v>
      </c>
    </row>
    <row r="154" spans="5:5" x14ac:dyDescent="0.3">
      <c r="E154" s="36">
        <f t="shared" si="5"/>
        <v>0</v>
      </c>
    </row>
    <row r="155" spans="5:5" x14ac:dyDescent="0.3">
      <c r="E155" s="36">
        <f t="shared" si="5"/>
        <v>0</v>
      </c>
    </row>
    <row r="156" spans="5:5" x14ac:dyDescent="0.3">
      <c r="E156" s="36">
        <f t="shared" si="5"/>
        <v>0</v>
      </c>
    </row>
    <row r="157" spans="5:5" x14ac:dyDescent="0.3">
      <c r="E157" s="36">
        <f t="shared" si="5"/>
        <v>0</v>
      </c>
    </row>
    <row r="158" spans="5:5" x14ac:dyDescent="0.3">
      <c r="E158" s="36">
        <f t="shared" ref="E158:E218" si="6">C158*D158</f>
        <v>0</v>
      </c>
    </row>
    <row r="159" spans="5:5" x14ac:dyDescent="0.3">
      <c r="E159" s="36">
        <f t="shared" si="6"/>
        <v>0</v>
      </c>
    </row>
    <row r="160" spans="5:5" x14ac:dyDescent="0.3">
      <c r="E160" s="36">
        <f t="shared" si="6"/>
        <v>0</v>
      </c>
    </row>
    <row r="161" spans="5:5" x14ac:dyDescent="0.3">
      <c r="E161" s="36">
        <f t="shared" si="6"/>
        <v>0</v>
      </c>
    </row>
    <row r="162" spans="5:5" x14ac:dyDescent="0.3">
      <c r="E162" s="36">
        <f t="shared" si="6"/>
        <v>0</v>
      </c>
    </row>
    <row r="163" spans="5:5" x14ac:dyDescent="0.3">
      <c r="E163" s="36">
        <f t="shared" si="6"/>
        <v>0</v>
      </c>
    </row>
    <row r="164" spans="5:5" x14ac:dyDescent="0.3">
      <c r="E164" s="36">
        <f t="shared" si="6"/>
        <v>0</v>
      </c>
    </row>
    <row r="165" spans="5:5" x14ac:dyDescent="0.3">
      <c r="E165" s="36">
        <f t="shared" si="6"/>
        <v>0</v>
      </c>
    </row>
    <row r="166" spans="5:5" x14ac:dyDescent="0.3">
      <c r="E166" s="36">
        <f t="shared" si="6"/>
        <v>0</v>
      </c>
    </row>
    <row r="167" spans="5:5" x14ac:dyDescent="0.3">
      <c r="E167" s="36">
        <f t="shared" si="6"/>
        <v>0</v>
      </c>
    </row>
    <row r="168" spans="5:5" x14ac:dyDescent="0.3">
      <c r="E168" s="36">
        <f t="shared" si="6"/>
        <v>0</v>
      </c>
    </row>
    <row r="169" spans="5:5" x14ac:dyDescent="0.3">
      <c r="E169" s="36">
        <f t="shared" si="6"/>
        <v>0</v>
      </c>
    </row>
    <row r="170" spans="5:5" x14ac:dyDescent="0.3">
      <c r="E170" s="36">
        <f t="shared" si="6"/>
        <v>0</v>
      </c>
    </row>
    <row r="171" spans="5:5" x14ac:dyDescent="0.3">
      <c r="E171" s="36">
        <f t="shared" si="6"/>
        <v>0</v>
      </c>
    </row>
    <row r="172" spans="5:5" x14ac:dyDescent="0.3">
      <c r="E172" s="36">
        <f t="shared" si="6"/>
        <v>0</v>
      </c>
    </row>
    <row r="173" spans="5:5" x14ac:dyDescent="0.3">
      <c r="E173" s="36">
        <f t="shared" si="6"/>
        <v>0</v>
      </c>
    </row>
    <row r="174" spans="5:5" x14ac:dyDescent="0.3">
      <c r="E174" s="36">
        <f t="shared" si="6"/>
        <v>0</v>
      </c>
    </row>
    <row r="175" spans="5:5" x14ac:dyDescent="0.3">
      <c r="E175" s="36">
        <f t="shared" si="6"/>
        <v>0</v>
      </c>
    </row>
    <row r="176" spans="5:5" x14ac:dyDescent="0.3">
      <c r="E176" s="36">
        <f t="shared" si="6"/>
        <v>0</v>
      </c>
    </row>
    <row r="177" spans="5:5" x14ac:dyDescent="0.3">
      <c r="E177" s="36">
        <f t="shared" si="6"/>
        <v>0</v>
      </c>
    </row>
    <row r="178" spans="5:5" x14ac:dyDescent="0.3">
      <c r="E178" s="36">
        <f t="shared" si="6"/>
        <v>0</v>
      </c>
    </row>
    <row r="179" spans="5:5" x14ac:dyDescent="0.3">
      <c r="E179" s="36">
        <f t="shared" si="6"/>
        <v>0</v>
      </c>
    </row>
    <row r="180" spans="5:5" x14ac:dyDescent="0.3">
      <c r="E180" s="36">
        <f t="shared" si="6"/>
        <v>0</v>
      </c>
    </row>
    <row r="181" spans="5:5" x14ac:dyDescent="0.3">
      <c r="E181" s="36">
        <f t="shared" si="6"/>
        <v>0</v>
      </c>
    </row>
    <row r="182" spans="5:5" x14ac:dyDescent="0.3">
      <c r="E182" s="36">
        <f t="shared" si="6"/>
        <v>0</v>
      </c>
    </row>
    <row r="183" spans="5:5" x14ac:dyDescent="0.3">
      <c r="E183" s="36">
        <f t="shared" si="6"/>
        <v>0</v>
      </c>
    </row>
    <row r="184" spans="5:5" x14ac:dyDescent="0.3">
      <c r="E184" s="36">
        <f t="shared" si="6"/>
        <v>0</v>
      </c>
    </row>
    <row r="185" spans="5:5" x14ac:dyDescent="0.3">
      <c r="E185" s="36">
        <f t="shared" si="6"/>
        <v>0</v>
      </c>
    </row>
    <row r="186" spans="5:5" x14ac:dyDescent="0.3">
      <c r="E186" s="36">
        <f t="shared" si="6"/>
        <v>0</v>
      </c>
    </row>
    <row r="187" spans="5:5" x14ac:dyDescent="0.3">
      <c r="E187" s="36">
        <f t="shared" si="6"/>
        <v>0</v>
      </c>
    </row>
    <row r="188" spans="5:5" x14ac:dyDescent="0.3">
      <c r="E188" s="36">
        <f t="shared" si="6"/>
        <v>0</v>
      </c>
    </row>
    <row r="189" spans="5:5" x14ac:dyDescent="0.3">
      <c r="E189" s="36">
        <f t="shared" si="6"/>
        <v>0</v>
      </c>
    </row>
    <row r="190" spans="5:5" x14ac:dyDescent="0.3">
      <c r="E190" s="36">
        <f t="shared" si="6"/>
        <v>0</v>
      </c>
    </row>
    <row r="191" spans="5:5" x14ac:dyDescent="0.3">
      <c r="E191" s="36">
        <f t="shared" si="6"/>
        <v>0</v>
      </c>
    </row>
    <row r="192" spans="5:5" x14ac:dyDescent="0.3">
      <c r="E192" s="36">
        <f t="shared" si="6"/>
        <v>0</v>
      </c>
    </row>
    <row r="193" spans="5:5" x14ac:dyDescent="0.3">
      <c r="E193" s="36">
        <f t="shared" si="6"/>
        <v>0</v>
      </c>
    </row>
    <row r="194" spans="5:5" x14ac:dyDescent="0.3">
      <c r="E194" s="36">
        <f t="shared" si="6"/>
        <v>0</v>
      </c>
    </row>
    <row r="195" spans="5:5" x14ac:dyDescent="0.3">
      <c r="E195" s="36">
        <f t="shared" si="6"/>
        <v>0</v>
      </c>
    </row>
    <row r="196" spans="5:5" x14ac:dyDescent="0.3">
      <c r="E196" s="36">
        <f t="shared" si="6"/>
        <v>0</v>
      </c>
    </row>
    <row r="197" spans="5:5" x14ac:dyDescent="0.3">
      <c r="E197" s="36">
        <f t="shared" si="6"/>
        <v>0</v>
      </c>
    </row>
    <row r="198" spans="5:5" x14ac:dyDescent="0.3">
      <c r="E198" s="36">
        <f t="shared" si="6"/>
        <v>0</v>
      </c>
    </row>
    <row r="199" spans="5:5" x14ac:dyDescent="0.3">
      <c r="E199" s="36">
        <f t="shared" si="6"/>
        <v>0</v>
      </c>
    </row>
    <row r="200" spans="5:5" x14ac:dyDescent="0.3">
      <c r="E200" s="36">
        <f t="shared" si="6"/>
        <v>0</v>
      </c>
    </row>
    <row r="201" spans="5:5" x14ac:dyDescent="0.3">
      <c r="E201" s="36">
        <f t="shared" si="6"/>
        <v>0</v>
      </c>
    </row>
    <row r="202" spans="5:5" x14ac:dyDescent="0.3">
      <c r="E202" s="36">
        <f t="shared" si="6"/>
        <v>0</v>
      </c>
    </row>
    <row r="203" spans="5:5" x14ac:dyDescent="0.3">
      <c r="E203" s="36">
        <f t="shared" si="6"/>
        <v>0</v>
      </c>
    </row>
    <row r="204" spans="5:5" x14ac:dyDescent="0.3">
      <c r="E204" s="36">
        <f t="shared" si="6"/>
        <v>0</v>
      </c>
    </row>
    <row r="205" spans="5:5" x14ac:dyDescent="0.3">
      <c r="E205" s="36">
        <f t="shared" si="6"/>
        <v>0</v>
      </c>
    </row>
    <row r="206" spans="5:5" x14ac:dyDescent="0.3">
      <c r="E206" s="36">
        <f t="shared" si="6"/>
        <v>0</v>
      </c>
    </row>
    <row r="207" spans="5:5" x14ac:dyDescent="0.3">
      <c r="E207" s="36">
        <f t="shared" si="6"/>
        <v>0</v>
      </c>
    </row>
    <row r="208" spans="5:5" x14ac:dyDescent="0.3">
      <c r="E208" s="36">
        <f t="shared" si="6"/>
        <v>0</v>
      </c>
    </row>
    <row r="209" spans="5:5" x14ac:dyDescent="0.3">
      <c r="E209" s="36">
        <f t="shared" si="6"/>
        <v>0</v>
      </c>
    </row>
    <row r="210" spans="5:5" x14ac:dyDescent="0.3">
      <c r="E210" s="36">
        <f t="shared" si="6"/>
        <v>0</v>
      </c>
    </row>
    <row r="211" spans="5:5" x14ac:dyDescent="0.3">
      <c r="E211" s="36">
        <f t="shared" si="6"/>
        <v>0</v>
      </c>
    </row>
    <row r="212" spans="5:5" x14ac:dyDescent="0.3">
      <c r="E212" s="36">
        <f t="shared" si="6"/>
        <v>0</v>
      </c>
    </row>
    <row r="213" spans="5:5" x14ac:dyDescent="0.3">
      <c r="E213" s="36">
        <f t="shared" si="6"/>
        <v>0</v>
      </c>
    </row>
    <row r="214" spans="5:5" x14ac:dyDescent="0.3">
      <c r="E214" s="36">
        <f t="shared" si="6"/>
        <v>0</v>
      </c>
    </row>
    <row r="215" spans="5:5" x14ac:dyDescent="0.3">
      <c r="E215" s="36">
        <f t="shared" si="6"/>
        <v>0</v>
      </c>
    </row>
    <row r="216" spans="5:5" x14ac:dyDescent="0.3">
      <c r="E216" s="36">
        <f t="shared" si="6"/>
        <v>0</v>
      </c>
    </row>
    <row r="217" spans="5:5" x14ac:dyDescent="0.3">
      <c r="E217" s="36">
        <f t="shared" si="6"/>
        <v>0</v>
      </c>
    </row>
    <row r="218" spans="5:5" x14ac:dyDescent="0.3">
      <c r="E218" s="36">
        <f t="shared" si="6"/>
        <v>0</v>
      </c>
    </row>
    <row r="227" spans="5:5" x14ac:dyDescent="0.3">
      <c r="E227" s="36">
        <f>SUM(E2:E226)</f>
        <v>10600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6"/>
  <sheetViews>
    <sheetView topLeftCell="A70" zoomScale="88" zoomScaleNormal="55" workbookViewId="0">
      <selection activeCell="E86" sqref="E86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69" si="0">C2*D2</f>
        <v>0</v>
      </c>
    </row>
    <row r="3" spans="1:8" x14ac:dyDescent="0.3">
      <c r="A3" s="7" t="s">
        <v>4</v>
      </c>
      <c r="B3" t="s">
        <v>5</v>
      </c>
      <c r="C3" s="8">
        <v>500</v>
      </c>
      <c r="E3" s="37">
        <f t="shared" si="0"/>
        <v>0</v>
      </c>
    </row>
    <row r="4" spans="1:8" x14ac:dyDescent="0.3">
      <c r="A4" s="7" t="s">
        <v>6</v>
      </c>
      <c r="B4" t="s">
        <v>7</v>
      </c>
      <c r="C4" s="8">
        <f>4100/12</f>
        <v>341.66666666666669</v>
      </c>
      <c r="E4" s="37">
        <f t="shared" si="0"/>
        <v>0</v>
      </c>
    </row>
    <row r="5" spans="1:8" x14ac:dyDescent="0.3">
      <c r="A5" s="7" t="s">
        <v>8</v>
      </c>
      <c r="B5" t="s">
        <v>9</v>
      </c>
      <c r="C5" s="8">
        <f>6800/12</f>
        <v>566.66666666666663</v>
      </c>
      <c r="D5">
        <v>12</v>
      </c>
      <c r="E5" s="37">
        <f t="shared" si="0"/>
        <v>6800</v>
      </c>
    </row>
    <row r="6" spans="1:8" x14ac:dyDescent="0.3">
      <c r="A6" s="7" t="s">
        <v>10</v>
      </c>
      <c r="B6" t="s">
        <v>11</v>
      </c>
      <c r="C6" s="8">
        <f>6700/12</f>
        <v>558.33333333333337</v>
      </c>
      <c r="D6">
        <v>12</v>
      </c>
      <c r="E6" s="37">
        <f t="shared" si="0"/>
        <v>6700</v>
      </c>
    </row>
    <row r="7" spans="1:8" x14ac:dyDescent="0.3">
      <c r="A7" s="7" t="s">
        <v>12</v>
      </c>
      <c r="B7" t="s">
        <v>13</v>
      </c>
      <c r="C7" s="8">
        <v>500</v>
      </c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>
        <v>400</v>
      </c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>
        <v>300</v>
      </c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>
        <v>1000</v>
      </c>
      <c r="D12">
        <v>3</v>
      </c>
      <c r="E12" s="37">
        <f t="shared" si="0"/>
        <v>3000</v>
      </c>
    </row>
    <row r="13" spans="1:8" x14ac:dyDescent="0.3">
      <c r="A13" s="7" t="s">
        <v>10</v>
      </c>
      <c r="B13" t="s">
        <v>18</v>
      </c>
      <c r="C13" s="8">
        <v>450</v>
      </c>
      <c r="D13">
        <v>3</v>
      </c>
      <c r="E13" s="37">
        <f t="shared" si="0"/>
        <v>1350</v>
      </c>
    </row>
    <row r="14" spans="1:8" x14ac:dyDescent="0.3">
      <c r="A14" s="7" t="s">
        <v>12</v>
      </c>
      <c r="B14" t="s">
        <v>19</v>
      </c>
      <c r="C14" s="8">
        <v>1500</v>
      </c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>
        <v>400</v>
      </c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>
        <v>300</v>
      </c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>
        <v>200</v>
      </c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>
        <v>300</v>
      </c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>
        <f>2600/12</f>
        <v>216.66666666666666</v>
      </c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>
        <v>150</v>
      </c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>
        <f>2700/12</f>
        <v>225</v>
      </c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>
        <v>200</v>
      </c>
      <c r="D25">
        <v>10</v>
      </c>
      <c r="E25" s="37">
        <f t="shared" si="0"/>
        <v>2000</v>
      </c>
    </row>
    <row r="26" spans="1:5" x14ac:dyDescent="0.3">
      <c r="A26" s="7" t="s">
        <v>6</v>
      </c>
      <c r="B26" t="s">
        <v>36</v>
      </c>
      <c r="C26" s="8">
        <v>6500</v>
      </c>
      <c r="D26">
        <v>1</v>
      </c>
      <c r="E26" s="37">
        <f t="shared" si="0"/>
        <v>6500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>
        <v>1</v>
      </c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>
        <v>4000</v>
      </c>
      <c r="D31">
        <v>3</v>
      </c>
      <c r="E31" s="37">
        <f t="shared" si="0"/>
        <v>12000</v>
      </c>
    </row>
    <row r="32" spans="1:5" x14ac:dyDescent="0.3">
      <c r="A32" s="7" t="s">
        <v>24</v>
      </c>
      <c r="B32" t="s">
        <v>83</v>
      </c>
      <c r="C32" s="8">
        <v>5000</v>
      </c>
      <c r="D32">
        <v>1</v>
      </c>
      <c r="E32" s="37">
        <f t="shared" si="0"/>
        <v>5000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>
        <v>1200</v>
      </c>
      <c r="D34">
        <v>1</v>
      </c>
      <c r="E34" s="37">
        <f t="shared" si="0"/>
        <v>1200</v>
      </c>
    </row>
    <row r="35" spans="1:5" x14ac:dyDescent="0.3"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>
        <v>5500</v>
      </c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>
        <v>100</v>
      </c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>
        <v>100</v>
      </c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>
        <v>200</v>
      </c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>
        <v>1500</v>
      </c>
      <c r="D48">
        <v>1</v>
      </c>
      <c r="E48" s="37">
        <f t="shared" si="0"/>
        <v>1500</v>
      </c>
    </row>
    <row r="49" spans="1:5" x14ac:dyDescent="0.3">
      <c r="A49" s="7" t="s">
        <v>6</v>
      </c>
      <c r="B49" s="10" t="s">
        <v>53</v>
      </c>
      <c r="C49" s="8">
        <v>300</v>
      </c>
      <c r="E49" s="37">
        <f t="shared" si="0"/>
        <v>0</v>
      </c>
    </row>
    <row r="50" spans="1:5" x14ac:dyDescent="0.3">
      <c r="A50" s="7" t="s">
        <v>8</v>
      </c>
      <c r="B50" s="10" t="s">
        <v>54</v>
      </c>
      <c r="C50" s="8">
        <v>500</v>
      </c>
      <c r="E50" s="37">
        <f t="shared" si="0"/>
        <v>0</v>
      </c>
    </row>
    <row r="51" spans="1:5" x14ac:dyDescent="0.3">
      <c r="A51" s="7" t="s">
        <v>10</v>
      </c>
      <c r="B51" s="10" t="s">
        <v>55</v>
      </c>
      <c r="C51" s="8">
        <v>800</v>
      </c>
      <c r="E51" s="37">
        <f t="shared" si="0"/>
        <v>0</v>
      </c>
    </row>
    <row r="52" spans="1:5" x14ac:dyDescent="0.3">
      <c r="A52" s="7" t="s">
        <v>12</v>
      </c>
      <c r="B52" s="10" t="s">
        <v>56</v>
      </c>
      <c r="C52" s="8">
        <v>300</v>
      </c>
      <c r="E52" s="37">
        <f t="shared" si="0"/>
        <v>0</v>
      </c>
    </row>
    <row r="53" spans="1:5" x14ac:dyDescent="0.3">
      <c r="A53" s="7" t="s">
        <v>20</v>
      </c>
      <c r="B53" s="10" t="s">
        <v>57</v>
      </c>
      <c r="C53" s="8">
        <v>300</v>
      </c>
      <c r="E53" s="37">
        <f t="shared" si="0"/>
        <v>0</v>
      </c>
    </row>
    <row r="54" spans="1:5" x14ac:dyDescent="0.3">
      <c r="A54" s="7" t="s">
        <v>22</v>
      </c>
      <c r="B54" s="10" t="s">
        <v>58</v>
      </c>
      <c r="C54" s="8">
        <v>1000</v>
      </c>
      <c r="E54" s="37">
        <f t="shared" si="0"/>
        <v>0</v>
      </c>
    </row>
    <row r="55" spans="1:5" x14ac:dyDescent="0.3">
      <c r="A55" s="7" t="s">
        <v>24</v>
      </c>
      <c r="B55" s="10" t="s">
        <v>59</v>
      </c>
      <c r="C55" s="8">
        <v>300</v>
      </c>
      <c r="E55" s="37">
        <f t="shared" si="0"/>
        <v>0</v>
      </c>
    </row>
    <row r="56" spans="1:5" x14ac:dyDescent="0.3">
      <c r="A56" s="7" t="s">
        <v>26</v>
      </c>
      <c r="B56" s="10" t="s">
        <v>60</v>
      </c>
      <c r="C56" s="8">
        <v>500</v>
      </c>
      <c r="E56" s="37">
        <f t="shared" si="0"/>
        <v>0</v>
      </c>
    </row>
    <row r="57" spans="1:5" x14ac:dyDescent="0.3">
      <c r="A57" s="7" t="s">
        <v>28</v>
      </c>
      <c r="B57" s="10" t="s">
        <v>61</v>
      </c>
      <c r="C57" s="8">
        <v>700</v>
      </c>
      <c r="E57" s="37">
        <f t="shared" si="0"/>
        <v>0</v>
      </c>
    </row>
    <row r="58" spans="1:5" x14ac:dyDescent="0.3">
      <c r="A58" s="7" t="s">
        <v>30</v>
      </c>
      <c r="B58" s="10" t="s">
        <v>62</v>
      </c>
      <c r="C58" s="8">
        <v>800</v>
      </c>
      <c r="E58" s="37">
        <f t="shared" si="0"/>
        <v>0</v>
      </c>
    </row>
    <row r="59" spans="1:5" x14ac:dyDescent="0.3">
      <c r="A59" s="7" t="s">
        <v>32</v>
      </c>
      <c r="B59" s="10" t="s">
        <v>63</v>
      </c>
      <c r="C59" s="8">
        <v>300</v>
      </c>
      <c r="E59" s="37">
        <f t="shared" si="0"/>
        <v>0</v>
      </c>
    </row>
    <row r="60" spans="1:5" x14ac:dyDescent="0.3">
      <c r="A60" s="7" t="s">
        <v>64</v>
      </c>
      <c r="B60" s="10" t="s">
        <v>65</v>
      </c>
      <c r="C60" s="8">
        <v>150</v>
      </c>
      <c r="D60">
        <v>12</v>
      </c>
      <c r="E60" s="37">
        <f t="shared" si="0"/>
        <v>1800</v>
      </c>
    </row>
    <row r="61" spans="1:5" x14ac:dyDescent="0.3">
      <c r="A61" s="7" t="s">
        <v>66</v>
      </c>
      <c r="B61" s="10" t="s">
        <v>67</v>
      </c>
      <c r="C61" s="8">
        <f>9300/12</f>
        <v>775</v>
      </c>
      <c r="D61">
        <v>12</v>
      </c>
      <c r="E61" s="37">
        <f t="shared" si="0"/>
        <v>9300</v>
      </c>
    </row>
    <row r="62" spans="1:5" x14ac:dyDescent="0.3">
      <c r="A62" s="7" t="s">
        <v>68</v>
      </c>
      <c r="B62" s="10" t="s">
        <v>69</v>
      </c>
      <c r="C62" s="8">
        <v>1</v>
      </c>
      <c r="E62" s="37">
        <f t="shared" si="0"/>
        <v>0</v>
      </c>
    </row>
    <row r="63" spans="1:5" x14ac:dyDescent="0.3">
      <c r="A63" s="7" t="s">
        <v>70</v>
      </c>
      <c r="B63" s="10" t="s">
        <v>71</v>
      </c>
      <c r="C63" s="8">
        <v>1000</v>
      </c>
      <c r="E63" s="37">
        <f t="shared" si="0"/>
        <v>0</v>
      </c>
    </row>
    <row r="64" spans="1:5" x14ac:dyDescent="0.3">
      <c r="A64" s="7" t="s">
        <v>72</v>
      </c>
      <c r="B64" s="10" t="s">
        <v>73</v>
      </c>
      <c r="C64" s="8">
        <v>2000</v>
      </c>
      <c r="E64" s="37">
        <f t="shared" si="0"/>
        <v>0</v>
      </c>
    </row>
    <row r="65" spans="1:5" x14ac:dyDescent="0.3">
      <c r="A65" s="7" t="s">
        <v>88</v>
      </c>
      <c r="B65" s="10" t="s">
        <v>92</v>
      </c>
      <c r="C65" s="8"/>
      <c r="E65" s="37">
        <f t="shared" si="0"/>
        <v>0</v>
      </c>
    </row>
    <row r="66" spans="1:5" x14ac:dyDescent="0.3">
      <c r="A66" s="7" t="s">
        <v>90</v>
      </c>
      <c r="B66" s="10" t="s">
        <v>91</v>
      </c>
      <c r="C66" s="8"/>
      <c r="E66" s="37">
        <f t="shared" si="0"/>
        <v>0</v>
      </c>
    </row>
    <row r="67" spans="1:5" x14ac:dyDescent="0.3">
      <c r="A67" s="7" t="s">
        <v>93</v>
      </c>
      <c r="B67" s="10" t="s">
        <v>94</v>
      </c>
      <c r="C67" s="8"/>
      <c r="E67" s="37">
        <f t="shared" si="0"/>
        <v>0</v>
      </c>
    </row>
    <row r="68" spans="1:5" x14ac:dyDescent="0.3">
      <c r="A68" s="7" t="s">
        <v>95</v>
      </c>
      <c r="B68" s="10" t="s">
        <v>96</v>
      </c>
      <c r="C68" s="8"/>
      <c r="E68" s="37">
        <f t="shared" si="0"/>
        <v>0</v>
      </c>
    </row>
    <row r="69" spans="1:5" x14ac:dyDescent="0.3">
      <c r="C69" s="8"/>
      <c r="E69" s="37">
        <f t="shared" si="0"/>
        <v>0</v>
      </c>
    </row>
    <row r="70" spans="1:5" x14ac:dyDescent="0.3">
      <c r="A70" s="11">
        <v>7</v>
      </c>
      <c r="B70" s="4" t="s">
        <v>74</v>
      </c>
      <c r="C70" s="6"/>
      <c r="E70" s="37">
        <f t="shared" ref="E70:E74" si="1">C70*D70</f>
        <v>0</v>
      </c>
    </row>
    <row r="71" spans="1:5" x14ac:dyDescent="0.3">
      <c r="A71" s="7" t="s">
        <v>4</v>
      </c>
      <c r="B71" s="10" t="s">
        <v>75</v>
      </c>
      <c r="C71" s="8"/>
      <c r="E71" s="37">
        <f t="shared" si="1"/>
        <v>0</v>
      </c>
    </row>
    <row r="72" spans="1:5" x14ac:dyDescent="0.3">
      <c r="A72" s="7" t="s">
        <v>6</v>
      </c>
      <c r="B72" s="10" t="s">
        <v>76</v>
      </c>
      <c r="C72" s="8">
        <v>1</v>
      </c>
      <c r="E72" s="37">
        <f t="shared" si="1"/>
        <v>0</v>
      </c>
    </row>
    <row r="73" spans="1:5" x14ac:dyDescent="0.3">
      <c r="A73" s="7"/>
      <c r="B73" s="10"/>
      <c r="C73" s="8"/>
      <c r="E73" s="37">
        <f t="shared" si="1"/>
        <v>0</v>
      </c>
    </row>
    <row r="74" spans="1:5" x14ac:dyDescent="0.3">
      <c r="A74" s="11">
        <v>8</v>
      </c>
      <c r="B74" s="4" t="s">
        <v>84</v>
      </c>
      <c r="C74" s="6"/>
      <c r="E74" s="37">
        <f t="shared" si="1"/>
        <v>0</v>
      </c>
    </row>
    <row r="75" spans="1:5" x14ac:dyDescent="0.3">
      <c r="A75" s="7" t="s">
        <v>4</v>
      </c>
      <c r="B75" s="10" t="s">
        <v>107</v>
      </c>
      <c r="C75" s="8"/>
      <c r="E75" s="37">
        <f t="shared" ref="E75:E77" si="2">C75*D75</f>
        <v>0</v>
      </c>
    </row>
    <row r="76" spans="1:5" x14ac:dyDescent="0.3">
      <c r="A76" s="7" t="s">
        <v>6</v>
      </c>
      <c r="B76" s="10" t="s">
        <v>89</v>
      </c>
      <c r="C76" s="8">
        <v>3500</v>
      </c>
      <c r="E76" s="37">
        <f t="shared" si="2"/>
        <v>0</v>
      </c>
    </row>
    <row r="77" spans="1:5" x14ac:dyDescent="0.3">
      <c r="A77" s="7" t="s">
        <v>8</v>
      </c>
      <c r="B77" s="10" t="s">
        <v>99</v>
      </c>
      <c r="C77">
        <v>1100</v>
      </c>
      <c r="D77">
        <v>1</v>
      </c>
      <c r="E77" s="37">
        <f t="shared" si="2"/>
        <v>1100</v>
      </c>
    </row>
    <row r="78" spans="1:5" x14ac:dyDescent="0.3">
      <c r="A78" s="7" t="s">
        <v>10</v>
      </c>
      <c r="B78" s="10" t="s">
        <v>100</v>
      </c>
      <c r="C78">
        <v>100</v>
      </c>
      <c r="D78">
        <v>4</v>
      </c>
      <c r="E78" s="37">
        <f t="shared" ref="E78:E86" si="3">C78*D78</f>
        <v>400</v>
      </c>
    </row>
    <row r="79" spans="1:5" x14ac:dyDescent="0.3">
      <c r="A79" s="7" t="s">
        <v>12</v>
      </c>
      <c r="B79" s="10" t="s">
        <v>101</v>
      </c>
      <c r="C79" s="8">
        <v>250</v>
      </c>
      <c r="D79">
        <v>1</v>
      </c>
      <c r="E79" s="37">
        <f t="shared" si="3"/>
        <v>250</v>
      </c>
    </row>
    <row r="80" spans="1:5" x14ac:dyDescent="0.3">
      <c r="A80" s="7" t="s">
        <v>20</v>
      </c>
      <c r="B80" s="10" t="s">
        <v>102</v>
      </c>
      <c r="C80" s="8">
        <v>1000</v>
      </c>
      <c r="D80">
        <v>1</v>
      </c>
      <c r="E80" s="37">
        <f t="shared" si="3"/>
        <v>1000</v>
      </c>
    </row>
    <row r="81" spans="1:5" x14ac:dyDescent="0.3">
      <c r="A81" s="7" t="s">
        <v>22</v>
      </c>
      <c r="B81" s="10" t="s">
        <v>103</v>
      </c>
      <c r="C81" s="8">
        <v>500</v>
      </c>
      <c r="D81">
        <v>1</v>
      </c>
      <c r="E81" s="37">
        <f t="shared" si="3"/>
        <v>500</v>
      </c>
    </row>
    <row r="82" spans="1:5" x14ac:dyDescent="0.3">
      <c r="A82" s="7" t="s">
        <v>24</v>
      </c>
      <c r="B82" s="10" t="s">
        <v>104</v>
      </c>
      <c r="C82" s="8">
        <v>500</v>
      </c>
      <c r="D82">
        <v>1</v>
      </c>
      <c r="E82" s="37">
        <f t="shared" si="3"/>
        <v>500</v>
      </c>
    </row>
    <row r="83" spans="1:5" x14ac:dyDescent="0.3">
      <c r="A83" s="7" t="s">
        <v>26</v>
      </c>
      <c r="B83" s="10" t="s">
        <v>105</v>
      </c>
      <c r="C83" s="8">
        <v>250</v>
      </c>
      <c r="D83">
        <v>1</v>
      </c>
      <c r="E83" s="37">
        <f t="shared" si="3"/>
        <v>250</v>
      </c>
    </row>
    <row r="84" spans="1:5" x14ac:dyDescent="0.3">
      <c r="A84" s="7" t="s">
        <v>28</v>
      </c>
      <c r="B84" s="10" t="s">
        <v>106</v>
      </c>
      <c r="C84" s="8">
        <v>260</v>
      </c>
      <c r="D84">
        <v>1</v>
      </c>
      <c r="E84" s="37">
        <f t="shared" si="3"/>
        <v>260</v>
      </c>
    </row>
    <row r="85" spans="1:5" x14ac:dyDescent="0.3">
      <c r="A85" s="7" t="s">
        <v>30</v>
      </c>
      <c r="B85" s="10" t="s">
        <v>116</v>
      </c>
      <c r="C85" s="8"/>
      <c r="E85" s="37">
        <f t="shared" si="3"/>
        <v>0</v>
      </c>
    </row>
    <row r="86" spans="1:5" x14ac:dyDescent="0.3">
      <c r="A86" s="7" t="s">
        <v>32</v>
      </c>
      <c r="B86" s="10" t="s">
        <v>115</v>
      </c>
      <c r="C86" s="8">
        <v>700</v>
      </c>
      <c r="D86">
        <v>1</v>
      </c>
      <c r="E86" s="37">
        <f t="shared" si="3"/>
        <v>700</v>
      </c>
    </row>
    <row r="87" spans="1:5" x14ac:dyDescent="0.3">
      <c r="A87" s="7"/>
      <c r="B87" s="10"/>
      <c r="E87" s="37"/>
    </row>
    <row r="88" spans="1:5" x14ac:dyDescent="0.3">
      <c r="B88" t="s">
        <v>97</v>
      </c>
      <c r="E88" s="37">
        <f>SUM(E2:E86)</f>
        <v>62110</v>
      </c>
    </row>
    <row r="89" spans="1:5" x14ac:dyDescent="0.3">
      <c r="E89" s="36">
        <f t="shared" ref="E89:E146" si="4">C89*D89</f>
        <v>0</v>
      </c>
    </row>
    <row r="90" spans="1:5" x14ac:dyDescent="0.3">
      <c r="E90" s="36">
        <f t="shared" si="4"/>
        <v>0</v>
      </c>
    </row>
    <row r="91" spans="1:5" x14ac:dyDescent="0.3">
      <c r="E91" s="36">
        <f t="shared" si="4"/>
        <v>0</v>
      </c>
    </row>
    <row r="92" spans="1:5" x14ac:dyDescent="0.3">
      <c r="E92" s="36">
        <f t="shared" si="4"/>
        <v>0</v>
      </c>
    </row>
    <row r="93" spans="1:5" x14ac:dyDescent="0.3">
      <c r="E93" s="36">
        <f t="shared" si="4"/>
        <v>0</v>
      </c>
    </row>
    <row r="94" spans="1:5" x14ac:dyDescent="0.3">
      <c r="E94" s="36">
        <f t="shared" si="4"/>
        <v>0</v>
      </c>
    </row>
    <row r="95" spans="1:5" x14ac:dyDescent="0.3">
      <c r="E95" s="36">
        <f t="shared" si="4"/>
        <v>0</v>
      </c>
    </row>
    <row r="96" spans="1:5" x14ac:dyDescent="0.3">
      <c r="E96" s="36">
        <f t="shared" si="4"/>
        <v>0</v>
      </c>
    </row>
    <row r="97" spans="5:5" x14ac:dyDescent="0.3">
      <c r="E97" s="36">
        <f t="shared" si="4"/>
        <v>0</v>
      </c>
    </row>
    <row r="98" spans="5:5" x14ac:dyDescent="0.3">
      <c r="E98" s="36">
        <f t="shared" si="4"/>
        <v>0</v>
      </c>
    </row>
    <row r="99" spans="5:5" x14ac:dyDescent="0.3">
      <c r="E99" s="36">
        <f t="shared" si="4"/>
        <v>0</v>
      </c>
    </row>
    <row r="100" spans="5:5" x14ac:dyDescent="0.3">
      <c r="E100" s="36">
        <f t="shared" si="4"/>
        <v>0</v>
      </c>
    </row>
    <row r="101" spans="5:5" x14ac:dyDescent="0.3">
      <c r="E101" s="36">
        <f t="shared" si="4"/>
        <v>0</v>
      </c>
    </row>
    <row r="102" spans="5:5" x14ac:dyDescent="0.3">
      <c r="E102" s="36">
        <f t="shared" si="4"/>
        <v>0</v>
      </c>
    </row>
    <row r="103" spans="5:5" x14ac:dyDescent="0.3">
      <c r="E103" s="36">
        <f t="shared" si="4"/>
        <v>0</v>
      </c>
    </row>
    <row r="104" spans="5:5" x14ac:dyDescent="0.3">
      <c r="E104" s="36">
        <f t="shared" si="4"/>
        <v>0</v>
      </c>
    </row>
    <row r="105" spans="5:5" x14ac:dyDescent="0.3">
      <c r="E105" s="36">
        <f t="shared" si="4"/>
        <v>0</v>
      </c>
    </row>
    <row r="106" spans="5:5" x14ac:dyDescent="0.3">
      <c r="E106" s="36">
        <f t="shared" si="4"/>
        <v>0</v>
      </c>
    </row>
    <row r="107" spans="5:5" x14ac:dyDescent="0.3">
      <c r="E107" s="36">
        <f t="shared" si="4"/>
        <v>0</v>
      </c>
    </row>
    <row r="108" spans="5:5" x14ac:dyDescent="0.3">
      <c r="E108" s="36">
        <f t="shared" si="4"/>
        <v>0</v>
      </c>
    </row>
    <row r="109" spans="5:5" x14ac:dyDescent="0.3">
      <c r="E109" s="36">
        <f t="shared" si="4"/>
        <v>0</v>
      </c>
    </row>
    <row r="110" spans="5:5" x14ac:dyDescent="0.3">
      <c r="E110" s="36">
        <f t="shared" si="4"/>
        <v>0</v>
      </c>
    </row>
    <row r="111" spans="5:5" x14ac:dyDescent="0.3">
      <c r="E111" s="36">
        <f t="shared" si="4"/>
        <v>0</v>
      </c>
    </row>
    <row r="112" spans="5:5" x14ac:dyDescent="0.3">
      <c r="E112" s="36">
        <f t="shared" si="4"/>
        <v>0</v>
      </c>
    </row>
    <row r="113" spans="5:5" x14ac:dyDescent="0.3">
      <c r="E113" s="36">
        <f t="shared" si="4"/>
        <v>0</v>
      </c>
    </row>
    <row r="114" spans="5:5" x14ac:dyDescent="0.3">
      <c r="E114" s="36">
        <f t="shared" si="4"/>
        <v>0</v>
      </c>
    </row>
    <row r="115" spans="5:5" x14ac:dyDescent="0.3">
      <c r="E115" s="36">
        <f t="shared" si="4"/>
        <v>0</v>
      </c>
    </row>
    <row r="116" spans="5:5" x14ac:dyDescent="0.3">
      <c r="E116" s="36">
        <f t="shared" si="4"/>
        <v>0</v>
      </c>
    </row>
    <row r="117" spans="5:5" x14ac:dyDescent="0.3">
      <c r="E117" s="36">
        <f t="shared" si="4"/>
        <v>0</v>
      </c>
    </row>
    <row r="118" spans="5:5" x14ac:dyDescent="0.3">
      <c r="E118" s="36">
        <f t="shared" si="4"/>
        <v>0</v>
      </c>
    </row>
    <row r="119" spans="5:5" x14ac:dyDescent="0.3">
      <c r="E119" s="36">
        <f t="shared" si="4"/>
        <v>0</v>
      </c>
    </row>
    <row r="120" spans="5:5" x14ac:dyDescent="0.3">
      <c r="E120" s="36">
        <f t="shared" si="4"/>
        <v>0</v>
      </c>
    </row>
    <row r="121" spans="5:5" x14ac:dyDescent="0.3">
      <c r="E121" s="36">
        <f t="shared" si="4"/>
        <v>0</v>
      </c>
    </row>
    <row r="122" spans="5:5" x14ac:dyDescent="0.3">
      <c r="E122" s="36">
        <f t="shared" si="4"/>
        <v>0</v>
      </c>
    </row>
    <row r="123" spans="5:5" x14ac:dyDescent="0.3">
      <c r="E123" s="36">
        <f t="shared" si="4"/>
        <v>0</v>
      </c>
    </row>
    <row r="124" spans="5:5" x14ac:dyDescent="0.3">
      <c r="E124" s="36">
        <f t="shared" si="4"/>
        <v>0</v>
      </c>
    </row>
    <row r="125" spans="5:5" x14ac:dyDescent="0.3">
      <c r="E125" s="36">
        <f t="shared" si="4"/>
        <v>0</v>
      </c>
    </row>
    <row r="126" spans="5:5" x14ac:dyDescent="0.3">
      <c r="E126" s="36">
        <f t="shared" si="4"/>
        <v>0</v>
      </c>
    </row>
    <row r="127" spans="5:5" x14ac:dyDescent="0.3">
      <c r="E127" s="36">
        <f t="shared" si="4"/>
        <v>0</v>
      </c>
    </row>
    <row r="128" spans="5:5" x14ac:dyDescent="0.3">
      <c r="E128" s="36">
        <f t="shared" si="4"/>
        <v>0</v>
      </c>
    </row>
    <row r="129" spans="5:5" x14ac:dyDescent="0.3">
      <c r="E129" s="36">
        <f t="shared" si="4"/>
        <v>0</v>
      </c>
    </row>
    <row r="130" spans="5:5" x14ac:dyDescent="0.3">
      <c r="E130" s="36">
        <f t="shared" si="4"/>
        <v>0</v>
      </c>
    </row>
    <row r="131" spans="5:5" x14ac:dyDescent="0.3">
      <c r="E131" s="36">
        <f t="shared" si="4"/>
        <v>0</v>
      </c>
    </row>
    <row r="132" spans="5:5" x14ac:dyDescent="0.3">
      <c r="E132" s="36">
        <f t="shared" si="4"/>
        <v>0</v>
      </c>
    </row>
    <row r="133" spans="5:5" x14ac:dyDescent="0.3">
      <c r="E133" s="36">
        <f t="shared" si="4"/>
        <v>0</v>
      </c>
    </row>
    <row r="134" spans="5:5" x14ac:dyDescent="0.3">
      <c r="E134" s="36">
        <f t="shared" si="4"/>
        <v>0</v>
      </c>
    </row>
    <row r="135" spans="5:5" x14ac:dyDescent="0.3">
      <c r="E135" s="36">
        <f t="shared" si="4"/>
        <v>0</v>
      </c>
    </row>
    <row r="136" spans="5:5" x14ac:dyDescent="0.3">
      <c r="E136" s="36">
        <f t="shared" si="4"/>
        <v>0</v>
      </c>
    </row>
    <row r="137" spans="5:5" x14ac:dyDescent="0.3">
      <c r="E137" s="36">
        <f t="shared" si="4"/>
        <v>0</v>
      </c>
    </row>
    <row r="138" spans="5:5" x14ac:dyDescent="0.3">
      <c r="E138" s="36">
        <f t="shared" si="4"/>
        <v>0</v>
      </c>
    </row>
    <row r="139" spans="5:5" x14ac:dyDescent="0.3">
      <c r="E139" s="36">
        <f t="shared" si="4"/>
        <v>0</v>
      </c>
    </row>
    <row r="140" spans="5:5" x14ac:dyDescent="0.3">
      <c r="E140" s="36">
        <f t="shared" si="4"/>
        <v>0</v>
      </c>
    </row>
    <row r="141" spans="5:5" x14ac:dyDescent="0.3">
      <c r="E141" s="36">
        <f t="shared" si="4"/>
        <v>0</v>
      </c>
    </row>
    <row r="142" spans="5:5" x14ac:dyDescent="0.3">
      <c r="E142" s="36">
        <f t="shared" si="4"/>
        <v>0</v>
      </c>
    </row>
    <row r="143" spans="5:5" x14ac:dyDescent="0.3">
      <c r="E143" s="36">
        <f t="shared" si="4"/>
        <v>0</v>
      </c>
    </row>
    <row r="144" spans="5:5" x14ac:dyDescent="0.3">
      <c r="E144" s="36">
        <f t="shared" si="4"/>
        <v>0</v>
      </c>
    </row>
    <row r="145" spans="5:5" x14ac:dyDescent="0.3">
      <c r="E145" s="36">
        <f t="shared" si="4"/>
        <v>0</v>
      </c>
    </row>
    <row r="146" spans="5:5" x14ac:dyDescent="0.3">
      <c r="E146" s="36">
        <f t="shared" si="4"/>
        <v>0</v>
      </c>
    </row>
    <row r="147" spans="5:5" x14ac:dyDescent="0.3">
      <c r="E147" s="36">
        <f t="shared" ref="E147:E207" si="5">C147*D147</f>
        <v>0</v>
      </c>
    </row>
    <row r="148" spans="5:5" x14ac:dyDescent="0.3">
      <c r="E148" s="36">
        <f t="shared" si="5"/>
        <v>0</v>
      </c>
    </row>
    <row r="149" spans="5:5" x14ac:dyDescent="0.3">
      <c r="E149" s="36">
        <f t="shared" si="5"/>
        <v>0</v>
      </c>
    </row>
    <row r="150" spans="5:5" x14ac:dyDescent="0.3">
      <c r="E150" s="36">
        <f t="shared" si="5"/>
        <v>0</v>
      </c>
    </row>
    <row r="151" spans="5:5" x14ac:dyDescent="0.3">
      <c r="E151" s="36">
        <f t="shared" si="5"/>
        <v>0</v>
      </c>
    </row>
    <row r="152" spans="5:5" x14ac:dyDescent="0.3">
      <c r="E152" s="36">
        <f t="shared" si="5"/>
        <v>0</v>
      </c>
    </row>
    <row r="153" spans="5:5" x14ac:dyDescent="0.3">
      <c r="E153" s="36">
        <f t="shared" si="5"/>
        <v>0</v>
      </c>
    </row>
    <row r="154" spans="5:5" x14ac:dyDescent="0.3">
      <c r="E154" s="36">
        <f t="shared" si="5"/>
        <v>0</v>
      </c>
    </row>
    <row r="155" spans="5:5" x14ac:dyDescent="0.3">
      <c r="E155" s="36">
        <f t="shared" si="5"/>
        <v>0</v>
      </c>
    </row>
    <row r="156" spans="5:5" x14ac:dyDescent="0.3">
      <c r="E156" s="36">
        <f t="shared" si="5"/>
        <v>0</v>
      </c>
    </row>
    <row r="157" spans="5:5" x14ac:dyDescent="0.3">
      <c r="E157" s="36">
        <f t="shared" si="5"/>
        <v>0</v>
      </c>
    </row>
    <row r="158" spans="5:5" x14ac:dyDescent="0.3">
      <c r="E158" s="36">
        <f t="shared" si="5"/>
        <v>0</v>
      </c>
    </row>
    <row r="159" spans="5:5" x14ac:dyDescent="0.3">
      <c r="E159" s="36">
        <f t="shared" si="5"/>
        <v>0</v>
      </c>
    </row>
    <row r="160" spans="5:5" x14ac:dyDescent="0.3">
      <c r="E160" s="36">
        <f t="shared" si="5"/>
        <v>0</v>
      </c>
    </row>
    <row r="161" spans="5:5" x14ac:dyDescent="0.3">
      <c r="E161" s="36">
        <f t="shared" si="5"/>
        <v>0</v>
      </c>
    </row>
    <row r="162" spans="5:5" x14ac:dyDescent="0.3">
      <c r="E162" s="36">
        <f t="shared" si="5"/>
        <v>0</v>
      </c>
    </row>
    <row r="163" spans="5:5" x14ac:dyDescent="0.3">
      <c r="E163" s="36">
        <f t="shared" si="5"/>
        <v>0</v>
      </c>
    </row>
    <row r="164" spans="5:5" x14ac:dyDescent="0.3">
      <c r="E164" s="36">
        <f t="shared" si="5"/>
        <v>0</v>
      </c>
    </row>
    <row r="165" spans="5:5" x14ac:dyDescent="0.3">
      <c r="E165" s="36">
        <f t="shared" si="5"/>
        <v>0</v>
      </c>
    </row>
    <row r="166" spans="5:5" x14ac:dyDescent="0.3">
      <c r="E166" s="36">
        <f t="shared" si="5"/>
        <v>0</v>
      </c>
    </row>
    <row r="167" spans="5:5" x14ac:dyDescent="0.3">
      <c r="E167" s="36">
        <f t="shared" si="5"/>
        <v>0</v>
      </c>
    </row>
    <row r="168" spans="5:5" x14ac:dyDescent="0.3">
      <c r="E168" s="36">
        <f t="shared" si="5"/>
        <v>0</v>
      </c>
    </row>
    <row r="169" spans="5:5" x14ac:dyDescent="0.3">
      <c r="E169" s="36">
        <f t="shared" si="5"/>
        <v>0</v>
      </c>
    </row>
    <row r="170" spans="5:5" x14ac:dyDescent="0.3">
      <c r="E170" s="36">
        <f t="shared" si="5"/>
        <v>0</v>
      </c>
    </row>
    <row r="171" spans="5:5" x14ac:dyDescent="0.3">
      <c r="E171" s="36">
        <f t="shared" si="5"/>
        <v>0</v>
      </c>
    </row>
    <row r="172" spans="5:5" x14ac:dyDescent="0.3">
      <c r="E172" s="36">
        <f t="shared" si="5"/>
        <v>0</v>
      </c>
    </row>
    <row r="173" spans="5:5" x14ac:dyDescent="0.3">
      <c r="E173" s="36">
        <f t="shared" si="5"/>
        <v>0</v>
      </c>
    </row>
    <row r="174" spans="5:5" x14ac:dyDescent="0.3">
      <c r="E174" s="36">
        <f t="shared" si="5"/>
        <v>0</v>
      </c>
    </row>
    <row r="175" spans="5:5" x14ac:dyDescent="0.3">
      <c r="E175" s="36">
        <f t="shared" si="5"/>
        <v>0</v>
      </c>
    </row>
    <row r="176" spans="5:5" x14ac:dyDescent="0.3">
      <c r="E176" s="36">
        <f t="shared" si="5"/>
        <v>0</v>
      </c>
    </row>
    <row r="177" spans="5:5" x14ac:dyDescent="0.3">
      <c r="E177" s="36">
        <f t="shared" si="5"/>
        <v>0</v>
      </c>
    </row>
    <row r="178" spans="5:5" x14ac:dyDescent="0.3">
      <c r="E178" s="36">
        <f t="shared" si="5"/>
        <v>0</v>
      </c>
    </row>
    <row r="179" spans="5:5" x14ac:dyDescent="0.3">
      <c r="E179" s="36">
        <f t="shared" si="5"/>
        <v>0</v>
      </c>
    </row>
    <row r="180" spans="5:5" x14ac:dyDescent="0.3">
      <c r="E180" s="36">
        <f t="shared" si="5"/>
        <v>0</v>
      </c>
    </row>
    <row r="181" spans="5:5" x14ac:dyDescent="0.3">
      <c r="E181" s="36">
        <f t="shared" si="5"/>
        <v>0</v>
      </c>
    </row>
    <row r="182" spans="5:5" x14ac:dyDescent="0.3">
      <c r="E182" s="36">
        <f t="shared" si="5"/>
        <v>0</v>
      </c>
    </row>
    <row r="183" spans="5:5" x14ac:dyDescent="0.3">
      <c r="E183" s="36">
        <f t="shared" si="5"/>
        <v>0</v>
      </c>
    </row>
    <row r="184" spans="5:5" x14ac:dyDescent="0.3">
      <c r="E184" s="36">
        <f t="shared" si="5"/>
        <v>0</v>
      </c>
    </row>
    <row r="185" spans="5:5" x14ac:dyDescent="0.3">
      <c r="E185" s="36">
        <f t="shared" si="5"/>
        <v>0</v>
      </c>
    </row>
    <row r="186" spans="5:5" x14ac:dyDescent="0.3">
      <c r="E186" s="36">
        <f t="shared" si="5"/>
        <v>0</v>
      </c>
    </row>
    <row r="187" spans="5:5" x14ac:dyDescent="0.3">
      <c r="E187" s="36">
        <f t="shared" si="5"/>
        <v>0</v>
      </c>
    </row>
    <row r="188" spans="5:5" x14ac:dyDescent="0.3">
      <c r="E188" s="36">
        <f t="shared" si="5"/>
        <v>0</v>
      </c>
    </row>
    <row r="189" spans="5:5" x14ac:dyDescent="0.3">
      <c r="E189" s="36">
        <f t="shared" si="5"/>
        <v>0</v>
      </c>
    </row>
    <row r="190" spans="5:5" x14ac:dyDescent="0.3">
      <c r="E190" s="36">
        <f t="shared" si="5"/>
        <v>0</v>
      </c>
    </row>
    <row r="191" spans="5:5" x14ac:dyDescent="0.3">
      <c r="E191" s="36">
        <f t="shared" si="5"/>
        <v>0</v>
      </c>
    </row>
    <row r="192" spans="5:5" x14ac:dyDescent="0.3">
      <c r="E192" s="36">
        <f t="shared" si="5"/>
        <v>0</v>
      </c>
    </row>
    <row r="193" spans="5:5" x14ac:dyDescent="0.3">
      <c r="E193" s="36">
        <f t="shared" si="5"/>
        <v>0</v>
      </c>
    </row>
    <row r="194" spans="5:5" x14ac:dyDescent="0.3">
      <c r="E194" s="36">
        <f t="shared" si="5"/>
        <v>0</v>
      </c>
    </row>
    <row r="195" spans="5:5" x14ac:dyDescent="0.3">
      <c r="E195" s="36">
        <f t="shared" si="5"/>
        <v>0</v>
      </c>
    </row>
    <row r="196" spans="5:5" x14ac:dyDescent="0.3">
      <c r="E196" s="36">
        <f t="shared" si="5"/>
        <v>0</v>
      </c>
    </row>
    <row r="197" spans="5:5" x14ac:dyDescent="0.3">
      <c r="E197" s="36">
        <f t="shared" si="5"/>
        <v>0</v>
      </c>
    </row>
    <row r="198" spans="5:5" x14ac:dyDescent="0.3">
      <c r="E198" s="36">
        <f t="shared" si="5"/>
        <v>0</v>
      </c>
    </row>
    <row r="199" spans="5:5" x14ac:dyDescent="0.3">
      <c r="E199" s="36">
        <f t="shared" si="5"/>
        <v>0</v>
      </c>
    </row>
    <row r="200" spans="5:5" x14ac:dyDescent="0.3">
      <c r="E200" s="36">
        <f t="shared" si="5"/>
        <v>0</v>
      </c>
    </row>
    <row r="201" spans="5:5" x14ac:dyDescent="0.3">
      <c r="E201" s="36">
        <f t="shared" si="5"/>
        <v>0</v>
      </c>
    </row>
    <row r="202" spans="5:5" x14ac:dyDescent="0.3">
      <c r="E202" s="36">
        <f t="shared" si="5"/>
        <v>0</v>
      </c>
    </row>
    <row r="203" spans="5:5" x14ac:dyDescent="0.3">
      <c r="E203" s="36">
        <f t="shared" si="5"/>
        <v>0</v>
      </c>
    </row>
    <row r="204" spans="5:5" x14ac:dyDescent="0.3">
      <c r="E204" s="36">
        <f t="shared" si="5"/>
        <v>0</v>
      </c>
    </row>
    <row r="205" spans="5:5" x14ac:dyDescent="0.3">
      <c r="E205" s="36">
        <f t="shared" si="5"/>
        <v>0</v>
      </c>
    </row>
    <row r="206" spans="5:5" x14ac:dyDescent="0.3">
      <c r="E206" s="36">
        <f t="shared" si="5"/>
        <v>0</v>
      </c>
    </row>
    <row r="207" spans="5:5" x14ac:dyDescent="0.3">
      <c r="E207" s="36">
        <f t="shared" si="5"/>
        <v>0</v>
      </c>
    </row>
    <row r="216" spans="5:5" x14ac:dyDescent="0.3">
      <c r="E216" s="36">
        <f>SUM(E2:E215)</f>
        <v>124220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8"/>
  <sheetViews>
    <sheetView topLeftCell="A65" zoomScale="89" workbookViewId="0">
      <selection activeCell="A85" sqref="A85:B86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69" si="0">C2*D2</f>
        <v>0</v>
      </c>
    </row>
    <row r="3" spans="1:8" x14ac:dyDescent="0.3">
      <c r="A3" s="7" t="s">
        <v>4</v>
      </c>
      <c r="B3" t="s">
        <v>5</v>
      </c>
      <c r="C3" s="8"/>
      <c r="E3" s="37">
        <f t="shared" si="0"/>
        <v>0</v>
      </c>
    </row>
    <row r="4" spans="1:8" x14ac:dyDescent="0.3">
      <c r="A4" s="7" t="s">
        <v>6</v>
      </c>
      <c r="B4" t="s">
        <v>7</v>
      </c>
      <c r="C4" s="8"/>
      <c r="E4" s="37">
        <f t="shared" si="0"/>
        <v>0</v>
      </c>
    </row>
    <row r="5" spans="1:8" x14ac:dyDescent="0.3">
      <c r="A5" s="7" t="s">
        <v>8</v>
      </c>
      <c r="B5" t="s">
        <v>9</v>
      </c>
      <c r="C5" s="8">
        <v>6800</v>
      </c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>
        <f>6400/2</f>
        <v>3200</v>
      </c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>
        <f>2000+1833</f>
        <v>3833</v>
      </c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>
        <v>11500</v>
      </c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>
        <f>8000/2</f>
        <v>4000</v>
      </c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>
        <v>5000</v>
      </c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>
        <v>13000</v>
      </c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>
        <v>2500</v>
      </c>
      <c r="E34" s="37">
        <f t="shared" si="0"/>
        <v>0</v>
      </c>
    </row>
    <row r="35" spans="1:5" x14ac:dyDescent="0.3">
      <c r="A35" s="7"/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>
        <v>1500</v>
      </c>
      <c r="D48">
        <v>1</v>
      </c>
      <c r="E48" s="37">
        <f t="shared" si="0"/>
        <v>1500</v>
      </c>
    </row>
    <row r="49" spans="1:5" x14ac:dyDescent="0.3">
      <c r="A49" s="7" t="s">
        <v>6</v>
      </c>
      <c r="B49" s="10" t="s">
        <v>53</v>
      </c>
      <c r="C49" s="8"/>
      <c r="E49" s="37">
        <f t="shared" si="0"/>
        <v>0</v>
      </c>
    </row>
    <row r="50" spans="1:5" x14ac:dyDescent="0.3">
      <c r="A50" s="7" t="s">
        <v>8</v>
      </c>
      <c r="B50" s="10" t="s">
        <v>54</v>
      </c>
      <c r="C50" s="8">
        <v>350</v>
      </c>
      <c r="E50" s="37">
        <f t="shared" si="0"/>
        <v>0</v>
      </c>
    </row>
    <row r="51" spans="1:5" x14ac:dyDescent="0.3">
      <c r="A51" s="7" t="s">
        <v>10</v>
      </c>
      <c r="B51" s="10" t="s">
        <v>55</v>
      </c>
      <c r="C51" s="8"/>
      <c r="E51" s="37">
        <f t="shared" si="0"/>
        <v>0</v>
      </c>
    </row>
    <row r="52" spans="1:5" x14ac:dyDescent="0.3">
      <c r="A52" s="7" t="s">
        <v>12</v>
      </c>
      <c r="B52" s="10" t="s">
        <v>56</v>
      </c>
      <c r="C52" s="8">
        <v>200</v>
      </c>
      <c r="E52" s="37">
        <f t="shared" si="0"/>
        <v>0</v>
      </c>
    </row>
    <row r="53" spans="1:5" x14ac:dyDescent="0.3">
      <c r="A53" s="7" t="s">
        <v>20</v>
      </c>
      <c r="B53" s="10" t="s">
        <v>57</v>
      </c>
      <c r="C53" s="8">
        <v>200</v>
      </c>
      <c r="E53" s="37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7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7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7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7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7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7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7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7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7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7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7">
        <f t="shared" si="0"/>
        <v>0</v>
      </c>
    </row>
    <row r="65" spans="1:12" x14ac:dyDescent="0.3">
      <c r="A65" s="7" t="s">
        <v>88</v>
      </c>
      <c r="B65" s="10" t="s">
        <v>92</v>
      </c>
      <c r="C65" s="8">
        <v>350</v>
      </c>
      <c r="E65" s="37">
        <f t="shared" si="0"/>
        <v>0</v>
      </c>
    </row>
    <row r="66" spans="1:12" x14ac:dyDescent="0.3">
      <c r="A66" s="7" t="s">
        <v>90</v>
      </c>
      <c r="B66" s="10" t="s">
        <v>91</v>
      </c>
      <c r="C66" s="8">
        <v>900</v>
      </c>
      <c r="E66" s="37">
        <f t="shared" si="0"/>
        <v>0</v>
      </c>
    </row>
    <row r="67" spans="1:12" x14ac:dyDescent="0.3">
      <c r="A67" s="7" t="s">
        <v>93</v>
      </c>
      <c r="B67" s="10" t="s">
        <v>94</v>
      </c>
      <c r="C67" s="8">
        <v>950</v>
      </c>
      <c r="E67" s="37">
        <f t="shared" si="0"/>
        <v>0</v>
      </c>
    </row>
    <row r="68" spans="1:12" x14ac:dyDescent="0.3">
      <c r="A68" s="7" t="s">
        <v>95</v>
      </c>
      <c r="B68" s="10" t="s">
        <v>96</v>
      </c>
      <c r="C68" s="8">
        <v>700</v>
      </c>
      <c r="E68" s="37">
        <f t="shared" si="0"/>
        <v>0</v>
      </c>
    </row>
    <row r="69" spans="1:12" x14ac:dyDescent="0.3">
      <c r="C69" s="8"/>
      <c r="E69" s="37">
        <f t="shared" si="0"/>
        <v>0</v>
      </c>
    </row>
    <row r="70" spans="1:12" x14ac:dyDescent="0.3">
      <c r="A70" s="11">
        <v>7</v>
      </c>
      <c r="B70" s="4" t="s">
        <v>74</v>
      </c>
      <c r="C70" s="6"/>
      <c r="E70" s="37">
        <f t="shared" ref="E70:E89" si="1">C70*D70</f>
        <v>0</v>
      </c>
      <c r="K70" s="10"/>
      <c r="L70" s="8"/>
    </row>
    <row r="71" spans="1:12" x14ac:dyDescent="0.3">
      <c r="A71" s="7" t="s">
        <v>4</v>
      </c>
      <c r="B71" s="10" t="s">
        <v>75</v>
      </c>
      <c r="C71" s="8"/>
      <c r="E71" s="37">
        <f t="shared" si="1"/>
        <v>0</v>
      </c>
      <c r="K71" s="10"/>
      <c r="L71" s="8"/>
    </row>
    <row r="72" spans="1:12" x14ac:dyDescent="0.3">
      <c r="A72" s="7" t="s">
        <v>6</v>
      </c>
      <c r="B72" s="10" t="s">
        <v>76</v>
      </c>
      <c r="C72" s="8"/>
      <c r="E72" s="37">
        <f t="shared" si="1"/>
        <v>0</v>
      </c>
      <c r="K72" s="10"/>
      <c r="L72" s="8"/>
    </row>
    <row r="73" spans="1:12" x14ac:dyDescent="0.3">
      <c r="A73" s="7"/>
      <c r="B73" s="10"/>
      <c r="C73" s="8"/>
      <c r="E73" s="37">
        <f t="shared" si="1"/>
        <v>0</v>
      </c>
      <c r="K73" s="10"/>
      <c r="L73" s="8"/>
    </row>
    <row r="74" spans="1:12" x14ac:dyDescent="0.3">
      <c r="A74" s="11">
        <v>8</v>
      </c>
      <c r="B74" s="4" t="s">
        <v>84</v>
      </c>
      <c r="C74" s="6"/>
      <c r="E74" s="37">
        <f t="shared" si="1"/>
        <v>0</v>
      </c>
      <c r="K74" s="10"/>
      <c r="L74" s="8"/>
    </row>
    <row r="75" spans="1:12" x14ac:dyDescent="0.3">
      <c r="A75" s="7" t="s">
        <v>4</v>
      </c>
      <c r="B75" s="10" t="s">
        <v>107</v>
      </c>
      <c r="C75" s="8"/>
      <c r="E75" s="37">
        <f t="shared" si="1"/>
        <v>0</v>
      </c>
      <c r="K75" s="10"/>
      <c r="L75" s="8"/>
    </row>
    <row r="76" spans="1:12" x14ac:dyDescent="0.3">
      <c r="A76" s="7" t="s">
        <v>6</v>
      </c>
      <c r="B76" s="10" t="s">
        <v>89</v>
      </c>
      <c r="C76" s="8">
        <v>3500</v>
      </c>
      <c r="E76" s="37">
        <f t="shared" si="1"/>
        <v>0</v>
      </c>
      <c r="K76" s="10"/>
      <c r="L76" s="8"/>
    </row>
    <row r="77" spans="1:12" x14ac:dyDescent="0.3">
      <c r="A77" s="7" t="s">
        <v>8</v>
      </c>
      <c r="B77" s="10" t="s">
        <v>99</v>
      </c>
      <c r="C77">
        <v>1100</v>
      </c>
      <c r="E77" s="37">
        <f t="shared" si="1"/>
        <v>0</v>
      </c>
      <c r="K77" s="10"/>
      <c r="L77" s="8"/>
    </row>
    <row r="78" spans="1:12" x14ac:dyDescent="0.3">
      <c r="A78" s="7" t="s">
        <v>10</v>
      </c>
      <c r="B78" s="10" t="s">
        <v>100</v>
      </c>
      <c r="C78">
        <v>100</v>
      </c>
      <c r="E78" s="37">
        <f t="shared" si="1"/>
        <v>0</v>
      </c>
      <c r="K78" s="10"/>
      <c r="L78" s="8"/>
    </row>
    <row r="79" spans="1:12" x14ac:dyDescent="0.3">
      <c r="A79" s="7" t="s">
        <v>12</v>
      </c>
      <c r="B79" s="10" t="s">
        <v>101</v>
      </c>
      <c r="C79" s="8">
        <v>250</v>
      </c>
      <c r="E79" s="37">
        <f t="shared" si="1"/>
        <v>0</v>
      </c>
      <c r="K79" s="10"/>
      <c r="L79" s="8"/>
    </row>
    <row r="80" spans="1:12" x14ac:dyDescent="0.3">
      <c r="A80" s="7" t="s">
        <v>20</v>
      </c>
      <c r="B80" s="10" t="s">
        <v>102</v>
      </c>
      <c r="C80" s="8">
        <v>1000</v>
      </c>
      <c r="E80" s="37">
        <f t="shared" si="1"/>
        <v>0</v>
      </c>
      <c r="K80" s="10"/>
      <c r="L80" s="8"/>
    </row>
    <row r="81" spans="1:12" x14ac:dyDescent="0.3">
      <c r="A81" s="7" t="s">
        <v>22</v>
      </c>
      <c r="B81" s="10" t="s">
        <v>103</v>
      </c>
      <c r="C81" s="8">
        <v>500</v>
      </c>
      <c r="E81" s="37">
        <f t="shared" si="1"/>
        <v>0</v>
      </c>
      <c r="K81" s="10"/>
      <c r="L81" s="8"/>
    </row>
    <row r="82" spans="1:12" x14ac:dyDescent="0.3">
      <c r="A82" s="7" t="s">
        <v>24</v>
      </c>
      <c r="B82" s="10" t="s">
        <v>104</v>
      </c>
      <c r="C82" s="8">
        <v>500</v>
      </c>
      <c r="E82" s="37">
        <f t="shared" si="1"/>
        <v>0</v>
      </c>
      <c r="K82" s="10"/>
      <c r="L82" s="8"/>
    </row>
    <row r="83" spans="1:12" x14ac:dyDescent="0.3">
      <c r="A83" s="7" t="s">
        <v>26</v>
      </c>
      <c r="B83" s="10" t="s">
        <v>105</v>
      </c>
      <c r="C83" s="8">
        <v>250</v>
      </c>
      <c r="E83" s="37">
        <f t="shared" si="1"/>
        <v>0</v>
      </c>
      <c r="K83" s="10"/>
      <c r="L83" s="8"/>
    </row>
    <row r="84" spans="1:12" x14ac:dyDescent="0.3">
      <c r="A84" s="7" t="s">
        <v>28</v>
      </c>
      <c r="B84" s="10" t="s">
        <v>106</v>
      </c>
      <c r="C84" s="8">
        <v>260</v>
      </c>
      <c r="E84" s="37">
        <f t="shared" si="1"/>
        <v>0</v>
      </c>
    </row>
    <row r="85" spans="1:12" x14ac:dyDescent="0.3">
      <c r="A85" s="7" t="s">
        <v>30</v>
      </c>
      <c r="B85" s="10" t="s">
        <v>116</v>
      </c>
      <c r="C85" s="8"/>
      <c r="E85" s="37">
        <f t="shared" si="1"/>
        <v>0</v>
      </c>
    </row>
    <row r="86" spans="1:12" x14ac:dyDescent="0.3">
      <c r="A86" s="7" t="s">
        <v>32</v>
      </c>
      <c r="B86" s="10" t="s">
        <v>117</v>
      </c>
      <c r="C86" s="8"/>
      <c r="E86" s="37">
        <f t="shared" si="1"/>
        <v>0</v>
      </c>
    </row>
    <row r="87" spans="1:12" x14ac:dyDescent="0.3">
      <c r="A87" s="7"/>
      <c r="B87" s="10"/>
      <c r="C87" s="8"/>
      <c r="E87" s="37">
        <f t="shared" si="1"/>
        <v>0</v>
      </c>
    </row>
    <row r="88" spans="1:12" x14ac:dyDescent="0.3">
      <c r="E88" s="37">
        <f t="shared" si="1"/>
        <v>0</v>
      </c>
    </row>
    <row r="89" spans="1:12" x14ac:dyDescent="0.3">
      <c r="E89" s="37">
        <f t="shared" si="1"/>
        <v>0</v>
      </c>
    </row>
    <row r="90" spans="1:12" x14ac:dyDescent="0.3">
      <c r="B90" t="s">
        <v>77</v>
      </c>
      <c r="E90" s="37">
        <f>SUM(E2:E87)</f>
        <v>1500</v>
      </c>
    </row>
    <row r="91" spans="1:12" x14ac:dyDescent="0.3">
      <c r="E91" s="36">
        <f t="shared" ref="E91:E94" si="2">C91*D91</f>
        <v>0</v>
      </c>
    </row>
    <row r="92" spans="1:12" x14ac:dyDescent="0.3">
      <c r="E92" s="36">
        <f t="shared" si="2"/>
        <v>0</v>
      </c>
    </row>
    <row r="93" spans="1:12" x14ac:dyDescent="0.3">
      <c r="E93" s="36">
        <f t="shared" si="2"/>
        <v>0</v>
      </c>
    </row>
    <row r="94" spans="1:12" x14ac:dyDescent="0.3">
      <c r="E94" s="36">
        <f t="shared" si="2"/>
        <v>0</v>
      </c>
    </row>
    <row r="95" spans="1:12" x14ac:dyDescent="0.3">
      <c r="E95" s="36">
        <f t="shared" ref="E95:E158" si="3">C95*D95</f>
        <v>0</v>
      </c>
    </row>
    <row r="96" spans="1:12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ref="E159:E219" si="4">C159*D159</f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8" spans="5:5" x14ac:dyDescent="0.3">
      <c r="E228" s="36">
        <f>SUM(E2:E227)</f>
        <v>3000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8"/>
  <sheetViews>
    <sheetView tabSelected="1" topLeftCell="A73" workbookViewId="0">
      <selection activeCell="H86" sqref="H86"/>
    </sheetView>
  </sheetViews>
  <sheetFormatPr defaultRowHeight="14.4" x14ac:dyDescent="0.3"/>
  <cols>
    <col min="1" max="1" width="17.88671875" customWidth="1"/>
    <col min="2" max="2" width="37.109375" customWidth="1"/>
    <col min="3" max="3" width="18.7773437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94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>
        <v>6700</v>
      </c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>
        <v>70.833333333333329</v>
      </c>
      <c r="D20">
        <f>4*12</f>
        <v>48</v>
      </c>
      <c r="E20" s="35">
        <f t="shared" si="0"/>
        <v>3400</v>
      </c>
    </row>
    <row r="21" spans="1:5" x14ac:dyDescent="0.3">
      <c r="A21" s="7" t="s">
        <v>32</v>
      </c>
      <c r="B21" t="s">
        <v>87</v>
      </c>
      <c r="C21" s="8"/>
      <c r="E21" s="35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/>
      <c r="C35" s="8"/>
      <c r="E35" s="35"/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C42" s="8"/>
      <c r="E42" s="35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5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5">
        <f>C44*D44</f>
        <v>0</v>
      </c>
    </row>
    <row r="45" spans="1:5" x14ac:dyDescent="0.3">
      <c r="A45" s="7" t="s">
        <v>6</v>
      </c>
      <c r="B45" t="s">
        <v>50</v>
      </c>
      <c r="C45" s="8"/>
      <c r="E45" s="35">
        <f>C45*D45</f>
        <v>0</v>
      </c>
    </row>
    <row r="46" spans="1:5" x14ac:dyDescent="0.3">
      <c r="A46" s="7"/>
      <c r="C46" s="8"/>
      <c r="E46" s="35">
        <f>C46*D46</f>
        <v>0</v>
      </c>
    </row>
    <row r="47" spans="1:5" x14ac:dyDescent="0.3">
      <c r="A47" s="3">
        <v>6</v>
      </c>
      <c r="B47" s="4" t="s">
        <v>51</v>
      </c>
      <c r="C47" s="6"/>
      <c r="E47" s="35">
        <f t="shared" ref="E47:E52" si="1">C47*D47</f>
        <v>0</v>
      </c>
    </row>
    <row r="48" spans="1:5" x14ac:dyDescent="0.3">
      <c r="A48" s="7" t="s">
        <v>4</v>
      </c>
      <c r="B48" s="10" t="s">
        <v>52</v>
      </c>
      <c r="C48" s="8">
        <v>1500</v>
      </c>
      <c r="D48">
        <v>1</v>
      </c>
      <c r="E48" s="35">
        <f t="shared" si="1"/>
        <v>1500</v>
      </c>
    </row>
    <row r="49" spans="1:5" x14ac:dyDescent="0.3">
      <c r="A49" s="7" t="s">
        <v>6</v>
      </c>
      <c r="B49" s="10" t="s">
        <v>53</v>
      </c>
      <c r="C49" s="8"/>
      <c r="E49" s="35">
        <f t="shared" si="1"/>
        <v>0</v>
      </c>
    </row>
    <row r="50" spans="1:5" x14ac:dyDescent="0.3">
      <c r="A50" s="7" t="s">
        <v>8</v>
      </c>
      <c r="B50" s="10" t="s">
        <v>54</v>
      </c>
      <c r="C50" s="8"/>
      <c r="E50" s="35">
        <f t="shared" si="1"/>
        <v>0</v>
      </c>
    </row>
    <row r="51" spans="1:5" x14ac:dyDescent="0.3">
      <c r="A51" s="7" t="s">
        <v>10</v>
      </c>
      <c r="B51" s="10" t="s">
        <v>55</v>
      </c>
      <c r="C51" s="8"/>
      <c r="E51" s="35">
        <f t="shared" si="1"/>
        <v>0</v>
      </c>
    </row>
    <row r="52" spans="1:5" x14ac:dyDescent="0.3">
      <c r="A52" s="7" t="s">
        <v>12</v>
      </c>
      <c r="B52" s="10" t="s">
        <v>56</v>
      </c>
      <c r="C52" s="8"/>
      <c r="E52" s="35">
        <f t="shared" si="1"/>
        <v>0</v>
      </c>
    </row>
    <row r="53" spans="1:5" x14ac:dyDescent="0.3">
      <c r="A53" s="7" t="s">
        <v>20</v>
      </c>
      <c r="B53" s="10" t="s">
        <v>57</v>
      </c>
      <c r="C53" s="8"/>
      <c r="E53" s="35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5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5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5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5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5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5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5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5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5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5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5">
        <f t="shared" si="0"/>
        <v>0</v>
      </c>
    </row>
    <row r="65" spans="1:10" x14ac:dyDescent="0.3">
      <c r="A65" s="7" t="s">
        <v>88</v>
      </c>
      <c r="B65" s="10" t="s">
        <v>92</v>
      </c>
      <c r="C65" s="8"/>
      <c r="E65" s="35">
        <f t="shared" si="0"/>
        <v>0</v>
      </c>
    </row>
    <row r="66" spans="1:10" x14ac:dyDescent="0.3">
      <c r="A66" s="7" t="s">
        <v>90</v>
      </c>
      <c r="B66" s="10" t="s">
        <v>91</v>
      </c>
      <c r="C66" s="8"/>
      <c r="E66" s="35">
        <f t="shared" si="0"/>
        <v>0</v>
      </c>
    </row>
    <row r="67" spans="1:10" x14ac:dyDescent="0.3">
      <c r="A67" s="7" t="s">
        <v>93</v>
      </c>
      <c r="B67" s="10" t="s">
        <v>94</v>
      </c>
      <c r="C67" s="8"/>
      <c r="E67" s="35">
        <f t="shared" si="0"/>
        <v>0</v>
      </c>
    </row>
    <row r="68" spans="1:10" x14ac:dyDescent="0.3">
      <c r="A68" s="7" t="s">
        <v>95</v>
      </c>
      <c r="B68" s="10" t="s">
        <v>96</v>
      </c>
      <c r="C68" s="8"/>
      <c r="E68" s="35">
        <f t="shared" si="0"/>
        <v>0</v>
      </c>
    </row>
    <row r="69" spans="1:10" x14ac:dyDescent="0.3">
      <c r="C69" s="8"/>
      <c r="E69" s="35">
        <f t="shared" si="0"/>
        <v>0</v>
      </c>
    </row>
    <row r="70" spans="1:10" x14ac:dyDescent="0.3">
      <c r="A70" s="11">
        <v>7</v>
      </c>
      <c r="B70" s="4" t="s">
        <v>74</v>
      </c>
      <c r="C70" s="6"/>
      <c r="E70" s="35">
        <f t="shared" si="0"/>
        <v>0</v>
      </c>
    </row>
    <row r="71" spans="1:10" x14ac:dyDescent="0.3">
      <c r="A71" s="7" t="s">
        <v>4</v>
      </c>
      <c r="B71" s="10" t="s">
        <v>75</v>
      </c>
      <c r="C71" s="8"/>
      <c r="E71" s="35">
        <f t="shared" si="0"/>
        <v>0</v>
      </c>
      <c r="I71" s="10"/>
      <c r="J71" s="8"/>
    </row>
    <row r="72" spans="1:10" x14ac:dyDescent="0.3">
      <c r="A72" s="7" t="s">
        <v>6</v>
      </c>
      <c r="B72" s="10" t="s">
        <v>76</v>
      </c>
      <c r="C72" s="8"/>
      <c r="E72" s="35">
        <f t="shared" si="0"/>
        <v>0</v>
      </c>
      <c r="I72" s="10"/>
      <c r="J72" s="8"/>
    </row>
    <row r="73" spans="1:10" x14ac:dyDescent="0.3">
      <c r="A73" s="7"/>
      <c r="B73" s="10"/>
      <c r="C73" s="8"/>
      <c r="E73" s="35">
        <f t="shared" si="0"/>
        <v>0</v>
      </c>
      <c r="I73" s="10"/>
      <c r="J73" s="8"/>
    </row>
    <row r="74" spans="1:10" x14ac:dyDescent="0.3">
      <c r="A74" s="11">
        <v>8</v>
      </c>
      <c r="B74" s="4" t="s">
        <v>84</v>
      </c>
      <c r="C74" s="6"/>
      <c r="E74" s="35">
        <f t="shared" si="0"/>
        <v>0</v>
      </c>
    </row>
    <row r="75" spans="1:10" x14ac:dyDescent="0.3">
      <c r="A75" s="7" t="s">
        <v>4</v>
      </c>
      <c r="B75" s="10" t="s">
        <v>107</v>
      </c>
      <c r="C75" s="8"/>
      <c r="E75" s="35">
        <f t="shared" si="0"/>
        <v>0</v>
      </c>
    </row>
    <row r="76" spans="1:10" x14ac:dyDescent="0.3">
      <c r="A76" s="7" t="s">
        <v>6</v>
      </c>
      <c r="B76" s="10" t="s">
        <v>89</v>
      </c>
      <c r="C76" s="8">
        <v>3500</v>
      </c>
      <c r="E76" s="35">
        <f t="shared" si="0"/>
        <v>0</v>
      </c>
    </row>
    <row r="77" spans="1:10" x14ac:dyDescent="0.3">
      <c r="A77" s="7" t="s">
        <v>8</v>
      </c>
      <c r="B77" s="10" t="s">
        <v>99</v>
      </c>
      <c r="C77">
        <v>1100</v>
      </c>
      <c r="E77" s="35">
        <f t="shared" si="0"/>
        <v>0</v>
      </c>
    </row>
    <row r="78" spans="1:10" x14ac:dyDescent="0.3">
      <c r="A78" s="7" t="s">
        <v>10</v>
      </c>
      <c r="B78" s="10" t="s">
        <v>100</v>
      </c>
      <c r="C78">
        <v>100</v>
      </c>
      <c r="E78" s="35">
        <f t="shared" si="0"/>
        <v>0</v>
      </c>
    </row>
    <row r="79" spans="1:10" x14ac:dyDescent="0.3">
      <c r="A79" s="7" t="s">
        <v>12</v>
      </c>
      <c r="B79" s="10" t="s">
        <v>101</v>
      </c>
      <c r="C79" s="8">
        <v>250</v>
      </c>
      <c r="E79" s="35">
        <f t="shared" si="0"/>
        <v>0</v>
      </c>
    </row>
    <row r="80" spans="1:10" x14ac:dyDescent="0.3">
      <c r="A80" s="7" t="s">
        <v>20</v>
      </c>
      <c r="B80" s="10" t="s">
        <v>102</v>
      </c>
      <c r="C80" s="8">
        <v>1000</v>
      </c>
      <c r="E80" s="35">
        <f t="shared" si="0"/>
        <v>0</v>
      </c>
    </row>
    <row r="81" spans="1:5" x14ac:dyDescent="0.3">
      <c r="A81" s="7" t="s">
        <v>22</v>
      </c>
      <c r="B81" s="10" t="s">
        <v>103</v>
      </c>
      <c r="C81" s="8">
        <v>500</v>
      </c>
      <c r="E81" s="35">
        <f t="shared" si="0"/>
        <v>0</v>
      </c>
    </row>
    <row r="82" spans="1:5" x14ac:dyDescent="0.3">
      <c r="A82" s="7" t="s">
        <v>24</v>
      </c>
      <c r="B82" s="10" t="s">
        <v>104</v>
      </c>
      <c r="C82" s="8">
        <v>500</v>
      </c>
      <c r="E82" s="35">
        <f t="shared" si="0"/>
        <v>0</v>
      </c>
    </row>
    <row r="83" spans="1:5" x14ac:dyDescent="0.3">
      <c r="A83" s="7" t="s">
        <v>26</v>
      </c>
      <c r="B83" s="10" t="s">
        <v>105</v>
      </c>
      <c r="C83" s="8">
        <v>250</v>
      </c>
      <c r="E83" s="35">
        <f t="shared" si="0"/>
        <v>0</v>
      </c>
    </row>
    <row r="84" spans="1:5" x14ac:dyDescent="0.3">
      <c r="A84" s="7" t="s">
        <v>28</v>
      </c>
      <c r="B84" s="10" t="s">
        <v>106</v>
      </c>
      <c r="C84" s="8">
        <v>260</v>
      </c>
      <c r="E84" s="35">
        <f t="shared" si="0"/>
        <v>0</v>
      </c>
    </row>
    <row r="85" spans="1:5" x14ac:dyDescent="0.3">
      <c r="A85" s="7" t="s">
        <v>30</v>
      </c>
      <c r="B85" s="10" t="s">
        <v>116</v>
      </c>
      <c r="C85" s="8"/>
      <c r="E85" s="35">
        <f t="shared" si="0"/>
        <v>0</v>
      </c>
    </row>
    <row r="86" spans="1:5" x14ac:dyDescent="0.3">
      <c r="A86" s="7" t="s">
        <v>32</v>
      </c>
      <c r="B86" s="10" t="s">
        <v>117</v>
      </c>
      <c r="C86" s="8"/>
      <c r="E86" s="35">
        <f t="shared" si="0"/>
        <v>0</v>
      </c>
    </row>
    <row r="87" spans="1:5" x14ac:dyDescent="0.3">
      <c r="A87" s="7"/>
      <c r="B87" s="10"/>
      <c r="C87" s="8"/>
      <c r="E87" s="35">
        <f t="shared" si="0"/>
        <v>0</v>
      </c>
    </row>
    <row r="88" spans="1:5" x14ac:dyDescent="0.3">
      <c r="E88" s="35">
        <f t="shared" si="0"/>
        <v>0</v>
      </c>
    </row>
    <row r="89" spans="1:5" x14ac:dyDescent="0.3">
      <c r="E89" s="35">
        <f t="shared" si="0"/>
        <v>0</v>
      </c>
    </row>
    <row r="90" spans="1:5" x14ac:dyDescent="0.3">
      <c r="B90" t="s">
        <v>77</v>
      </c>
      <c r="E90" s="35">
        <f>SUM(E3:E88)</f>
        <v>4900</v>
      </c>
    </row>
    <row r="91" spans="1:5" x14ac:dyDescent="0.3">
      <c r="E91" s="36">
        <f t="shared" si="0"/>
        <v>0</v>
      </c>
    </row>
    <row r="92" spans="1:5" x14ac:dyDescent="0.3">
      <c r="E92" s="36">
        <f t="shared" si="0"/>
        <v>0</v>
      </c>
    </row>
    <row r="93" spans="1:5" x14ac:dyDescent="0.3">
      <c r="E93" s="36">
        <f t="shared" si="0"/>
        <v>0</v>
      </c>
    </row>
    <row r="94" spans="1:5" x14ac:dyDescent="0.3">
      <c r="E94" s="36">
        <f t="shared" si="0"/>
        <v>0</v>
      </c>
    </row>
    <row r="95" spans="1:5" x14ac:dyDescent="0.3">
      <c r="E95" s="36">
        <f t="shared" ref="E95:E158" si="2">C95*D95</f>
        <v>0</v>
      </c>
    </row>
    <row r="96" spans="1:5" x14ac:dyDescent="0.3">
      <c r="E96" s="36">
        <f t="shared" si="2"/>
        <v>0</v>
      </c>
    </row>
    <row r="97" spans="5:5" x14ac:dyDescent="0.3">
      <c r="E97" s="36">
        <f t="shared" si="2"/>
        <v>0</v>
      </c>
    </row>
    <row r="98" spans="5:5" x14ac:dyDescent="0.3">
      <c r="E98" s="36">
        <f t="shared" si="2"/>
        <v>0</v>
      </c>
    </row>
    <row r="99" spans="5:5" x14ac:dyDescent="0.3">
      <c r="E99" s="36">
        <f t="shared" si="2"/>
        <v>0</v>
      </c>
    </row>
    <row r="100" spans="5:5" x14ac:dyDescent="0.3">
      <c r="E100" s="36">
        <f t="shared" si="2"/>
        <v>0</v>
      </c>
    </row>
    <row r="101" spans="5:5" x14ac:dyDescent="0.3">
      <c r="E101" s="36">
        <f t="shared" si="2"/>
        <v>0</v>
      </c>
    </row>
    <row r="102" spans="5:5" x14ac:dyDescent="0.3">
      <c r="E102" s="36">
        <f t="shared" si="2"/>
        <v>0</v>
      </c>
    </row>
    <row r="103" spans="5:5" x14ac:dyDescent="0.3">
      <c r="E103" s="36">
        <f t="shared" si="2"/>
        <v>0</v>
      </c>
    </row>
    <row r="104" spans="5:5" x14ac:dyDescent="0.3">
      <c r="E104" s="36">
        <f t="shared" si="2"/>
        <v>0</v>
      </c>
    </row>
    <row r="105" spans="5:5" x14ac:dyDescent="0.3">
      <c r="E105" s="36">
        <f t="shared" si="2"/>
        <v>0</v>
      </c>
    </row>
    <row r="106" spans="5:5" x14ac:dyDescent="0.3">
      <c r="E106" s="36">
        <f t="shared" si="2"/>
        <v>0</v>
      </c>
    </row>
    <row r="107" spans="5:5" x14ac:dyDescent="0.3">
      <c r="E107" s="36">
        <f t="shared" si="2"/>
        <v>0</v>
      </c>
    </row>
    <row r="108" spans="5:5" x14ac:dyDescent="0.3">
      <c r="E108" s="36">
        <f t="shared" si="2"/>
        <v>0</v>
      </c>
    </row>
    <row r="109" spans="5:5" x14ac:dyDescent="0.3">
      <c r="E109" s="36">
        <f t="shared" si="2"/>
        <v>0</v>
      </c>
    </row>
    <row r="110" spans="5:5" x14ac:dyDescent="0.3">
      <c r="E110" s="36">
        <f t="shared" si="2"/>
        <v>0</v>
      </c>
    </row>
    <row r="111" spans="5:5" x14ac:dyDescent="0.3">
      <c r="E111" s="36">
        <f t="shared" si="2"/>
        <v>0</v>
      </c>
    </row>
    <row r="112" spans="5:5" x14ac:dyDescent="0.3">
      <c r="E112" s="36">
        <f t="shared" si="2"/>
        <v>0</v>
      </c>
    </row>
    <row r="113" spans="5:5" x14ac:dyDescent="0.3">
      <c r="E113" s="36">
        <f t="shared" si="2"/>
        <v>0</v>
      </c>
    </row>
    <row r="114" spans="5:5" x14ac:dyDescent="0.3">
      <c r="E114" s="36">
        <f t="shared" si="2"/>
        <v>0</v>
      </c>
    </row>
    <row r="115" spans="5:5" x14ac:dyDescent="0.3">
      <c r="E115" s="36">
        <f t="shared" si="2"/>
        <v>0</v>
      </c>
    </row>
    <row r="116" spans="5:5" x14ac:dyDescent="0.3">
      <c r="E116" s="36">
        <f t="shared" si="2"/>
        <v>0</v>
      </c>
    </row>
    <row r="117" spans="5:5" x14ac:dyDescent="0.3">
      <c r="E117" s="36">
        <f t="shared" si="2"/>
        <v>0</v>
      </c>
    </row>
    <row r="118" spans="5:5" x14ac:dyDescent="0.3">
      <c r="E118" s="36">
        <f t="shared" si="2"/>
        <v>0</v>
      </c>
    </row>
    <row r="119" spans="5:5" x14ac:dyDescent="0.3">
      <c r="E119" s="36">
        <f t="shared" si="2"/>
        <v>0</v>
      </c>
    </row>
    <row r="120" spans="5:5" x14ac:dyDescent="0.3">
      <c r="E120" s="36">
        <f t="shared" si="2"/>
        <v>0</v>
      </c>
    </row>
    <row r="121" spans="5:5" x14ac:dyDescent="0.3">
      <c r="E121" s="36">
        <f t="shared" si="2"/>
        <v>0</v>
      </c>
    </row>
    <row r="122" spans="5:5" x14ac:dyDescent="0.3">
      <c r="E122" s="36">
        <f t="shared" si="2"/>
        <v>0</v>
      </c>
    </row>
    <row r="123" spans="5:5" x14ac:dyDescent="0.3">
      <c r="E123" s="36">
        <f t="shared" si="2"/>
        <v>0</v>
      </c>
    </row>
    <row r="124" spans="5:5" x14ac:dyDescent="0.3">
      <c r="E124" s="36">
        <f t="shared" si="2"/>
        <v>0</v>
      </c>
    </row>
    <row r="125" spans="5:5" x14ac:dyDescent="0.3">
      <c r="E125" s="36">
        <f t="shared" si="2"/>
        <v>0</v>
      </c>
    </row>
    <row r="126" spans="5:5" x14ac:dyDescent="0.3">
      <c r="E126" s="36">
        <f t="shared" si="2"/>
        <v>0</v>
      </c>
    </row>
    <row r="127" spans="5:5" x14ac:dyDescent="0.3">
      <c r="E127" s="36">
        <f t="shared" si="2"/>
        <v>0</v>
      </c>
    </row>
    <row r="128" spans="5:5" x14ac:dyDescent="0.3">
      <c r="E128" s="36">
        <f t="shared" si="2"/>
        <v>0</v>
      </c>
    </row>
    <row r="129" spans="5:5" x14ac:dyDescent="0.3">
      <c r="E129" s="36">
        <f t="shared" si="2"/>
        <v>0</v>
      </c>
    </row>
    <row r="130" spans="5:5" x14ac:dyDescent="0.3">
      <c r="E130" s="36">
        <f t="shared" si="2"/>
        <v>0</v>
      </c>
    </row>
    <row r="131" spans="5:5" x14ac:dyDescent="0.3">
      <c r="E131" s="36">
        <f t="shared" si="2"/>
        <v>0</v>
      </c>
    </row>
    <row r="132" spans="5:5" x14ac:dyDescent="0.3">
      <c r="E132" s="36">
        <f t="shared" si="2"/>
        <v>0</v>
      </c>
    </row>
    <row r="133" spans="5:5" x14ac:dyDescent="0.3">
      <c r="E133" s="36">
        <f t="shared" si="2"/>
        <v>0</v>
      </c>
    </row>
    <row r="134" spans="5:5" x14ac:dyDescent="0.3">
      <c r="E134" s="36">
        <f t="shared" si="2"/>
        <v>0</v>
      </c>
    </row>
    <row r="135" spans="5:5" x14ac:dyDescent="0.3">
      <c r="E135" s="36">
        <f t="shared" si="2"/>
        <v>0</v>
      </c>
    </row>
    <row r="136" spans="5:5" x14ac:dyDescent="0.3">
      <c r="E136" s="36">
        <f t="shared" si="2"/>
        <v>0</v>
      </c>
    </row>
    <row r="137" spans="5:5" x14ac:dyDescent="0.3">
      <c r="E137" s="36">
        <f t="shared" si="2"/>
        <v>0</v>
      </c>
    </row>
    <row r="138" spans="5:5" x14ac:dyDescent="0.3">
      <c r="E138" s="36">
        <f t="shared" si="2"/>
        <v>0</v>
      </c>
    </row>
    <row r="139" spans="5:5" x14ac:dyDescent="0.3">
      <c r="E139" s="36">
        <f t="shared" si="2"/>
        <v>0</v>
      </c>
    </row>
    <row r="140" spans="5:5" x14ac:dyDescent="0.3">
      <c r="E140" s="36">
        <f t="shared" si="2"/>
        <v>0</v>
      </c>
    </row>
    <row r="141" spans="5:5" x14ac:dyDescent="0.3">
      <c r="E141" s="36">
        <f t="shared" si="2"/>
        <v>0</v>
      </c>
    </row>
    <row r="142" spans="5:5" x14ac:dyDescent="0.3">
      <c r="E142" s="36">
        <f t="shared" si="2"/>
        <v>0</v>
      </c>
    </row>
    <row r="143" spans="5:5" x14ac:dyDescent="0.3">
      <c r="E143" s="36">
        <f t="shared" si="2"/>
        <v>0</v>
      </c>
    </row>
    <row r="144" spans="5:5" x14ac:dyDescent="0.3">
      <c r="E144" s="36">
        <f t="shared" si="2"/>
        <v>0</v>
      </c>
    </row>
    <row r="145" spans="5:5" x14ac:dyDescent="0.3">
      <c r="E145" s="36">
        <f t="shared" si="2"/>
        <v>0</v>
      </c>
    </row>
    <row r="146" spans="5:5" x14ac:dyDescent="0.3">
      <c r="E146" s="36">
        <f t="shared" si="2"/>
        <v>0</v>
      </c>
    </row>
    <row r="147" spans="5:5" x14ac:dyDescent="0.3">
      <c r="E147" s="36">
        <f t="shared" si="2"/>
        <v>0</v>
      </c>
    </row>
    <row r="148" spans="5:5" x14ac:dyDescent="0.3">
      <c r="E148" s="36">
        <f t="shared" si="2"/>
        <v>0</v>
      </c>
    </row>
    <row r="149" spans="5:5" x14ac:dyDescent="0.3">
      <c r="E149" s="36">
        <f t="shared" si="2"/>
        <v>0</v>
      </c>
    </row>
    <row r="150" spans="5:5" x14ac:dyDescent="0.3">
      <c r="E150" s="36">
        <f t="shared" si="2"/>
        <v>0</v>
      </c>
    </row>
    <row r="151" spans="5:5" x14ac:dyDescent="0.3">
      <c r="E151" s="36">
        <f t="shared" si="2"/>
        <v>0</v>
      </c>
    </row>
    <row r="152" spans="5:5" x14ac:dyDescent="0.3">
      <c r="E152" s="36">
        <f t="shared" si="2"/>
        <v>0</v>
      </c>
    </row>
    <row r="153" spans="5:5" x14ac:dyDescent="0.3">
      <c r="E153" s="36">
        <f t="shared" si="2"/>
        <v>0</v>
      </c>
    </row>
    <row r="154" spans="5:5" x14ac:dyDescent="0.3">
      <c r="E154" s="36">
        <f t="shared" si="2"/>
        <v>0</v>
      </c>
    </row>
    <row r="155" spans="5:5" x14ac:dyDescent="0.3">
      <c r="E155" s="36">
        <f t="shared" si="2"/>
        <v>0</v>
      </c>
    </row>
    <row r="156" spans="5:5" x14ac:dyDescent="0.3">
      <c r="E156" s="36">
        <f t="shared" si="2"/>
        <v>0</v>
      </c>
    </row>
    <row r="157" spans="5:5" x14ac:dyDescent="0.3">
      <c r="E157" s="36">
        <f t="shared" si="2"/>
        <v>0</v>
      </c>
    </row>
    <row r="158" spans="5:5" x14ac:dyDescent="0.3">
      <c r="E158" s="36">
        <f t="shared" si="2"/>
        <v>0</v>
      </c>
    </row>
    <row r="159" spans="5:5" x14ac:dyDescent="0.3">
      <c r="E159" s="36">
        <f t="shared" ref="E159:E219" si="3">C159*D159</f>
        <v>0</v>
      </c>
    </row>
    <row r="160" spans="5:5" x14ac:dyDescent="0.3">
      <c r="E160" s="36">
        <f t="shared" si="3"/>
        <v>0</v>
      </c>
    </row>
    <row r="161" spans="5:5" x14ac:dyDescent="0.3">
      <c r="E161" s="36">
        <f t="shared" si="3"/>
        <v>0</v>
      </c>
    </row>
    <row r="162" spans="5:5" x14ac:dyDescent="0.3">
      <c r="E162" s="36">
        <f t="shared" si="3"/>
        <v>0</v>
      </c>
    </row>
    <row r="163" spans="5:5" x14ac:dyDescent="0.3">
      <c r="E163" s="36">
        <f t="shared" si="3"/>
        <v>0</v>
      </c>
    </row>
    <row r="164" spans="5:5" x14ac:dyDescent="0.3">
      <c r="E164" s="36">
        <f t="shared" si="3"/>
        <v>0</v>
      </c>
    </row>
    <row r="165" spans="5:5" x14ac:dyDescent="0.3">
      <c r="E165" s="36">
        <f t="shared" si="3"/>
        <v>0</v>
      </c>
    </row>
    <row r="166" spans="5:5" x14ac:dyDescent="0.3">
      <c r="E166" s="36">
        <f t="shared" si="3"/>
        <v>0</v>
      </c>
    </row>
    <row r="167" spans="5:5" x14ac:dyDescent="0.3">
      <c r="E167" s="36">
        <f t="shared" si="3"/>
        <v>0</v>
      </c>
    </row>
    <row r="168" spans="5:5" x14ac:dyDescent="0.3">
      <c r="E168" s="36">
        <f t="shared" si="3"/>
        <v>0</v>
      </c>
    </row>
    <row r="169" spans="5:5" x14ac:dyDescent="0.3">
      <c r="E169" s="36">
        <f t="shared" si="3"/>
        <v>0</v>
      </c>
    </row>
    <row r="170" spans="5:5" x14ac:dyDescent="0.3">
      <c r="E170" s="36">
        <f t="shared" si="3"/>
        <v>0</v>
      </c>
    </row>
    <row r="171" spans="5:5" x14ac:dyDescent="0.3">
      <c r="E171" s="36">
        <f t="shared" si="3"/>
        <v>0</v>
      </c>
    </row>
    <row r="172" spans="5:5" x14ac:dyDescent="0.3">
      <c r="E172" s="36">
        <f t="shared" si="3"/>
        <v>0</v>
      </c>
    </row>
    <row r="173" spans="5:5" x14ac:dyDescent="0.3">
      <c r="E173" s="36">
        <f t="shared" si="3"/>
        <v>0</v>
      </c>
    </row>
    <row r="174" spans="5:5" x14ac:dyDescent="0.3">
      <c r="E174" s="36">
        <f t="shared" si="3"/>
        <v>0</v>
      </c>
    </row>
    <row r="175" spans="5:5" x14ac:dyDescent="0.3">
      <c r="E175" s="36">
        <f t="shared" si="3"/>
        <v>0</v>
      </c>
    </row>
    <row r="176" spans="5:5" x14ac:dyDescent="0.3">
      <c r="E176" s="36">
        <f t="shared" si="3"/>
        <v>0</v>
      </c>
    </row>
    <row r="177" spans="5:5" x14ac:dyDescent="0.3">
      <c r="E177" s="36">
        <f t="shared" si="3"/>
        <v>0</v>
      </c>
    </row>
    <row r="178" spans="5:5" x14ac:dyDescent="0.3">
      <c r="E178" s="36">
        <f t="shared" si="3"/>
        <v>0</v>
      </c>
    </row>
    <row r="179" spans="5:5" x14ac:dyDescent="0.3">
      <c r="E179" s="36">
        <f t="shared" si="3"/>
        <v>0</v>
      </c>
    </row>
    <row r="180" spans="5:5" x14ac:dyDescent="0.3">
      <c r="E180" s="36">
        <f t="shared" si="3"/>
        <v>0</v>
      </c>
    </row>
    <row r="181" spans="5:5" x14ac:dyDescent="0.3">
      <c r="E181" s="36">
        <f t="shared" si="3"/>
        <v>0</v>
      </c>
    </row>
    <row r="182" spans="5:5" x14ac:dyDescent="0.3">
      <c r="E182" s="36">
        <f t="shared" si="3"/>
        <v>0</v>
      </c>
    </row>
    <row r="183" spans="5:5" x14ac:dyDescent="0.3">
      <c r="E183" s="36">
        <f t="shared" si="3"/>
        <v>0</v>
      </c>
    </row>
    <row r="184" spans="5:5" x14ac:dyDescent="0.3">
      <c r="E184" s="36">
        <f t="shared" si="3"/>
        <v>0</v>
      </c>
    </row>
    <row r="185" spans="5:5" x14ac:dyDescent="0.3">
      <c r="E185" s="36">
        <f t="shared" si="3"/>
        <v>0</v>
      </c>
    </row>
    <row r="186" spans="5:5" x14ac:dyDescent="0.3">
      <c r="E186" s="36">
        <f t="shared" si="3"/>
        <v>0</v>
      </c>
    </row>
    <row r="187" spans="5:5" x14ac:dyDescent="0.3">
      <c r="E187" s="36">
        <f t="shared" si="3"/>
        <v>0</v>
      </c>
    </row>
    <row r="188" spans="5:5" x14ac:dyDescent="0.3">
      <c r="E188" s="36">
        <f t="shared" si="3"/>
        <v>0</v>
      </c>
    </row>
    <row r="189" spans="5:5" x14ac:dyDescent="0.3">
      <c r="E189" s="36">
        <f t="shared" si="3"/>
        <v>0</v>
      </c>
    </row>
    <row r="190" spans="5:5" x14ac:dyDescent="0.3">
      <c r="E190" s="36">
        <f t="shared" si="3"/>
        <v>0</v>
      </c>
    </row>
    <row r="191" spans="5:5" x14ac:dyDescent="0.3">
      <c r="E191" s="36">
        <f t="shared" si="3"/>
        <v>0</v>
      </c>
    </row>
    <row r="192" spans="5:5" x14ac:dyDescent="0.3">
      <c r="E192" s="36">
        <f t="shared" si="3"/>
        <v>0</v>
      </c>
    </row>
    <row r="193" spans="5:5" x14ac:dyDescent="0.3">
      <c r="E193" s="36">
        <f t="shared" si="3"/>
        <v>0</v>
      </c>
    </row>
    <row r="194" spans="5:5" x14ac:dyDescent="0.3">
      <c r="E194" s="36">
        <f t="shared" si="3"/>
        <v>0</v>
      </c>
    </row>
    <row r="195" spans="5:5" x14ac:dyDescent="0.3">
      <c r="E195" s="36">
        <f t="shared" si="3"/>
        <v>0</v>
      </c>
    </row>
    <row r="196" spans="5:5" x14ac:dyDescent="0.3">
      <c r="E196" s="36">
        <f t="shared" si="3"/>
        <v>0</v>
      </c>
    </row>
    <row r="197" spans="5:5" x14ac:dyDescent="0.3">
      <c r="E197" s="36">
        <f t="shared" si="3"/>
        <v>0</v>
      </c>
    </row>
    <row r="198" spans="5:5" x14ac:dyDescent="0.3">
      <c r="E198" s="36">
        <f t="shared" si="3"/>
        <v>0</v>
      </c>
    </row>
    <row r="199" spans="5:5" x14ac:dyDescent="0.3">
      <c r="E199" s="36">
        <f t="shared" si="3"/>
        <v>0</v>
      </c>
    </row>
    <row r="200" spans="5:5" x14ac:dyDescent="0.3">
      <c r="E200" s="36">
        <f t="shared" si="3"/>
        <v>0</v>
      </c>
    </row>
    <row r="201" spans="5:5" x14ac:dyDescent="0.3">
      <c r="E201" s="36">
        <f t="shared" si="3"/>
        <v>0</v>
      </c>
    </row>
    <row r="202" spans="5:5" x14ac:dyDescent="0.3">
      <c r="E202" s="36">
        <f t="shared" si="3"/>
        <v>0</v>
      </c>
    </row>
    <row r="203" spans="5:5" x14ac:dyDescent="0.3">
      <c r="E203" s="36">
        <f t="shared" si="3"/>
        <v>0</v>
      </c>
    </row>
    <row r="204" spans="5:5" x14ac:dyDescent="0.3">
      <c r="E204" s="36">
        <f t="shared" si="3"/>
        <v>0</v>
      </c>
    </row>
    <row r="205" spans="5:5" x14ac:dyDescent="0.3">
      <c r="E205" s="36">
        <f t="shared" si="3"/>
        <v>0</v>
      </c>
    </row>
    <row r="206" spans="5:5" x14ac:dyDescent="0.3">
      <c r="E206" s="36">
        <f t="shared" si="3"/>
        <v>0</v>
      </c>
    </row>
    <row r="207" spans="5:5" x14ac:dyDescent="0.3">
      <c r="E207" s="36">
        <f t="shared" si="3"/>
        <v>0</v>
      </c>
    </row>
    <row r="208" spans="5:5" x14ac:dyDescent="0.3">
      <c r="E208" s="36">
        <f t="shared" si="3"/>
        <v>0</v>
      </c>
    </row>
    <row r="209" spans="5:5" x14ac:dyDescent="0.3">
      <c r="E209" s="36">
        <f t="shared" si="3"/>
        <v>0</v>
      </c>
    </row>
    <row r="210" spans="5:5" x14ac:dyDescent="0.3">
      <c r="E210" s="36">
        <f t="shared" si="3"/>
        <v>0</v>
      </c>
    </row>
    <row r="211" spans="5:5" x14ac:dyDescent="0.3">
      <c r="E211" s="36">
        <f t="shared" si="3"/>
        <v>0</v>
      </c>
    </row>
    <row r="212" spans="5:5" x14ac:dyDescent="0.3">
      <c r="E212" s="36">
        <f t="shared" si="3"/>
        <v>0</v>
      </c>
    </row>
    <row r="213" spans="5:5" x14ac:dyDescent="0.3">
      <c r="E213" s="36">
        <f t="shared" si="3"/>
        <v>0</v>
      </c>
    </row>
    <row r="214" spans="5:5" x14ac:dyDescent="0.3">
      <c r="E214" s="36">
        <f t="shared" si="3"/>
        <v>0</v>
      </c>
    </row>
    <row r="215" spans="5:5" x14ac:dyDescent="0.3">
      <c r="E215" s="36">
        <f t="shared" si="3"/>
        <v>0</v>
      </c>
    </row>
    <row r="216" spans="5:5" x14ac:dyDescent="0.3">
      <c r="E216" s="36">
        <f t="shared" si="3"/>
        <v>0</v>
      </c>
    </row>
    <row r="217" spans="5:5" x14ac:dyDescent="0.3">
      <c r="E217" s="36">
        <f t="shared" si="3"/>
        <v>0</v>
      </c>
    </row>
    <row r="218" spans="5:5" x14ac:dyDescent="0.3">
      <c r="E218" s="36">
        <f t="shared" si="3"/>
        <v>0</v>
      </c>
    </row>
    <row r="219" spans="5:5" x14ac:dyDescent="0.3">
      <c r="E219" s="36">
        <f t="shared" si="3"/>
        <v>0</v>
      </c>
    </row>
    <row r="228" spans="5:5" x14ac:dyDescent="0.3">
      <c r="E228" s="36">
        <f>SUM(E2:E227)</f>
        <v>9800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8"/>
  <sheetViews>
    <sheetView topLeftCell="A67" workbookViewId="0">
      <selection activeCell="A85" sqref="A85:B86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94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>
        <f>2700/12</f>
        <v>225</v>
      </c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>
        <f>4500/5</f>
        <v>900</v>
      </c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>
        <f>2700/12</f>
        <v>225</v>
      </c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>
        <f>2500/12</f>
        <v>208.33333333333334</v>
      </c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5"/>
    </row>
    <row r="22" spans="1:5" x14ac:dyDescent="0.3">
      <c r="A22" s="7" t="s">
        <v>32</v>
      </c>
      <c r="B22" t="s">
        <v>33</v>
      </c>
      <c r="C22" s="8">
        <f>2700/12</f>
        <v>225</v>
      </c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>
        <v>5000</v>
      </c>
      <c r="D25">
        <v>1</v>
      </c>
      <c r="E25" s="35">
        <f t="shared" si="0"/>
        <v>5000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/>
      <c r="C35" s="8"/>
      <c r="E35" s="35"/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C42" s="8"/>
      <c r="E42" s="35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5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5">
        <f>C44*D44</f>
        <v>0</v>
      </c>
    </row>
    <row r="45" spans="1:5" x14ac:dyDescent="0.3">
      <c r="A45" s="7" t="s">
        <v>6</v>
      </c>
      <c r="B45" t="s">
        <v>50</v>
      </c>
      <c r="C45" s="8"/>
      <c r="E45" s="35">
        <f>C45*D45</f>
        <v>0</v>
      </c>
    </row>
    <row r="46" spans="1:5" x14ac:dyDescent="0.3">
      <c r="A46" s="7"/>
      <c r="C46" s="8"/>
      <c r="E46" s="35">
        <f>C46*D46</f>
        <v>0</v>
      </c>
    </row>
    <row r="47" spans="1:5" x14ac:dyDescent="0.3">
      <c r="A47" s="3">
        <v>6</v>
      </c>
      <c r="B47" s="4" t="s">
        <v>51</v>
      </c>
      <c r="C47" s="6"/>
      <c r="E47" s="35">
        <f t="shared" ref="E47:E52" si="1">C47*D47</f>
        <v>0</v>
      </c>
    </row>
    <row r="48" spans="1:5" x14ac:dyDescent="0.3">
      <c r="A48" s="7" t="s">
        <v>4</v>
      </c>
      <c r="B48" s="10" t="s">
        <v>52</v>
      </c>
      <c r="C48" s="8">
        <v>2500</v>
      </c>
      <c r="D48">
        <v>1</v>
      </c>
      <c r="E48" s="35">
        <f t="shared" si="1"/>
        <v>2500</v>
      </c>
    </row>
    <row r="49" spans="1:5" x14ac:dyDescent="0.3">
      <c r="A49" s="7" t="s">
        <v>6</v>
      </c>
      <c r="B49" s="10" t="s">
        <v>53</v>
      </c>
      <c r="C49" s="8"/>
      <c r="E49" s="35">
        <f t="shared" si="1"/>
        <v>0</v>
      </c>
    </row>
    <row r="50" spans="1:5" x14ac:dyDescent="0.3">
      <c r="A50" s="7" t="s">
        <v>8</v>
      </c>
      <c r="B50" s="10" t="s">
        <v>54</v>
      </c>
      <c r="C50" s="8"/>
      <c r="E50" s="35">
        <f t="shared" si="1"/>
        <v>0</v>
      </c>
    </row>
    <row r="51" spans="1:5" x14ac:dyDescent="0.3">
      <c r="A51" s="7" t="s">
        <v>10</v>
      </c>
      <c r="B51" s="10" t="s">
        <v>55</v>
      </c>
      <c r="C51" s="8"/>
      <c r="E51" s="35">
        <f t="shared" si="1"/>
        <v>0</v>
      </c>
    </row>
    <row r="52" spans="1:5" x14ac:dyDescent="0.3">
      <c r="A52" s="7" t="s">
        <v>12</v>
      </c>
      <c r="B52" s="10" t="s">
        <v>56</v>
      </c>
      <c r="C52" s="8"/>
      <c r="E52" s="35">
        <f t="shared" si="1"/>
        <v>0</v>
      </c>
    </row>
    <row r="53" spans="1:5" x14ac:dyDescent="0.3">
      <c r="A53" s="7" t="s">
        <v>20</v>
      </c>
      <c r="B53" s="10" t="s">
        <v>57</v>
      </c>
      <c r="C53" s="8"/>
      <c r="E53" s="35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5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5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5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5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5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5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5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5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5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5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5">
        <f t="shared" si="0"/>
        <v>0</v>
      </c>
    </row>
    <row r="65" spans="1:5" x14ac:dyDescent="0.3">
      <c r="A65" s="7" t="s">
        <v>88</v>
      </c>
      <c r="B65" s="10" t="s">
        <v>92</v>
      </c>
      <c r="C65" s="8"/>
      <c r="E65" s="35">
        <f t="shared" si="0"/>
        <v>0</v>
      </c>
    </row>
    <row r="66" spans="1:5" x14ac:dyDescent="0.3">
      <c r="A66" s="7" t="s">
        <v>90</v>
      </c>
      <c r="B66" s="10" t="s">
        <v>91</v>
      </c>
      <c r="C66" s="8"/>
      <c r="E66" s="35">
        <f t="shared" si="0"/>
        <v>0</v>
      </c>
    </row>
    <row r="67" spans="1:5" x14ac:dyDescent="0.3">
      <c r="A67" s="7" t="s">
        <v>93</v>
      </c>
      <c r="B67" s="10" t="s">
        <v>94</v>
      </c>
      <c r="C67" s="8"/>
      <c r="E67" s="35">
        <f t="shared" si="0"/>
        <v>0</v>
      </c>
    </row>
    <row r="68" spans="1:5" x14ac:dyDescent="0.3">
      <c r="A68" s="7" t="s">
        <v>95</v>
      </c>
      <c r="B68" s="10" t="s">
        <v>98</v>
      </c>
      <c r="C68" s="8">
        <f>5200/24</f>
        <v>216.66666666666666</v>
      </c>
      <c r="E68" s="35">
        <f t="shared" si="0"/>
        <v>0</v>
      </c>
    </row>
    <row r="69" spans="1:5" x14ac:dyDescent="0.3">
      <c r="A69" s="7"/>
      <c r="C69" s="8"/>
      <c r="E69" s="35">
        <f t="shared" si="0"/>
        <v>0</v>
      </c>
    </row>
    <row r="70" spans="1:5" x14ac:dyDescent="0.3">
      <c r="A70" s="11">
        <v>7</v>
      </c>
      <c r="B70" s="4" t="s">
        <v>74</v>
      </c>
      <c r="C70" s="6"/>
      <c r="E70" s="35">
        <f t="shared" si="0"/>
        <v>0</v>
      </c>
    </row>
    <row r="71" spans="1:5" x14ac:dyDescent="0.3">
      <c r="A71" s="7" t="s">
        <v>4</v>
      </c>
      <c r="B71" s="10" t="s">
        <v>75</v>
      </c>
      <c r="C71" s="8"/>
      <c r="E71" s="35">
        <f t="shared" si="0"/>
        <v>0</v>
      </c>
    </row>
    <row r="72" spans="1:5" x14ac:dyDescent="0.3">
      <c r="A72" s="7" t="s">
        <v>6</v>
      </c>
      <c r="B72" s="10" t="s">
        <v>76</v>
      </c>
      <c r="C72" s="8"/>
      <c r="E72" s="35">
        <f>C72*D72</f>
        <v>0</v>
      </c>
    </row>
    <row r="73" spans="1:5" x14ac:dyDescent="0.3">
      <c r="A73" s="7"/>
      <c r="B73" s="10"/>
      <c r="C73" s="8"/>
      <c r="E73" s="35">
        <f>C73*D73</f>
        <v>0</v>
      </c>
    </row>
    <row r="74" spans="1:5" x14ac:dyDescent="0.3">
      <c r="A74" s="11">
        <v>8</v>
      </c>
      <c r="B74" s="4" t="s">
        <v>84</v>
      </c>
      <c r="C74" s="6"/>
      <c r="E74" s="35">
        <f t="shared" ref="E74:E89" si="2">C74*D74</f>
        <v>0</v>
      </c>
    </row>
    <row r="75" spans="1:5" x14ac:dyDescent="0.3">
      <c r="A75" s="7" t="s">
        <v>4</v>
      </c>
      <c r="B75" s="10" t="s">
        <v>107</v>
      </c>
      <c r="C75" s="8"/>
      <c r="E75" s="35">
        <f t="shared" si="2"/>
        <v>0</v>
      </c>
    </row>
    <row r="76" spans="1:5" x14ac:dyDescent="0.3">
      <c r="A76" s="7" t="s">
        <v>6</v>
      </c>
      <c r="B76" s="10" t="s">
        <v>89</v>
      </c>
      <c r="C76" s="8">
        <v>3500</v>
      </c>
      <c r="E76" s="35">
        <f t="shared" si="2"/>
        <v>0</v>
      </c>
    </row>
    <row r="77" spans="1:5" x14ac:dyDescent="0.3">
      <c r="A77" s="7" t="s">
        <v>8</v>
      </c>
      <c r="B77" s="10" t="s">
        <v>99</v>
      </c>
      <c r="C77">
        <v>1100</v>
      </c>
      <c r="E77" s="35">
        <f t="shared" si="2"/>
        <v>0</v>
      </c>
    </row>
    <row r="78" spans="1:5" x14ac:dyDescent="0.3">
      <c r="A78" s="7" t="s">
        <v>10</v>
      </c>
      <c r="B78" s="10" t="s">
        <v>100</v>
      </c>
      <c r="C78">
        <v>100</v>
      </c>
      <c r="E78" s="35">
        <f t="shared" si="2"/>
        <v>0</v>
      </c>
    </row>
    <row r="79" spans="1:5" x14ac:dyDescent="0.3">
      <c r="A79" s="7" t="s">
        <v>12</v>
      </c>
      <c r="B79" s="10" t="s">
        <v>101</v>
      </c>
      <c r="C79" s="8">
        <v>250</v>
      </c>
      <c r="E79" s="35">
        <f t="shared" si="2"/>
        <v>0</v>
      </c>
    </row>
    <row r="80" spans="1:5" x14ac:dyDescent="0.3">
      <c r="A80" s="7" t="s">
        <v>20</v>
      </c>
      <c r="B80" s="10" t="s">
        <v>102</v>
      </c>
      <c r="C80" s="8">
        <v>1000</v>
      </c>
      <c r="E80" s="35">
        <f t="shared" si="2"/>
        <v>0</v>
      </c>
    </row>
    <row r="81" spans="1:5" x14ac:dyDescent="0.3">
      <c r="A81" s="7" t="s">
        <v>22</v>
      </c>
      <c r="B81" s="10" t="s">
        <v>103</v>
      </c>
      <c r="C81" s="8">
        <v>500</v>
      </c>
      <c r="E81" s="35">
        <f t="shared" si="2"/>
        <v>0</v>
      </c>
    </row>
    <row r="82" spans="1:5" x14ac:dyDescent="0.3">
      <c r="A82" s="7" t="s">
        <v>24</v>
      </c>
      <c r="B82" s="10" t="s">
        <v>104</v>
      </c>
      <c r="C82" s="8">
        <v>500</v>
      </c>
      <c r="E82" s="35">
        <f t="shared" si="2"/>
        <v>0</v>
      </c>
    </row>
    <row r="83" spans="1:5" x14ac:dyDescent="0.3">
      <c r="A83" s="7" t="s">
        <v>26</v>
      </c>
      <c r="B83" s="10" t="s">
        <v>105</v>
      </c>
      <c r="C83" s="8">
        <v>250</v>
      </c>
      <c r="E83" s="35">
        <f t="shared" si="2"/>
        <v>0</v>
      </c>
    </row>
    <row r="84" spans="1:5" x14ac:dyDescent="0.3">
      <c r="A84" s="7" t="s">
        <v>28</v>
      </c>
      <c r="B84" s="10" t="s">
        <v>106</v>
      </c>
      <c r="C84" s="8">
        <v>260</v>
      </c>
      <c r="E84" s="35">
        <f t="shared" si="2"/>
        <v>0</v>
      </c>
    </row>
    <row r="85" spans="1:5" x14ac:dyDescent="0.3">
      <c r="A85" s="7" t="s">
        <v>30</v>
      </c>
      <c r="B85" s="10" t="s">
        <v>116</v>
      </c>
      <c r="C85" s="8"/>
      <c r="E85" s="35">
        <f t="shared" si="2"/>
        <v>0</v>
      </c>
    </row>
    <row r="86" spans="1:5" x14ac:dyDescent="0.3">
      <c r="A86" s="7" t="s">
        <v>32</v>
      </c>
      <c r="B86" s="10" t="s">
        <v>117</v>
      </c>
      <c r="C86" s="8"/>
      <c r="E86" s="35">
        <f t="shared" si="2"/>
        <v>0</v>
      </c>
    </row>
    <row r="87" spans="1:5" x14ac:dyDescent="0.3">
      <c r="A87" s="7"/>
      <c r="B87" s="10"/>
      <c r="C87" s="8"/>
      <c r="E87" s="35">
        <f t="shared" si="2"/>
        <v>0</v>
      </c>
    </row>
    <row r="88" spans="1:5" x14ac:dyDescent="0.3">
      <c r="A88" s="7"/>
      <c r="B88" s="10"/>
      <c r="C88" s="8"/>
      <c r="E88" s="35">
        <f t="shared" si="2"/>
        <v>0</v>
      </c>
    </row>
    <row r="89" spans="1:5" x14ac:dyDescent="0.3">
      <c r="E89" s="35">
        <f t="shared" si="2"/>
        <v>0</v>
      </c>
    </row>
    <row r="90" spans="1:5" x14ac:dyDescent="0.3">
      <c r="B90" t="s">
        <v>77</v>
      </c>
      <c r="E90" s="35">
        <f>SUM(E2:E88)</f>
        <v>7500</v>
      </c>
    </row>
    <row r="91" spans="1:5" x14ac:dyDescent="0.3">
      <c r="E91" s="36">
        <f t="shared" si="0"/>
        <v>0</v>
      </c>
    </row>
    <row r="92" spans="1:5" x14ac:dyDescent="0.3">
      <c r="E92" s="36">
        <f t="shared" si="0"/>
        <v>0</v>
      </c>
    </row>
    <row r="93" spans="1:5" x14ac:dyDescent="0.3">
      <c r="E93" s="36">
        <f t="shared" si="0"/>
        <v>0</v>
      </c>
    </row>
    <row r="94" spans="1:5" x14ac:dyDescent="0.3">
      <c r="E94" s="36">
        <f t="shared" si="0"/>
        <v>0</v>
      </c>
    </row>
    <row r="95" spans="1:5" x14ac:dyDescent="0.3">
      <c r="E95" s="36">
        <f t="shared" ref="E95:E158" si="3">C95*D95</f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ref="E159:E219" si="4">C159*D159</f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8" spans="5:5" x14ac:dyDescent="0.3">
      <c r="E228" s="36">
        <f>SUM(E2:E227)</f>
        <v>15000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27"/>
  <sheetViews>
    <sheetView topLeftCell="A71" workbookViewId="0">
      <selection activeCell="A85" sqref="A85:B86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93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>
        <f>4550/5</f>
        <v>910</v>
      </c>
      <c r="D14">
        <v>5</v>
      </c>
      <c r="E14" s="35">
        <f t="shared" si="0"/>
        <v>4550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>
        <f>4700/2</f>
        <v>2350</v>
      </c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>
        <f>4700/2</f>
        <v>2350</v>
      </c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>
        <f>800/12</f>
        <v>66.666666666666671</v>
      </c>
      <c r="E20" s="35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5"/>
    </row>
    <row r="22" spans="1:5" x14ac:dyDescent="0.3">
      <c r="A22" s="7" t="s">
        <v>32</v>
      </c>
      <c r="B22" t="s">
        <v>33</v>
      </c>
      <c r="C22" s="8">
        <f>5400/2</f>
        <v>2700</v>
      </c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>
        <v>200</v>
      </c>
      <c r="D25">
        <v>43</v>
      </c>
      <c r="E25" s="35">
        <f t="shared" si="0"/>
        <v>8600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/>
      <c r="C35" s="8"/>
      <c r="E35" s="35"/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C42" s="8"/>
      <c r="E42" s="35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5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5">
        <f>C44*D44</f>
        <v>0</v>
      </c>
    </row>
    <row r="45" spans="1:5" x14ac:dyDescent="0.3">
      <c r="A45" s="7" t="s">
        <v>6</v>
      </c>
      <c r="B45" t="s">
        <v>50</v>
      </c>
      <c r="C45" s="8"/>
      <c r="E45" s="35">
        <f>C45*D45</f>
        <v>0</v>
      </c>
    </row>
    <row r="46" spans="1:5" x14ac:dyDescent="0.3">
      <c r="A46" s="7"/>
      <c r="C46" s="8"/>
      <c r="E46" s="35">
        <f>C46*D46</f>
        <v>0</v>
      </c>
    </row>
    <row r="47" spans="1:5" x14ac:dyDescent="0.3">
      <c r="A47" s="3">
        <v>6</v>
      </c>
      <c r="B47" s="4" t="s">
        <v>51</v>
      </c>
      <c r="C47" s="6"/>
      <c r="E47" s="35">
        <f t="shared" ref="E47:E52" si="1">C47*D47</f>
        <v>0</v>
      </c>
    </row>
    <row r="48" spans="1:5" x14ac:dyDescent="0.3">
      <c r="A48" s="7" t="s">
        <v>4</v>
      </c>
      <c r="B48" s="10" t="s">
        <v>52</v>
      </c>
      <c r="C48" s="8">
        <v>3500</v>
      </c>
      <c r="D48">
        <v>1</v>
      </c>
      <c r="E48" s="35">
        <f t="shared" si="1"/>
        <v>3500</v>
      </c>
    </row>
    <row r="49" spans="1:5" x14ac:dyDescent="0.3">
      <c r="A49" s="7" t="s">
        <v>6</v>
      </c>
      <c r="B49" s="10" t="s">
        <v>53</v>
      </c>
      <c r="C49" s="8"/>
      <c r="E49" s="35">
        <f t="shared" si="1"/>
        <v>0</v>
      </c>
    </row>
    <row r="50" spans="1:5" x14ac:dyDescent="0.3">
      <c r="A50" s="7" t="s">
        <v>8</v>
      </c>
      <c r="B50" s="10" t="s">
        <v>54</v>
      </c>
      <c r="C50" s="8"/>
      <c r="E50" s="35">
        <f t="shared" si="1"/>
        <v>0</v>
      </c>
    </row>
    <row r="51" spans="1:5" x14ac:dyDescent="0.3">
      <c r="A51" s="7" t="s">
        <v>10</v>
      </c>
      <c r="B51" s="10" t="s">
        <v>55</v>
      </c>
      <c r="C51" s="8"/>
      <c r="E51" s="35">
        <f t="shared" si="1"/>
        <v>0</v>
      </c>
    </row>
    <row r="52" spans="1:5" x14ac:dyDescent="0.3">
      <c r="A52" s="7" t="s">
        <v>12</v>
      </c>
      <c r="B52" s="10" t="s">
        <v>56</v>
      </c>
      <c r="C52" s="8"/>
      <c r="E52" s="35">
        <f t="shared" si="1"/>
        <v>0</v>
      </c>
    </row>
    <row r="53" spans="1:5" x14ac:dyDescent="0.3">
      <c r="A53" s="7" t="s">
        <v>20</v>
      </c>
      <c r="B53" s="10" t="s">
        <v>57</v>
      </c>
      <c r="C53" s="8"/>
      <c r="E53" s="35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5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5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5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5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5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5">
        <f t="shared" si="0"/>
        <v>0</v>
      </c>
    </row>
    <row r="60" spans="1:5" x14ac:dyDescent="0.3">
      <c r="A60" s="7" t="s">
        <v>64</v>
      </c>
      <c r="B60" s="10" t="s">
        <v>65</v>
      </c>
      <c r="C60" s="8">
        <v>150</v>
      </c>
      <c r="D60">
        <v>7</v>
      </c>
      <c r="E60" s="35">
        <f t="shared" si="0"/>
        <v>1050</v>
      </c>
    </row>
    <row r="61" spans="1:5" x14ac:dyDescent="0.3">
      <c r="A61" s="7" t="s">
        <v>66</v>
      </c>
      <c r="B61" s="10" t="s">
        <v>67</v>
      </c>
      <c r="C61" s="8"/>
      <c r="E61" s="35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5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5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5">
        <f t="shared" si="0"/>
        <v>0</v>
      </c>
    </row>
    <row r="65" spans="1:5" x14ac:dyDescent="0.3">
      <c r="A65" s="7" t="s">
        <v>88</v>
      </c>
      <c r="B65" s="10" t="s">
        <v>92</v>
      </c>
      <c r="C65" s="8"/>
      <c r="E65" s="35">
        <f t="shared" si="0"/>
        <v>0</v>
      </c>
    </row>
    <row r="66" spans="1:5" x14ac:dyDescent="0.3">
      <c r="A66" s="7" t="s">
        <v>90</v>
      </c>
      <c r="B66" s="10" t="s">
        <v>91</v>
      </c>
      <c r="C66" s="8"/>
      <c r="E66" s="35">
        <f t="shared" si="0"/>
        <v>0</v>
      </c>
    </row>
    <row r="67" spans="1:5" x14ac:dyDescent="0.3">
      <c r="A67" s="7" t="s">
        <v>93</v>
      </c>
      <c r="B67" s="10" t="s">
        <v>94</v>
      </c>
      <c r="C67" s="8"/>
      <c r="E67" s="35">
        <f t="shared" si="0"/>
        <v>0</v>
      </c>
    </row>
    <row r="68" spans="1:5" x14ac:dyDescent="0.3">
      <c r="A68" s="7" t="s">
        <v>95</v>
      </c>
      <c r="B68" s="10" t="s">
        <v>96</v>
      </c>
      <c r="C68" s="8"/>
      <c r="E68" s="35">
        <f t="shared" si="0"/>
        <v>0</v>
      </c>
    </row>
    <row r="69" spans="1:5" x14ac:dyDescent="0.3">
      <c r="C69" s="8"/>
      <c r="E69" s="35">
        <f t="shared" si="0"/>
        <v>0</v>
      </c>
    </row>
    <row r="70" spans="1:5" x14ac:dyDescent="0.3">
      <c r="A70" s="11">
        <v>7</v>
      </c>
      <c r="B70" s="4" t="s">
        <v>74</v>
      </c>
      <c r="C70" s="6"/>
      <c r="E70" s="35">
        <f t="shared" si="0"/>
        <v>0</v>
      </c>
    </row>
    <row r="71" spans="1:5" x14ac:dyDescent="0.3">
      <c r="A71" s="7" t="s">
        <v>4</v>
      </c>
      <c r="B71" s="10" t="s">
        <v>75</v>
      </c>
      <c r="C71" s="8"/>
      <c r="E71" s="35">
        <f t="shared" si="0"/>
        <v>0</v>
      </c>
    </row>
    <row r="72" spans="1:5" x14ac:dyDescent="0.3">
      <c r="A72" s="7" t="s">
        <v>6</v>
      </c>
      <c r="B72" s="10" t="s">
        <v>76</v>
      </c>
      <c r="C72" s="8"/>
      <c r="E72" s="35">
        <f t="shared" ref="E72:E88" si="2">C72*D72</f>
        <v>0</v>
      </c>
    </row>
    <row r="73" spans="1:5" x14ac:dyDescent="0.3">
      <c r="A73" s="7"/>
      <c r="B73" s="10"/>
      <c r="C73" s="8"/>
      <c r="E73" s="35">
        <f t="shared" si="2"/>
        <v>0</v>
      </c>
    </row>
    <row r="74" spans="1:5" x14ac:dyDescent="0.3">
      <c r="A74" s="11">
        <v>8</v>
      </c>
      <c r="B74" s="4" t="s">
        <v>84</v>
      </c>
      <c r="C74" s="6"/>
      <c r="E74" s="35">
        <f t="shared" si="2"/>
        <v>0</v>
      </c>
    </row>
    <row r="75" spans="1:5" x14ac:dyDescent="0.3">
      <c r="A75" s="7" t="s">
        <v>4</v>
      </c>
      <c r="B75" s="10" t="s">
        <v>107</v>
      </c>
      <c r="C75" s="8">
        <v>1700</v>
      </c>
      <c r="D75">
        <v>1</v>
      </c>
      <c r="E75" s="35">
        <f t="shared" si="2"/>
        <v>1700</v>
      </c>
    </row>
    <row r="76" spans="1:5" x14ac:dyDescent="0.3">
      <c r="A76" s="7" t="s">
        <v>6</v>
      </c>
      <c r="B76" s="10" t="s">
        <v>89</v>
      </c>
      <c r="C76" s="8">
        <v>3500</v>
      </c>
      <c r="E76" s="35">
        <f t="shared" si="2"/>
        <v>0</v>
      </c>
    </row>
    <row r="77" spans="1:5" x14ac:dyDescent="0.3">
      <c r="A77" s="7" t="s">
        <v>8</v>
      </c>
      <c r="B77" s="10" t="s">
        <v>99</v>
      </c>
      <c r="C77">
        <v>1100</v>
      </c>
      <c r="E77" s="35">
        <f t="shared" si="2"/>
        <v>0</v>
      </c>
    </row>
    <row r="78" spans="1:5" x14ac:dyDescent="0.3">
      <c r="A78" s="7" t="s">
        <v>10</v>
      </c>
      <c r="B78" s="10" t="s">
        <v>100</v>
      </c>
      <c r="C78">
        <v>100</v>
      </c>
      <c r="E78" s="35">
        <f t="shared" si="2"/>
        <v>0</v>
      </c>
    </row>
    <row r="79" spans="1:5" x14ac:dyDescent="0.3">
      <c r="A79" s="7" t="s">
        <v>12</v>
      </c>
      <c r="B79" s="10" t="s">
        <v>101</v>
      </c>
      <c r="C79" s="8">
        <v>250</v>
      </c>
      <c r="E79" s="35">
        <f t="shared" si="2"/>
        <v>0</v>
      </c>
    </row>
    <row r="80" spans="1:5" x14ac:dyDescent="0.3">
      <c r="A80" s="7" t="s">
        <v>20</v>
      </c>
      <c r="B80" s="10" t="s">
        <v>102</v>
      </c>
      <c r="C80" s="8">
        <v>1000</v>
      </c>
      <c r="E80" s="35">
        <f t="shared" si="2"/>
        <v>0</v>
      </c>
    </row>
    <row r="81" spans="1:5" x14ac:dyDescent="0.3">
      <c r="A81" s="7" t="s">
        <v>22</v>
      </c>
      <c r="B81" s="10" t="s">
        <v>103</v>
      </c>
      <c r="C81" s="8">
        <v>500</v>
      </c>
      <c r="E81" s="35">
        <f t="shared" si="2"/>
        <v>0</v>
      </c>
    </row>
    <row r="82" spans="1:5" x14ac:dyDescent="0.3">
      <c r="A82" s="7" t="s">
        <v>24</v>
      </c>
      <c r="B82" s="10" t="s">
        <v>104</v>
      </c>
      <c r="C82" s="8">
        <v>500</v>
      </c>
      <c r="E82" s="35">
        <f t="shared" si="2"/>
        <v>0</v>
      </c>
    </row>
    <row r="83" spans="1:5" x14ac:dyDescent="0.3">
      <c r="A83" s="7" t="s">
        <v>26</v>
      </c>
      <c r="B83" s="10" t="s">
        <v>105</v>
      </c>
      <c r="C83" s="8">
        <v>250</v>
      </c>
      <c r="E83" s="35">
        <f t="shared" si="2"/>
        <v>0</v>
      </c>
    </row>
    <row r="84" spans="1:5" x14ac:dyDescent="0.3">
      <c r="A84" s="7" t="s">
        <v>28</v>
      </c>
      <c r="B84" s="10" t="s">
        <v>106</v>
      </c>
      <c r="C84" s="8">
        <v>260</v>
      </c>
      <c r="E84" s="35">
        <f t="shared" si="2"/>
        <v>0</v>
      </c>
    </row>
    <row r="85" spans="1:5" x14ac:dyDescent="0.3">
      <c r="A85" s="7" t="s">
        <v>30</v>
      </c>
      <c r="B85" s="10" t="s">
        <v>116</v>
      </c>
      <c r="C85" s="8">
        <v>3000</v>
      </c>
      <c r="D85">
        <v>1</v>
      </c>
      <c r="E85" s="35">
        <f t="shared" si="2"/>
        <v>3000</v>
      </c>
    </row>
    <row r="86" spans="1:5" x14ac:dyDescent="0.3">
      <c r="A86" s="7" t="s">
        <v>32</v>
      </c>
      <c r="B86" s="10" t="s">
        <v>117</v>
      </c>
      <c r="E86" s="35">
        <f t="shared" si="2"/>
        <v>0</v>
      </c>
    </row>
    <row r="87" spans="1:5" x14ac:dyDescent="0.3">
      <c r="A87" s="7"/>
      <c r="B87" s="10"/>
      <c r="E87" s="35">
        <f t="shared" si="2"/>
        <v>0</v>
      </c>
    </row>
    <row r="88" spans="1:5" x14ac:dyDescent="0.3">
      <c r="E88" s="35">
        <f t="shared" si="2"/>
        <v>0</v>
      </c>
    </row>
    <row r="89" spans="1:5" x14ac:dyDescent="0.3">
      <c r="B89" t="s">
        <v>77</v>
      </c>
      <c r="E89" s="35">
        <f>SUM(E2:E88)</f>
        <v>22400</v>
      </c>
    </row>
    <row r="90" spans="1:5" x14ac:dyDescent="0.3">
      <c r="E90" s="36">
        <f t="shared" si="0"/>
        <v>0</v>
      </c>
    </row>
    <row r="91" spans="1:5" x14ac:dyDescent="0.3">
      <c r="E91" s="36">
        <f t="shared" si="0"/>
        <v>0</v>
      </c>
    </row>
    <row r="92" spans="1:5" x14ac:dyDescent="0.3">
      <c r="E92" s="36">
        <f t="shared" si="0"/>
        <v>0</v>
      </c>
    </row>
    <row r="93" spans="1:5" x14ac:dyDescent="0.3">
      <c r="E93" s="36">
        <f t="shared" si="0"/>
        <v>0</v>
      </c>
    </row>
    <row r="94" spans="1:5" x14ac:dyDescent="0.3">
      <c r="E94" s="36">
        <f t="shared" ref="E94:E157" si="3">C94*D94</f>
        <v>0</v>
      </c>
    </row>
    <row r="95" spans="1:5" x14ac:dyDescent="0.3">
      <c r="E95" s="36">
        <f t="shared" si="3"/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ref="E158:E218" si="4">C158*D158</f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27" spans="5:5" x14ac:dyDescent="0.3">
      <c r="E227" s="36">
        <f>SUM(E2:E226)</f>
        <v>44800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Purchases-15</vt:lpstr>
      <vt:lpstr>Purchases-16</vt:lpstr>
      <vt:lpstr>Purchases-17</vt:lpstr>
      <vt:lpstr>Purchases-18</vt:lpstr>
      <vt:lpstr>Purchases-19</vt:lpstr>
      <vt:lpstr>Purchases-20</vt:lpstr>
      <vt:lpstr>Purchases-21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2024-01-25T06:54:25Z</dcterms:modified>
</cp:coreProperties>
</file>