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drawings/drawing17.xml" ContentType="application/vnd.openxmlformats-officedocument.drawing+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tables/table10.xml" ContentType="application/vnd.openxmlformats-officedocument.spreadsheetml.table+xml"/>
  <Override PartName="/xl/charts/chart67.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70.xml" ContentType="application/vnd.openxmlformats-officedocument.drawingml.chart+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Default Extension="jpeg" ContentType="image/jpeg"/>
  <Override PartName="/xl/charts/chart59.xml" ContentType="application/vnd.openxmlformats-officedocument.drawingml.chart+xml"/>
  <Override PartName="/xl/tables/table11.xml" ContentType="application/vnd.openxmlformats-officedocument.spreadsheetml.table+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xl/charts/chart57.xml" ContentType="application/vnd.openxmlformats-officedocument.drawingml.chart+xml"/>
  <Override PartName="/xl/drawings/drawing16.xml" ContentType="application/vnd.openxmlformats-officedocument.drawing+xml"/>
  <Override PartName="/xl/charts/chart68.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55.xml" ContentType="application/vnd.openxmlformats-officedocument.drawingml.chart+xml"/>
  <Override PartName="/xl/charts/chart66.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harts/chart64.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charts/chart71.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69.xml" ContentType="application/vnd.openxmlformats-officedocument.drawingml.chart+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charts/chart58.xml" ContentType="application/vnd.openxmlformats-officedocument.drawingml.chart+xml"/>
  <Override PartName="/xl/drawings/drawing15.xml" ContentType="application/vnd.openxmlformats-officedocument.drawing+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65.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72.xml" ContentType="application/vnd.openxmlformats-officedocument.drawingml.chart+xml"/>
  <Override PartName="/xl/charts/chart14.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Override PartName="/xl/charts/chart61.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320" windowHeight="9855" tabRatio="930" firstSheet="13" activeTab="25"/>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BenchmarkingTrial" sheetId="25" r:id="rId18"/>
    <sheet name="F19" sheetId="26" r:id="rId19"/>
    <sheet name="Zusammenfassung P. Maifeld" sheetId="27" r:id="rId20"/>
    <sheet name="TextVersuch" sheetId="28" r:id="rId21"/>
    <sheet name="TotalLab" sheetId="29" r:id="rId22"/>
    <sheet name="nF13" sheetId="30" r:id="rId23"/>
    <sheet name="FehlerChart" sheetId="31" r:id="rId24"/>
    <sheet name="Prototyp IndikatorChart" sheetId="32" r:id="rId25"/>
    <sheet name="VerglAltNeu" sheetId="33" r:id="rId26"/>
  </sheets>
  <calcPr calcId="125725"/>
</workbook>
</file>

<file path=xl/calcChain.xml><?xml version="1.0" encoding="utf-8"?>
<calcChain xmlns="http://schemas.openxmlformats.org/spreadsheetml/2006/main">
  <c r="L9" i="33"/>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D31" i="10"/>
  <c r="E30"/>
  <c r="F30"/>
  <c r="G30"/>
  <c r="H30"/>
  <c r="I30"/>
  <c r="J30"/>
  <c r="K30"/>
  <c r="L30"/>
  <c r="M30"/>
  <c r="D30"/>
  <c r="E34" i="15"/>
  <c r="N33"/>
  <c r="M33"/>
  <c r="L33"/>
  <c r="K33"/>
  <c r="J33"/>
  <c r="I33"/>
  <c r="H33"/>
  <c r="G33"/>
  <c r="F33"/>
  <c r="E33"/>
  <c r="D37" i="17"/>
  <c r="M36"/>
  <c r="L36"/>
  <c r="K36"/>
  <c r="J36"/>
  <c r="I36"/>
  <c r="H36"/>
  <c r="G36"/>
  <c r="F36"/>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2"/>
  <c r="A2" i="21"/>
  <c r="A2" i="20"/>
  <c r="J34" s="1"/>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M8" i="21"/>
  <c r="L8"/>
  <c r="K8"/>
  <c r="J8"/>
  <c r="I8"/>
  <c r="H8"/>
  <c r="G8"/>
  <c r="F8"/>
  <c r="E8"/>
  <c r="D8"/>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<sst xmlns="http://schemas.openxmlformats.org/spreadsheetml/2006/main" count="947" uniqueCount="136">
  <si>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</si>
  <si>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</si>
  <si>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</si>
  <si>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</si>
  <si>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</si>
  <si>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</si>
  <si>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</si>
  <si>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</si>
  <si>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</si>
  <si>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</si>
  <si>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</si>
  <si>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</si>
  <si>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</si>
  <si>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</si>
  <si>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</si>
  <si>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</si>
  <si>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</si>
  <si>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</si>
  <si>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</si>
  <si>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</si>
  <si>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</si>
  <si>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</si>
  <si>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</si>
  <si>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</si>
  <si>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</si>
  <si>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</si>
  <si>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</si>
  <si>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</si>
  <si>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</si>
  <si>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</si>
  <si>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</si>
  <si>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</si>
  <si>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</si>
  <si>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</si>
  <si>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</si>
  <si>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</si>
  <si>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</si>
  <si>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</si>
  <si>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</si>
  <si>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</si>
  <si>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</si>
  <si>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</si>
  <si>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</si>
  <si>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</si>
  <si>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</si>
  <si>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</si>
  <si>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</si>
  <si>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</si>
  <si>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</si>
  <si>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</si>
  <si>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</si>
  <si>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</si>
  <si>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</si>
  <si>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</si>
  <si>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</si>
  <si>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</si>
  <si>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</si>
  <si>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</si>
  <si>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</si>
  <si>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</si>
  <si>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</si>
  <si>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</si>
  <si>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</si>
  <si>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</si>
  <si>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</si>
  <si>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</si>
  <si>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</si>
  <si>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</si>
  <si>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</si>
  <si>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</si>
  <si>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</si>
  <si>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</si>
  <si>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</si>
  <si>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</si>
  <si>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</si>
  <si>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</si>
  <si>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</si>
  <si>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</si>
  <si>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</si>
  <si>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</si>
  <si>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</si>
  <si>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</si>
  <si>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</si>
  <si>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</si>
  <si>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</si>
  <si>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</si>
  <si>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</si>
  <si>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</si>
  <si>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</si>
  <si>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</si>
  <si>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</si>
  <si>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</si>
  <si>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</si>
  <si>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</si>
  <si>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</si>
  <si>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</si>
  <si>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</si>
  <si>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</si>
  <si>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</si>
  <si>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</si>
  <si>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</si>
  <si>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</si>
  <si>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</si>
  <si>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</si>
  <si>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</si>
  <si>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</si>
  <si>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</si>
  <si>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</si>
  <si>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Vergleich der Standardabweichungen aller bisherigen Materialien</t>
  </si>
  <si>
    <t>Standardabw. Kontur aussen</t>
  </si>
  <si>
    <t>Kontur aussen Fräs</t>
  </si>
  <si>
    <t>max Range</t>
  </si>
  <si>
    <t>Range</t>
  </si>
  <si>
    <t>max range</t>
  </si>
  <si>
    <t>F19</t>
  </si>
  <si>
    <t>Material</t>
  </si>
  <si>
    <t>Messpunkte Kontur für Öffnungsmaß Biegung</t>
  </si>
  <si>
    <t>Spannweite (max-min)</t>
  </si>
  <si>
    <t>Teil Nr.</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</si>
  <si>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</si>
  <si>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</si>
  <si>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Engere Wahl Vergleich Standardabw Fxx,F17,F18</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</si>
  <si>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</si>
  <si>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</si>
  <si>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</si>
  <si>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</si>
  <si>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</si>
  <si>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Mater.</t>
  </si>
  <si>
    <t>Vergleich Sannweite (Range) der in die engere Wahl kommenden Materialien nach dem Fräsen</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</si>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</sst>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2">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s>
  <fills count="11">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s>
  <borders count="2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57">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1" fillId="3" borderId="17" xfId="0" applyFont="1" applyFill="1" applyBorder="1"/>
    <xf numFmtId="0" fontId="1" fillId="3" borderId="18" xfId="0" applyFont="1" applyFill="1" applyBorder="1"/>
    <xf numFmtId="0" fontId="1" fillId="3" borderId="19" xfId="0" applyFont="1" applyFill="1" applyBorder="1"/>
    <xf numFmtId="0" fontId="15" fillId="8" borderId="20" xfId="0" applyFont="1" applyFill="1" applyBorder="1"/>
    <xf numFmtId="0" fontId="15" fillId="0" borderId="21" xfId="0" applyFont="1" applyBorder="1"/>
    <xf numFmtId="0" fontId="1" fillId="3" borderId="22" xfId="0" applyFont="1" applyFill="1" applyBorder="1"/>
    <xf numFmtId="0" fontId="1" fillId="3" borderId="23" xfId="0" applyFont="1" applyFill="1" applyBorder="1"/>
    <xf numFmtId="0" fontId="15" fillId="9" borderId="24" xfId="0" applyFont="1" applyFill="1" applyBorder="1"/>
    <xf numFmtId="0" fontId="0" fillId="0" borderId="21" xfId="0" applyFont="1" applyBorder="1"/>
    <xf numFmtId="0" fontId="0" fillId="0" borderId="25" xfId="0" applyFont="1" applyBorder="1"/>
    <xf numFmtId="0" fontId="0" fillId="0" borderId="16" xfId="0" applyBorder="1" applyAlignment="1">
      <alignment horizontal="center"/>
    </xf>
    <xf numFmtId="0" fontId="0" fillId="10" borderId="0" xfId="0" applyFill="1"/>
  </cellXfs>
  <cellStyles count="3">
    <cellStyle name="Dezimal" xfId="1" builtinId="3"/>
    <cellStyle name="Standard" xfId="0" builtinId="0"/>
    <cellStyle name="Währung" xfId="2" builtinId="4"/>
  </cellStyles>
  <dxfs count="52">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52.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59255040"/>
        <c:axId val="59286272"/>
        <c:axId val="0"/>
      </c:bar3DChart>
      <c:catAx>
        <c:axId val="59255040"/>
        <c:scaling>
          <c:orientation val="minMax"/>
        </c:scaling>
        <c:axPos val="b"/>
        <c:title>
          <c:tx>
            <c:rich>
              <a:bodyPr/>
              <a:lstStyle/>
              <a:p>
                <a:pPr>
                  <a:defRPr/>
                </a:pPr>
                <a:r>
                  <a:rPr lang="en-US"/>
                  <a:t>Messpunkte</a:t>
                </a:r>
              </a:p>
            </c:rich>
          </c:tx>
          <c:layout/>
        </c:title>
        <c:numFmt formatCode="General" sourceLinked="1"/>
        <c:tickLblPos val="nextTo"/>
        <c:crossAx val="59286272"/>
        <c:crosses val="autoZero"/>
        <c:auto val="1"/>
        <c:lblAlgn val="ctr"/>
        <c:lblOffset val="100"/>
      </c:catAx>
      <c:valAx>
        <c:axId val="59286272"/>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5925504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573"/>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67291008"/>
        <c:axId val="67309568"/>
      </c:lineChart>
      <c:catAx>
        <c:axId val="67291008"/>
        <c:scaling>
          <c:orientation val="minMax"/>
        </c:scaling>
        <c:axPos val="b"/>
        <c:title>
          <c:tx>
            <c:rich>
              <a:bodyPr/>
              <a:lstStyle/>
              <a:p>
                <a:pPr>
                  <a:defRPr/>
                </a:pPr>
                <a:r>
                  <a:rPr lang="en-US"/>
                  <a:t>Messpunkte</a:t>
                </a:r>
              </a:p>
            </c:rich>
          </c:tx>
        </c:title>
        <c:tickLblPos val="nextTo"/>
        <c:crossAx val="67309568"/>
        <c:crosses val="autoZero"/>
        <c:auto val="1"/>
        <c:lblAlgn val="ctr"/>
        <c:lblOffset val="100"/>
      </c:catAx>
      <c:valAx>
        <c:axId val="67309568"/>
        <c:scaling>
          <c:orientation val="minMax"/>
        </c:scaling>
        <c:axPos val="l"/>
        <c:majorGridlines/>
        <c:title>
          <c:tx>
            <c:rich>
              <a:bodyPr rot="-5400000" vert="horz"/>
              <a:lstStyle/>
              <a:p>
                <a:pPr>
                  <a:defRPr/>
                </a:pPr>
                <a:r>
                  <a:rPr lang="en-US"/>
                  <a:t>Messwerte [mm]</a:t>
                </a:r>
              </a:p>
            </c:rich>
          </c:tx>
        </c:title>
        <c:numFmt formatCode="General" sourceLinked="1"/>
        <c:tickLblPos val="nextTo"/>
        <c:crossAx val="672910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7392640"/>
        <c:axId val="67394560"/>
        <c:axId val="0"/>
      </c:bar3DChart>
      <c:catAx>
        <c:axId val="67392640"/>
        <c:scaling>
          <c:orientation val="minMax"/>
        </c:scaling>
        <c:axPos val="b"/>
        <c:title>
          <c:tx>
            <c:rich>
              <a:bodyPr/>
              <a:lstStyle/>
              <a:p>
                <a:pPr>
                  <a:defRPr/>
                </a:pPr>
                <a:r>
                  <a:rPr lang="en-US"/>
                  <a:t>Messpunkte</a:t>
                </a:r>
              </a:p>
            </c:rich>
          </c:tx>
        </c:title>
        <c:tickLblPos val="nextTo"/>
        <c:crossAx val="67394560"/>
        <c:crosses val="autoZero"/>
        <c:auto val="1"/>
        <c:lblAlgn val="ctr"/>
        <c:lblOffset val="100"/>
      </c:catAx>
      <c:valAx>
        <c:axId val="67394560"/>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73926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7415424"/>
        <c:axId val="67442176"/>
        <c:axId val="0"/>
      </c:bar3DChart>
      <c:catAx>
        <c:axId val="67415424"/>
        <c:scaling>
          <c:orientation val="minMax"/>
        </c:scaling>
        <c:axPos val="b"/>
        <c:title>
          <c:tx>
            <c:rich>
              <a:bodyPr/>
              <a:lstStyle/>
              <a:p>
                <a:pPr>
                  <a:defRPr/>
                </a:pPr>
                <a:r>
                  <a:rPr lang="en-US"/>
                  <a:t>Messpunkte</a:t>
                </a:r>
              </a:p>
            </c:rich>
          </c:tx>
        </c:title>
        <c:tickLblPos val="nextTo"/>
        <c:crossAx val="67442176"/>
        <c:crosses val="autoZero"/>
        <c:auto val="1"/>
        <c:lblAlgn val="ctr"/>
        <c:lblOffset val="100"/>
      </c:catAx>
      <c:valAx>
        <c:axId val="67442176"/>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74154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7459712"/>
        <c:axId val="67482368"/>
        <c:axId val="0"/>
      </c:bar3DChart>
      <c:catAx>
        <c:axId val="67459712"/>
        <c:scaling>
          <c:orientation val="minMax"/>
        </c:scaling>
        <c:axPos val="b"/>
        <c:title>
          <c:tx>
            <c:rich>
              <a:bodyPr/>
              <a:lstStyle/>
              <a:p>
                <a:pPr>
                  <a:defRPr/>
                </a:pPr>
                <a:r>
                  <a:rPr lang="en-US"/>
                  <a:t>Messpunkte</a:t>
                </a:r>
              </a:p>
            </c:rich>
          </c:tx>
        </c:title>
        <c:tickLblPos val="nextTo"/>
        <c:crossAx val="67482368"/>
        <c:crosses val="autoZero"/>
        <c:auto val="1"/>
        <c:lblAlgn val="ctr"/>
        <c:lblOffset val="100"/>
      </c:catAx>
      <c:valAx>
        <c:axId val="67482368"/>
        <c:scaling>
          <c:orientation val="minMax"/>
        </c:scaling>
        <c:axPos val="l"/>
        <c:majorGridlines/>
        <c:title>
          <c:tx>
            <c:rich>
              <a:bodyPr rot="-5400000" vert="horz"/>
              <a:lstStyle/>
              <a:p>
                <a:pPr>
                  <a:defRPr/>
                </a:pPr>
                <a:r>
                  <a:rPr lang="en-US"/>
                  <a:t>Mittelwert [mm]</a:t>
                </a:r>
              </a:p>
            </c:rich>
          </c:tx>
        </c:title>
        <c:numFmt formatCode="General" sourceLinked="1"/>
        <c:tickLblPos val="nextTo"/>
        <c:crossAx val="674597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7512192"/>
        <c:axId val="67518464"/>
        <c:axId val="0"/>
      </c:bar3DChart>
      <c:catAx>
        <c:axId val="67512192"/>
        <c:scaling>
          <c:orientation val="minMax"/>
        </c:scaling>
        <c:axPos val="b"/>
        <c:title>
          <c:tx>
            <c:rich>
              <a:bodyPr/>
              <a:lstStyle/>
              <a:p>
                <a:pPr>
                  <a:defRPr/>
                </a:pPr>
                <a:r>
                  <a:rPr lang="en-US"/>
                  <a:t>Messpunkte</a:t>
                </a:r>
              </a:p>
            </c:rich>
          </c:tx>
        </c:title>
        <c:tickLblPos val="nextTo"/>
        <c:crossAx val="67518464"/>
        <c:crosses val="autoZero"/>
        <c:auto val="1"/>
        <c:lblAlgn val="ctr"/>
        <c:lblOffset val="100"/>
      </c:catAx>
      <c:valAx>
        <c:axId val="6751846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75121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67618304"/>
        <c:axId val="67620224"/>
      </c:lineChart>
      <c:catAx>
        <c:axId val="67618304"/>
        <c:scaling>
          <c:orientation val="minMax"/>
        </c:scaling>
        <c:axPos val="b"/>
        <c:title>
          <c:tx>
            <c:rich>
              <a:bodyPr/>
              <a:lstStyle/>
              <a:p>
                <a:pPr>
                  <a:defRPr/>
                </a:pPr>
                <a:r>
                  <a:rPr lang="en-US"/>
                  <a:t>Messpunkte</a:t>
                </a:r>
              </a:p>
            </c:rich>
          </c:tx>
        </c:title>
        <c:tickLblPos val="nextTo"/>
        <c:crossAx val="67620224"/>
        <c:crosses val="autoZero"/>
        <c:auto val="1"/>
        <c:lblAlgn val="ctr"/>
        <c:lblOffset val="100"/>
      </c:catAx>
      <c:valAx>
        <c:axId val="67620224"/>
        <c:scaling>
          <c:orientation val="minMax"/>
        </c:scaling>
        <c:axPos val="l"/>
        <c:majorGridlines/>
        <c:title>
          <c:tx>
            <c:rich>
              <a:bodyPr rot="-5400000" vert="horz"/>
              <a:lstStyle/>
              <a:p>
                <a:pPr>
                  <a:defRPr/>
                </a:pPr>
                <a:r>
                  <a:rPr lang="en-US"/>
                  <a:t>Messwerte [mm]</a:t>
                </a:r>
              </a:p>
            </c:rich>
          </c:tx>
        </c:title>
        <c:numFmt formatCode="General" sourceLinked="1"/>
        <c:tickLblPos val="nextTo"/>
        <c:crossAx val="676183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68768512"/>
        <c:axId val="68770432"/>
        <c:axId val="0"/>
      </c:bar3DChart>
      <c:catAx>
        <c:axId val="68768512"/>
        <c:scaling>
          <c:orientation val="minMax"/>
        </c:scaling>
        <c:axPos val="b"/>
        <c:title>
          <c:tx>
            <c:rich>
              <a:bodyPr/>
              <a:lstStyle/>
              <a:p>
                <a:pPr>
                  <a:defRPr/>
                </a:pPr>
                <a:r>
                  <a:rPr lang="en-US"/>
                  <a:t>Messpunkte</a:t>
                </a:r>
              </a:p>
            </c:rich>
          </c:tx>
        </c:title>
        <c:tickLblPos val="nextTo"/>
        <c:crossAx val="68770432"/>
        <c:crosses val="autoZero"/>
        <c:auto val="1"/>
        <c:lblAlgn val="ctr"/>
        <c:lblOffset val="100"/>
      </c:catAx>
      <c:valAx>
        <c:axId val="68770432"/>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87685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68881408"/>
        <c:axId val="68887680"/>
        <c:axId val="0"/>
      </c:bar3DChart>
      <c:catAx>
        <c:axId val="68881408"/>
        <c:scaling>
          <c:orientation val="minMax"/>
        </c:scaling>
        <c:axPos val="b"/>
        <c:title>
          <c:tx>
            <c:rich>
              <a:bodyPr/>
              <a:lstStyle/>
              <a:p>
                <a:pPr>
                  <a:defRPr/>
                </a:pPr>
                <a:r>
                  <a:rPr lang="en-US"/>
                  <a:t>Messpunkte</a:t>
                </a:r>
              </a:p>
            </c:rich>
          </c:tx>
        </c:title>
        <c:tickLblPos val="nextTo"/>
        <c:crossAx val="68887680"/>
        <c:crosses val="autoZero"/>
        <c:auto val="1"/>
        <c:lblAlgn val="ctr"/>
        <c:lblOffset val="100"/>
      </c:catAx>
      <c:valAx>
        <c:axId val="6888768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88814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8905216"/>
        <c:axId val="68927872"/>
        <c:axId val="0"/>
      </c:bar3DChart>
      <c:catAx>
        <c:axId val="68905216"/>
        <c:scaling>
          <c:orientation val="minMax"/>
        </c:scaling>
        <c:axPos val="b"/>
        <c:title>
          <c:tx>
            <c:rich>
              <a:bodyPr/>
              <a:lstStyle/>
              <a:p>
                <a:pPr>
                  <a:defRPr/>
                </a:pPr>
                <a:r>
                  <a:rPr lang="en-US"/>
                  <a:t>Messpunkt</a:t>
                </a:r>
              </a:p>
            </c:rich>
          </c:tx>
        </c:title>
        <c:tickLblPos val="nextTo"/>
        <c:crossAx val="68927872"/>
        <c:crosses val="autoZero"/>
        <c:auto val="1"/>
        <c:lblAlgn val="ctr"/>
        <c:lblOffset val="100"/>
      </c:catAx>
      <c:valAx>
        <c:axId val="68927872"/>
        <c:scaling>
          <c:orientation val="minMax"/>
        </c:scaling>
        <c:axPos val="l"/>
        <c:majorGridlines/>
        <c:title>
          <c:tx>
            <c:rich>
              <a:bodyPr rot="-5400000" vert="horz"/>
              <a:lstStyle/>
              <a:p>
                <a:pPr>
                  <a:defRPr/>
                </a:pPr>
                <a:r>
                  <a:rPr lang="en-US"/>
                  <a:t>Mittelwert [mm]</a:t>
                </a:r>
              </a:p>
            </c:rich>
          </c:tx>
        </c:title>
        <c:numFmt formatCode="General" sourceLinked="1"/>
        <c:tickLblPos val="nextTo"/>
        <c:crossAx val="689052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9023232"/>
        <c:axId val="69025152"/>
        <c:axId val="0"/>
      </c:bar3DChart>
      <c:catAx>
        <c:axId val="69023232"/>
        <c:scaling>
          <c:orientation val="minMax"/>
        </c:scaling>
        <c:axPos val="b"/>
        <c:title>
          <c:tx>
            <c:rich>
              <a:bodyPr/>
              <a:lstStyle/>
              <a:p>
                <a:pPr>
                  <a:defRPr/>
                </a:pPr>
                <a:r>
                  <a:rPr lang="en-US"/>
                  <a:t>Messpunkte</a:t>
                </a:r>
              </a:p>
            </c:rich>
          </c:tx>
        </c:title>
        <c:tickLblPos val="nextTo"/>
        <c:crossAx val="69025152"/>
        <c:crosses val="autoZero"/>
        <c:auto val="1"/>
        <c:lblAlgn val="ctr"/>
        <c:lblOffset val="100"/>
      </c:catAx>
      <c:valAx>
        <c:axId val="6902515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0232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60032128"/>
        <c:axId val="60034048"/>
        <c:axId val="0"/>
      </c:bar3DChart>
      <c:catAx>
        <c:axId val="60032128"/>
        <c:scaling>
          <c:orientation val="minMax"/>
        </c:scaling>
        <c:axPos val="b"/>
        <c:title>
          <c:tx>
            <c:rich>
              <a:bodyPr/>
              <a:lstStyle/>
              <a:p>
                <a:pPr>
                  <a:defRPr/>
                </a:pPr>
                <a:r>
                  <a:rPr lang="en-US"/>
                  <a:t>Messpunkte</a:t>
                </a:r>
              </a:p>
            </c:rich>
          </c:tx>
          <c:layout/>
        </c:title>
        <c:numFmt formatCode="General" sourceLinked="1"/>
        <c:tickLblPos val="nextTo"/>
        <c:crossAx val="60034048"/>
        <c:crosses val="autoZero"/>
        <c:auto val="1"/>
        <c:lblAlgn val="ctr"/>
        <c:lblOffset val="100"/>
      </c:catAx>
      <c:valAx>
        <c:axId val="60034048"/>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6003212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69076096"/>
        <c:axId val="69078016"/>
      </c:lineChart>
      <c:catAx>
        <c:axId val="69076096"/>
        <c:scaling>
          <c:orientation val="minMax"/>
        </c:scaling>
        <c:axPos val="b"/>
        <c:title>
          <c:tx>
            <c:rich>
              <a:bodyPr/>
              <a:lstStyle/>
              <a:p>
                <a:pPr>
                  <a:defRPr/>
                </a:pPr>
                <a:r>
                  <a:rPr lang="en-US"/>
                  <a:t>Messpunkte</a:t>
                </a:r>
              </a:p>
            </c:rich>
          </c:tx>
        </c:title>
        <c:tickLblPos val="nextTo"/>
        <c:crossAx val="69078016"/>
        <c:crosses val="autoZero"/>
        <c:auto val="1"/>
        <c:lblAlgn val="ctr"/>
        <c:lblOffset val="100"/>
      </c:catAx>
      <c:valAx>
        <c:axId val="69078016"/>
        <c:scaling>
          <c:orientation val="minMax"/>
        </c:scaling>
        <c:axPos val="l"/>
        <c:majorGridlines/>
        <c:title>
          <c:tx>
            <c:rich>
              <a:bodyPr rot="-5400000" vert="horz"/>
              <a:lstStyle/>
              <a:p>
                <a:pPr>
                  <a:defRPr/>
                </a:pPr>
                <a:r>
                  <a:rPr lang="en-US"/>
                  <a:t>Messwerte [mm]</a:t>
                </a:r>
              </a:p>
            </c:rich>
          </c:tx>
        </c:title>
        <c:numFmt formatCode="General" sourceLinked="1"/>
        <c:tickLblPos val="nextTo"/>
        <c:crossAx val="690760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Mittelwerte Serie Kontur</a:t>
            </a:r>
            <a:r>
              <a:rPr lang="en-US" baseline="0"/>
              <a:t> aussen</a:t>
            </a:r>
          </a:p>
          <a:p>
            <a:pPr>
              <a:defRPr/>
            </a:pPr>
            <a:endParaRPr lang="en-US"/>
          </a:p>
          <a:p>
            <a:pPr>
              <a:defRPr/>
            </a:pPr>
            <a:endParaRPr lang="en-US"/>
          </a:p>
        </c:rich>
      </c:tx>
    </c:title>
    <c:view3D>
      <c:rAngAx val="1"/>
    </c:view3D>
    <c:plotArea>
      <c:layout/>
      <c:bar3DChart>
        <c:barDir val="col"/>
        <c:grouping val="clustered"/>
        <c:ser>
          <c:idx val="0"/>
          <c:order val="0"/>
          <c:tx>
            <c:strRef>
              <c:f>'Kontur aussenF13 Serie'!$C$25</c:f>
              <c:strCache>
                <c:ptCount val="1"/>
                <c:pt idx="0">
                  <c:v>Mittelwert</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Serie'!$D$25:$M$25</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hape val="cylinder"/>
        <c:axId val="69230976"/>
        <c:axId val="69232896"/>
        <c:axId val="0"/>
      </c:bar3DChart>
      <c:catAx>
        <c:axId val="69230976"/>
        <c:scaling>
          <c:orientation val="minMax"/>
        </c:scaling>
        <c:axPos val="b"/>
        <c:title>
          <c:tx>
            <c:rich>
              <a:bodyPr/>
              <a:lstStyle/>
              <a:p>
                <a:pPr>
                  <a:defRPr/>
                </a:pPr>
                <a:r>
                  <a:rPr lang="en-US"/>
                  <a:t>Messpunkte</a:t>
                </a:r>
              </a:p>
            </c:rich>
          </c:tx>
        </c:title>
        <c:tickLblPos val="nextTo"/>
        <c:crossAx val="69232896"/>
        <c:crosses val="autoZero"/>
        <c:auto val="1"/>
        <c:lblAlgn val="ctr"/>
        <c:lblOffset val="100"/>
      </c:catAx>
      <c:valAx>
        <c:axId val="69232896"/>
        <c:scaling>
          <c:orientation val="minMax"/>
        </c:scaling>
        <c:axPos val="l"/>
        <c:majorGridlines/>
        <c:title>
          <c:tx>
            <c:rich>
              <a:bodyPr rot="-5400000" vert="horz"/>
              <a:lstStyle/>
              <a:p>
                <a:pPr>
                  <a:defRPr/>
                </a:pPr>
                <a:r>
                  <a:rPr lang="en-US"/>
                  <a:t>Mittelwert [mm]</a:t>
                </a:r>
              </a:p>
            </c:rich>
          </c:tx>
        </c:title>
        <c:numFmt formatCode="General" sourceLinked="1"/>
        <c:tickLblPos val="nextTo"/>
        <c:crossAx val="692309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Standardabweichungen Serie Kontur</a:t>
            </a:r>
            <a:r>
              <a:rPr lang="en-US" baseline="0"/>
              <a:t> aussen</a:t>
            </a:r>
          </a:p>
          <a:p>
            <a:pPr>
              <a:defRPr/>
            </a:pPr>
            <a:endParaRPr lang="en-US"/>
          </a:p>
        </c:rich>
      </c:tx>
      <c:layout>
        <c:manualLayout>
          <c:xMode val="edge"/>
          <c:yMode val="edge"/>
          <c:x val="0.15934033245844376"/>
          <c:y val="5.5555555555555455E-2"/>
        </c:manualLayout>
      </c:layout>
    </c:title>
    <c:view3D>
      <c:rAngAx val="1"/>
    </c:view3D>
    <c:plotArea>
      <c:layout/>
      <c:bar3DChart>
        <c:barDir val="col"/>
        <c:grouping val="clustered"/>
        <c:ser>
          <c:idx val="0"/>
          <c:order val="0"/>
          <c:tx>
            <c:strRef>
              <c:f>'Kontur aussenF13 Serie'!$C$26</c:f>
              <c:strCache>
                <c:ptCount val="1"/>
                <c:pt idx="0">
                  <c:v>Standardabweichung</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Serie'!$D$26:$M$26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69266048"/>
        <c:axId val="69612288"/>
        <c:axId val="0"/>
      </c:bar3DChart>
      <c:catAx>
        <c:axId val="69266048"/>
        <c:scaling>
          <c:orientation val="minMax"/>
        </c:scaling>
        <c:axPos val="b"/>
        <c:title>
          <c:tx>
            <c:rich>
              <a:bodyPr/>
              <a:lstStyle/>
              <a:p>
                <a:pPr>
                  <a:defRPr/>
                </a:pPr>
                <a:r>
                  <a:rPr lang="en-US"/>
                  <a:t>Messpunkte</a:t>
                </a:r>
              </a:p>
            </c:rich>
          </c:tx>
        </c:title>
        <c:tickLblPos val="nextTo"/>
        <c:crossAx val="69612288"/>
        <c:crosses val="autoZero"/>
        <c:auto val="1"/>
        <c:lblAlgn val="ctr"/>
        <c:lblOffset val="100"/>
      </c:catAx>
      <c:valAx>
        <c:axId val="6961228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2660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Kontur aussen</a:t>
            </a:r>
          </a:p>
          <a:p>
            <a:pPr>
              <a:defRPr/>
            </a:pPr>
            <a:endParaRPr lang="en-US"/>
          </a:p>
        </c:rich>
      </c:tx>
    </c:title>
    <c:plotArea>
      <c:layout>
        <c:manualLayout>
          <c:layoutTarget val="inner"/>
          <c:xMode val="edge"/>
          <c:yMode val="edge"/>
          <c:x val="6.6599518810148819E-2"/>
          <c:y val="7.4548702245552642E-2"/>
          <c:w val="0.61978937007874235"/>
          <c:h val="0.89719889180519163"/>
        </c:manualLayout>
      </c:layout>
      <c:lineChart>
        <c:grouping val="standard"/>
        <c:ser>
          <c:idx val="0"/>
          <c:order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Serie'!$D$4:$M$4</c:f>
              <c:numCache>
                <c:formatCode>General</c:formatCode>
                <c:ptCount val="10"/>
                <c:pt idx="0">
                  <c:v>-0.47</c:v>
                </c:pt>
                <c:pt idx="1">
                  <c:v>-0.02</c:v>
                </c:pt>
                <c:pt idx="2">
                  <c:v>-0.33</c:v>
                </c:pt>
                <c:pt idx="3">
                  <c:v>0.02</c:v>
                </c:pt>
                <c:pt idx="4">
                  <c:v>-0.05</c:v>
                </c:pt>
                <c:pt idx="5">
                  <c:v>-0.1</c:v>
                </c:pt>
                <c:pt idx="6">
                  <c:v>-0.21</c:v>
                </c:pt>
                <c:pt idx="7">
                  <c:v>-0.46</c:v>
                </c:pt>
                <c:pt idx="8">
                  <c:v>0.27</c:v>
                </c:pt>
                <c:pt idx="9">
                  <c:v>-0.4</c:v>
                </c:pt>
              </c:numCache>
            </c:numRef>
          </c:val>
        </c:ser>
        <c:ser>
          <c:idx val="1"/>
          <c:order val="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Serie'!$D$5:$M$5</c:f>
              <c:numCache>
                <c:formatCode>General</c:formatCode>
                <c:ptCount val="10"/>
                <c:pt idx="0">
                  <c:v>-0.66</c:v>
                </c:pt>
                <c:pt idx="1">
                  <c:v>-0.14000000000000001</c:v>
                </c:pt>
                <c:pt idx="2">
                  <c:v>-0.4</c:v>
                </c:pt>
                <c:pt idx="3">
                  <c:v>0</c:v>
                </c:pt>
                <c:pt idx="4">
                  <c:v>-0.04</c:v>
                </c:pt>
                <c:pt idx="5">
                  <c:v>-0.09</c:v>
                </c:pt>
                <c:pt idx="6">
                  <c:v>-0.24</c:v>
                </c:pt>
                <c:pt idx="7">
                  <c:v>-0.62</c:v>
                </c:pt>
                <c:pt idx="8">
                  <c:v>-0.02</c:v>
                </c:pt>
                <c:pt idx="9">
                  <c:v>-0.03</c:v>
                </c:pt>
              </c:numCache>
            </c:numRef>
          </c:val>
        </c:ser>
        <c:ser>
          <c:idx val="2"/>
          <c:order val="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Serie'!$D$6:$M$6</c:f>
              <c:numCache>
                <c:formatCode>General</c:formatCode>
                <c:ptCount val="10"/>
                <c:pt idx="0">
                  <c:v>-0.64</c:v>
                </c:pt>
                <c:pt idx="1">
                  <c:v>-0.06</c:v>
                </c:pt>
                <c:pt idx="2">
                  <c:v>-0.36</c:v>
                </c:pt>
                <c:pt idx="3">
                  <c:v>0.01</c:v>
                </c:pt>
                <c:pt idx="4">
                  <c:v>-0.05</c:v>
                </c:pt>
                <c:pt idx="5">
                  <c:v>-0.1</c:v>
                </c:pt>
                <c:pt idx="6">
                  <c:v>-0.24</c:v>
                </c:pt>
                <c:pt idx="7">
                  <c:v>-0.56999999999999995</c:v>
                </c:pt>
                <c:pt idx="8">
                  <c:v>-0.04</c:v>
                </c:pt>
                <c:pt idx="9">
                  <c:v>0.09</c:v>
                </c:pt>
              </c:numCache>
            </c:numRef>
          </c:val>
        </c:ser>
        <c:ser>
          <c:idx val="3"/>
          <c:order val="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Serie'!$D$7:$M$7</c:f>
              <c:numCache>
                <c:formatCode>General</c:formatCode>
                <c:ptCount val="10"/>
                <c:pt idx="0">
                  <c:v>-0.28000000000000003</c:v>
                </c:pt>
                <c:pt idx="1">
                  <c:v>7.0000000000000007E-2</c:v>
                </c:pt>
                <c:pt idx="2">
                  <c:v>-0.27</c:v>
                </c:pt>
                <c:pt idx="3">
                  <c:v>0</c:v>
                </c:pt>
                <c:pt idx="4">
                  <c:v>-0.04</c:v>
                </c:pt>
                <c:pt idx="5">
                  <c:v>-0.09</c:v>
                </c:pt>
                <c:pt idx="6">
                  <c:v>-0.22</c:v>
                </c:pt>
                <c:pt idx="7">
                  <c:v>-0.51</c:v>
                </c:pt>
                <c:pt idx="8">
                  <c:v>0.15</c:v>
                </c:pt>
                <c:pt idx="9">
                  <c:v>0.28999999999999998</c:v>
                </c:pt>
              </c:numCache>
            </c:numRef>
          </c:val>
        </c:ser>
        <c:ser>
          <c:idx val="4"/>
          <c:order val="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Serie'!$D$8:$M$8</c:f>
              <c:numCache>
                <c:formatCode>General</c:formatCode>
                <c:ptCount val="10"/>
                <c:pt idx="0">
                  <c:v>-0.46</c:v>
                </c:pt>
                <c:pt idx="1">
                  <c:v>-0.05</c:v>
                </c:pt>
                <c:pt idx="2">
                  <c:v>-0.32</c:v>
                </c:pt>
                <c:pt idx="3">
                  <c:v>0.03</c:v>
                </c:pt>
                <c:pt idx="4">
                  <c:v>-0.01</c:v>
                </c:pt>
                <c:pt idx="5">
                  <c:v>-0.05</c:v>
                </c:pt>
                <c:pt idx="6">
                  <c:v>-0.17</c:v>
                </c:pt>
                <c:pt idx="7">
                  <c:v>-0.54</c:v>
                </c:pt>
                <c:pt idx="8">
                  <c:v>0.14000000000000001</c:v>
                </c:pt>
                <c:pt idx="9">
                  <c:v>0.34</c:v>
                </c:pt>
              </c:numCache>
            </c:numRef>
          </c:val>
        </c:ser>
        <c:ser>
          <c:idx val="5"/>
          <c:order val="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Serie'!$D$9:$M$9</c:f>
              <c:numCache>
                <c:formatCode>General</c:formatCode>
                <c:ptCount val="10"/>
                <c:pt idx="0">
                  <c:v>-0.76</c:v>
                </c:pt>
                <c:pt idx="1">
                  <c:v>-0.24</c:v>
                </c:pt>
                <c:pt idx="2">
                  <c:v>-0.48</c:v>
                </c:pt>
                <c:pt idx="3">
                  <c:v>0.18</c:v>
                </c:pt>
                <c:pt idx="4">
                  <c:v>0.39</c:v>
                </c:pt>
                <c:pt idx="5">
                  <c:v>0.63</c:v>
                </c:pt>
                <c:pt idx="6">
                  <c:v>0.75</c:v>
                </c:pt>
                <c:pt idx="7">
                  <c:v>0.4</c:v>
                </c:pt>
                <c:pt idx="8">
                  <c:v>0.79</c:v>
                </c:pt>
                <c:pt idx="9">
                  <c:v>1.23</c:v>
                </c:pt>
              </c:numCache>
            </c:numRef>
          </c:val>
        </c:ser>
        <c:ser>
          <c:idx val="6"/>
          <c:order val="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Serie'!$D$10:$M$10</c:f>
              <c:numCache>
                <c:formatCode>General</c:formatCode>
                <c:ptCount val="10"/>
                <c:pt idx="0">
                  <c:v>-0.72</c:v>
                </c:pt>
                <c:pt idx="1">
                  <c:v>-0.13</c:v>
                </c:pt>
                <c:pt idx="2">
                  <c:v>-0.38</c:v>
                </c:pt>
                <c:pt idx="3">
                  <c:v>0.05</c:v>
                </c:pt>
                <c:pt idx="4">
                  <c:v>0.01</c:v>
                </c:pt>
                <c:pt idx="5">
                  <c:v>-0.04</c:v>
                </c:pt>
                <c:pt idx="6">
                  <c:v>-0.18</c:v>
                </c:pt>
                <c:pt idx="7">
                  <c:v>-0.61</c:v>
                </c:pt>
                <c:pt idx="8">
                  <c:v>0</c:v>
                </c:pt>
                <c:pt idx="9">
                  <c:v>-7.0000000000000007E-2</c:v>
                </c:pt>
              </c:numCache>
            </c:numRef>
          </c:val>
        </c:ser>
        <c:ser>
          <c:idx val="7"/>
          <c:order val="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Serie'!$D$11:$M$11</c:f>
              <c:numCache>
                <c:formatCode>General</c:formatCode>
                <c:ptCount val="10"/>
                <c:pt idx="0">
                  <c:v>-0.74</c:v>
                </c:pt>
                <c:pt idx="1">
                  <c:v>-0.13</c:v>
                </c:pt>
                <c:pt idx="2">
                  <c:v>-0.37</c:v>
                </c:pt>
                <c:pt idx="3">
                  <c:v>0.02</c:v>
                </c:pt>
                <c:pt idx="4">
                  <c:v>-0.02</c:v>
                </c:pt>
                <c:pt idx="5">
                  <c:v>-7.0000000000000007E-2</c:v>
                </c:pt>
                <c:pt idx="6">
                  <c:v>-0.18</c:v>
                </c:pt>
                <c:pt idx="7">
                  <c:v>-0.57999999999999996</c:v>
                </c:pt>
                <c:pt idx="8">
                  <c:v>7.0000000000000007E-2</c:v>
                </c:pt>
                <c:pt idx="9">
                  <c:v>0.04</c:v>
                </c:pt>
              </c:numCache>
            </c:numRef>
          </c:val>
        </c:ser>
        <c:ser>
          <c:idx val="8"/>
          <c:order val="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Serie'!$D$12:$M$12</c:f>
              <c:numCache>
                <c:formatCode>General</c:formatCode>
                <c:ptCount val="10"/>
                <c:pt idx="0">
                  <c:v>0.42</c:v>
                </c:pt>
                <c:pt idx="1">
                  <c:v>-0.18</c:v>
                </c:pt>
                <c:pt idx="2">
                  <c:v>-0.42</c:v>
                </c:pt>
                <c:pt idx="3">
                  <c:v>0.09</c:v>
                </c:pt>
                <c:pt idx="4">
                  <c:v>0.03</c:v>
                </c:pt>
                <c:pt idx="5">
                  <c:v>0.02</c:v>
                </c:pt>
                <c:pt idx="6">
                  <c:v>-0.12</c:v>
                </c:pt>
                <c:pt idx="7">
                  <c:v>-0.52</c:v>
                </c:pt>
                <c:pt idx="8">
                  <c:v>0.05</c:v>
                </c:pt>
                <c:pt idx="9">
                  <c:v>-0.05</c:v>
                </c:pt>
              </c:numCache>
            </c:numRef>
          </c:val>
        </c:ser>
        <c:ser>
          <c:idx val="9"/>
          <c:order val="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Serie'!$D$13:$M$13</c:f>
              <c:numCache>
                <c:formatCode>General</c:formatCode>
                <c:ptCount val="10"/>
                <c:pt idx="0">
                  <c:v>-7.0000000000000007E-2</c:v>
                </c:pt>
                <c:pt idx="1">
                  <c:v>0.08</c:v>
                </c:pt>
                <c:pt idx="2">
                  <c:v>-0.32</c:v>
                </c:pt>
                <c:pt idx="3">
                  <c:v>0.03</c:v>
                </c:pt>
                <c:pt idx="4">
                  <c:v>0</c:v>
                </c:pt>
                <c:pt idx="5">
                  <c:v>-0.05</c:v>
                </c:pt>
                <c:pt idx="6">
                  <c:v>-0.16</c:v>
                </c:pt>
                <c:pt idx="7">
                  <c:v>-0.59</c:v>
                </c:pt>
                <c:pt idx="8">
                  <c:v>0.14000000000000001</c:v>
                </c:pt>
                <c:pt idx="9">
                  <c:v>0.37</c:v>
                </c:pt>
              </c:numCache>
            </c:numRef>
          </c:val>
        </c:ser>
        <c:ser>
          <c:idx val="10"/>
          <c:order val="1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Serie'!$D$14:$M$14</c:f>
              <c:numCache>
                <c:formatCode>General</c:formatCode>
                <c:ptCount val="10"/>
                <c:pt idx="0">
                  <c:v>-0.41</c:v>
                </c:pt>
                <c:pt idx="1">
                  <c:v>-0.02</c:v>
                </c:pt>
                <c:pt idx="2">
                  <c:v>-0.31</c:v>
                </c:pt>
                <c:pt idx="3">
                  <c:v>0.02</c:v>
                </c:pt>
                <c:pt idx="4">
                  <c:v>0</c:v>
                </c:pt>
                <c:pt idx="5">
                  <c:v>-0.06</c:v>
                </c:pt>
                <c:pt idx="6">
                  <c:v>-0.19</c:v>
                </c:pt>
                <c:pt idx="7">
                  <c:v>-0.57999999999999996</c:v>
                </c:pt>
                <c:pt idx="8">
                  <c:v>0.01</c:v>
                </c:pt>
                <c:pt idx="9">
                  <c:v>0.02</c:v>
                </c:pt>
              </c:numCache>
            </c:numRef>
          </c:val>
        </c:ser>
        <c:ser>
          <c:idx val="11"/>
          <c:order val="1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Serie'!$D$15:$M$15</c:f>
              <c:numCache>
                <c:formatCode>General</c:formatCode>
                <c:ptCount val="10"/>
                <c:pt idx="0">
                  <c:v>-0.62</c:v>
                </c:pt>
                <c:pt idx="1">
                  <c:v>-0.1</c:v>
                </c:pt>
                <c:pt idx="2">
                  <c:v>-0.34</c:v>
                </c:pt>
                <c:pt idx="3">
                  <c:v>0.04</c:v>
                </c:pt>
                <c:pt idx="4">
                  <c:v>0.01</c:v>
                </c:pt>
                <c:pt idx="5">
                  <c:v>-0.05</c:v>
                </c:pt>
                <c:pt idx="6">
                  <c:v>-0.16</c:v>
                </c:pt>
                <c:pt idx="7">
                  <c:v>-0.56999999999999995</c:v>
                </c:pt>
                <c:pt idx="8">
                  <c:v>0.05</c:v>
                </c:pt>
                <c:pt idx="9">
                  <c:v>0.1</c:v>
                </c:pt>
              </c:numCache>
            </c:numRef>
          </c:val>
        </c:ser>
        <c:ser>
          <c:idx val="12"/>
          <c:order val="1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Serie'!$D$16:$M$16</c:f>
              <c:numCache>
                <c:formatCode>General</c:formatCode>
                <c:ptCount val="10"/>
                <c:pt idx="0">
                  <c:v>-0.61</c:v>
                </c:pt>
                <c:pt idx="1">
                  <c:v>-0.03</c:v>
                </c:pt>
                <c:pt idx="2">
                  <c:v>-0.27</c:v>
                </c:pt>
                <c:pt idx="3">
                  <c:v>0.08</c:v>
                </c:pt>
                <c:pt idx="4">
                  <c:v>0.05</c:v>
                </c:pt>
                <c:pt idx="5">
                  <c:v>-0.01</c:v>
                </c:pt>
                <c:pt idx="6">
                  <c:v>-0.16</c:v>
                </c:pt>
                <c:pt idx="7">
                  <c:v>-0.63</c:v>
                </c:pt>
                <c:pt idx="8">
                  <c:v>-0.1</c:v>
                </c:pt>
                <c:pt idx="9">
                  <c:v>-0.34</c:v>
                </c:pt>
              </c:numCache>
            </c:numRef>
          </c:val>
        </c:ser>
        <c:ser>
          <c:idx val="13"/>
          <c:order val="1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Serie'!$D$17:$M$17</c:f>
              <c:numCache>
                <c:formatCode>General</c:formatCode>
                <c:ptCount val="10"/>
                <c:pt idx="0">
                  <c:v>-0.74</c:v>
                </c:pt>
                <c:pt idx="1">
                  <c:v>-0.1</c:v>
                </c:pt>
                <c:pt idx="2">
                  <c:v>-0.37</c:v>
                </c:pt>
                <c:pt idx="3">
                  <c:v>0.06</c:v>
                </c:pt>
                <c:pt idx="4">
                  <c:v>0.02</c:v>
                </c:pt>
                <c:pt idx="5">
                  <c:v>-0.04</c:v>
                </c:pt>
                <c:pt idx="6">
                  <c:v>-0.17</c:v>
                </c:pt>
                <c:pt idx="7">
                  <c:v>-0.62</c:v>
                </c:pt>
                <c:pt idx="8">
                  <c:v>-0.08</c:v>
                </c:pt>
                <c:pt idx="9">
                  <c:v>-0.28000000000000003</c:v>
                </c:pt>
              </c:numCache>
            </c:numRef>
          </c:val>
        </c:ser>
        <c:ser>
          <c:idx val="14"/>
          <c:order val="1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Serie'!$D$18:$M$18</c:f>
              <c:numCache>
                <c:formatCode>General</c:formatCode>
                <c:ptCount val="10"/>
                <c:pt idx="0">
                  <c:v>-0.97</c:v>
                </c:pt>
                <c:pt idx="1">
                  <c:v>-0.2</c:v>
                </c:pt>
                <c:pt idx="2">
                  <c:v>-0.4</c:v>
                </c:pt>
                <c:pt idx="3">
                  <c:v>0.03</c:v>
                </c:pt>
                <c:pt idx="4">
                  <c:v>0.01</c:v>
                </c:pt>
                <c:pt idx="5">
                  <c:v>-0.04</c:v>
                </c:pt>
                <c:pt idx="6">
                  <c:v>-0.16</c:v>
                </c:pt>
                <c:pt idx="7">
                  <c:v>-0.59</c:v>
                </c:pt>
                <c:pt idx="8">
                  <c:v>-0.02</c:v>
                </c:pt>
                <c:pt idx="9">
                  <c:v>-0.32</c:v>
                </c:pt>
              </c:numCache>
            </c:numRef>
          </c:val>
        </c:ser>
        <c:ser>
          <c:idx val="15"/>
          <c:order val="1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Serie'!$D$19:$M$19</c:f>
              <c:numCache>
                <c:formatCode>General</c:formatCode>
                <c:ptCount val="10"/>
                <c:pt idx="0">
                  <c:v>-0.26</c:v>
                </c:pt>
                <c:pt idx="1">
                  <c:v>-0.28000000000000003</c:v>
                </c:pt>
                <c:pt idx="2">
                  <c:v>-0.46</c:v>
                </c:pt>
                <c:pt idx="3">
                  <c:v>-0.01</c:v>
                </c:pt>
                <c:pt idx="4">
                  <c:v>-0.12</c:v>
                </c:pt>
                <c:pt idx="5">
                  <c:v>-0.17</c:v>
                </c:pt>
                <c:pt idx="6">
                  <c:v>-0.28999999999999998</c:v>
                </c:pt>
                <c:pt idx="7">
                  <c:v>-0.68</c:v>
                </c:pt>
                <c:pt idx="8">
                  <c:v>-0.13</c:v>
                </c:pt>
                <c:pt idx="9">
                  <c:v>-0.47</c:v>
                </c:pt>
              </c:numCache>
            </c:numRef>
          </c:val>
        </c:ser>
        <c:ser>
          <c:idx val="16"/>
          <c:order val="1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Serie'!$D$20:$M$20</c:f>
              <c:numCache>
                <c:formatCode>General</c:formatCode>
                <c:ptCount val="10"/>
                <c:pt idx="0">
                  <c:v>-1.24</c:v>
                </c:pt>
                <c:pt idx="1">
                  <c:v>-0.2</c:v>
                </c:pt>
                <c:pt idx="2">
                  <c:v>-0.38</c:v>
                </c:pt>
                <c:pt idx="3">
                  <c:v>0.02</c:v>
                </c:pt>
                <c:pt idx="4">
                  <c:v>-0.02</c:v>
                </c:pt>
                <c:pt idx="5">
                  <c:v>-0.08</c:v>
                </c:pt>
                <c:pt idx="6">
                  <c:v>-0.24</c:v>
                </c:pt>
                <c:pt idx="7">
                  <c:v>-0.66</c:v>
                </c:pt>
                <c:pt idx="8">
                  <c:v>-0.1</c:v>
                </c:pt>
                <c:pt idx="9">
                  <c:v>-0.4</c:v>
                </c:pt>
              </c:numCache>
            </c:numRef>
          </c:val>
        </c:ser>
        <c:ser>
          <c:idx val="17"/>
          <c:order val="1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Serie'!$D$21:$M$21</c:f>
              <c:numCache>
                <c:formatCode>General</c:formatCode>
                <c:ptCount val="10"/>
                <c:pt idx="0">
                  <c:v>-1.43</c:v>
                </c:pt>
                <c:pt idx="1">
                  <c:v>-0.33</c:v>
                </c:pt>
                <c:pt idx="2">
                  <c:v>-0.47</c:v>
                </c:pt>
                <c:pt idx="3">
                  <c:v>-0.03</c:v>
                </c:pt>
                <c:pt idx="4">
                  <c:v>-0.09</c:v>
                </c:pt>
                <c:pt idx="5">
                  <c:v>-0.14000000000000001</c:v>
                </c:pt>
                <c:pt idx="6">
                  <c:v>-0.3</c:v>
                </c:pt>
                <c:pt idx="7">
                  <c:v>-0.7</c:v>
                </c:pt>
                <c:pt idx="8">
                  <c:v>-0.17</c:v>
                </c:pt>
                <c:pt idx="9">
                  <c:v>-0.6</c:v>
                </c:pt>
              </c:numCache>
            </c:numRef>
          </c:val>
        </c:ser>
        <c:ser>
          <c:idx val="18"/>
          <c:order val="1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Serie'!$D$22:$M$22</c:f>
              <c:numCache>
                <c:formatCode>General</c:formatCode>
                <c:ptCount val="10"/>
                <c:pt idx="0">
                  <c:v>-1.51</c:v>
                </c:pt>
                <c:pt idx="1">
                  <c:v>-0.37</c:v>
                </c:pt>
                <c:pt idx="2">
                  <c:v>-0.49</c:v>
                </c:pt>
                <c:pt idx="3">
                  <c:v>-0.04</c:v>
                </c:pt>
                <c:pt idx="4">
                  <c:v>-0.06</c:v>
                </c:pt>
                <c:pt idx="5">
                  <c:v>-0.11</c:v>
                </c:pt>
                <c:pt idx="6">
                  <c:v>-0.28000000000000003</c:v>
                </c:pt>
                <c:pt idx="7">
                  <c:v>-0.7</c:v>
                </c:pt>
                <c:pt idx="8">
                  <c:v>-0.18</c:v>
                </c:pt>
                <c:pt idx="9">
                  <c:v>-0.63</c:v>
                </c:pt>
              </c:numCache>
            </c:numRef>
          </c:val>
        </c:ser>
        <c:ser>
          <c:idx val="19"/>
          <c:order val="1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Serie'!$D$23:$M$23</c:f>
              <c:numCache>
                <c:formatCode>General</c:formatCode>
                <c:ptCount val="10"/>
                <c:pt idx="0">
                  <c:v>-1.08</c:v>
                </c:pt>
                <c:pt idx="1">
                  <c:v>-0.19</c:v>
                </c:pt>
                <c:pt idx="2">
                  <c:v>-0.47</c:v>
                </c:pt>
                <c:pt idx="3">
                  <c:v>-0.05</c:v>
                </c:pt>
                <c:pt idx="4">
                  <c:v>-0.1</c:v>
                </c:pt>
                <c:pt idx="5">
                  <c:v>-0.14000000000000001</c:v>
                </c:pt>
                <c:pt idx="6">
                  <c:v>-0.21</c:v>
                </c:pt>
                <c:pt idx="7">
                  <c:v>-0.73</c:v>
                </c:pt>
                <c:pt idx="8">
                  <c:v>-0.03</c:v>
                </c:pt>
                <c:pt idx="9">
                  <c:v>-0.43</c:v>
                </c:pt>
              </c:numCache>
            </c:numRef>
          </c:val>
        </c:ser>
        <c:marker val="1"/>
        <c:axId val="69595136"/>
        <c:axId val="69597056"/>
      </c:lineChart>
      <c:catAx>
        <c:axId val="69595136"/>
        <c:scaling>
          <c:orientation val="minMax"/>
        </c:scaling>
        <c:axPos val="b"/>
        <c:title>
          <c:tx>
            <c:rich>
              <a:bodyPr/>
              <a:lstStyle/>
              <a:p>
                <a:pPr>
                  <a:defRPr/>
                </a:pPr>
                <a:r>
                  <a:rPr lang="en-US"/>
                  <a:t>Messpunkte</a:t>
                </a:r>
              </a:p>
            </c:rich>
          </c:tx>
        </c:title>
        <c:tickLblPos val="nextTo"/>
        <c:crossAx val="69597056"/>
        <c:crosses val="autoZero"/>
        <c:auto val="1"/>
        <c:lblAlgn val="ctr"/>
        <c:lblOffset val="100"/>
      </c:catAx>
      <c:valAx>
        <c:axId val="69597056"/>
        <c:scaling>
          <c:orientation val="minMax"/>
        </c:scaling>
        <c:axPos val="l"/>
        <c:majorGridlines/>
        <c:title>
          <c:tx>
            <c:rich>
              <a:bodyPr rot="-5400000" vert="horz"/>
              <a:lstStyle/>
              <a:p>
                <a:pPr>
                  <a:defRPr/>
                </a:pPr>
                <a:r>
                  <a:rPr lang="en-US"/>
                  <a:t>Messwert [mm]</a:t>
                </a:r>
              </a:p>
            </c:rich>
          </c:tx>
        </c:title>
        <c:numFmt formatCode="General" sourceLinked="1"/>
        <c:tickLblPos val="nextTo"/>
        <c:crossAx val="695951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Charge 2</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Charge 1</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69709824"/>
        <c:axId val="69711744"/>
        <c:axId val="0"/>
      </c:bar3DChart>
      <c:catAx>
        <c:axId val="69709824"/>
        <c:scaling>
          <c:orientation val="minMax"/>
        </c:scaling>
        <c:axPos val="b"/>
        <c:title>
          <c:tx>
            <c:rich>
              <a:bodyPr/>
              <a:lstStyle/>
              <a:p>
                <a:pPr>
                  <a:defRPr/>
                </a:pPr>
                <a:r>
                  <a:rPr lang="en-US"/>
                  <a:t>Messpunkte</a:t>
                </a:r>
              </a:p>
            </c:rich>
          </c:tx>
        </c:title>
        <c:tickLblPos val="nextTo"/>
        <c:crossAx val="69711744"/>
        <c:crosses val="autoZero"/>
        <c:auto val="1"/>
        <c:lblAlgn val="ctr"/>
        <c:lblOffset val="100"/>
      </c:catAx>
      <c:valAx>
        <c:axId val="6971174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7098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69820416"/>
        <c:axId val="69822336"/>
        <c:axId val="0"/>
      </c:bar3DChart>
      <c:catAx>
        <c:axId val="69820416"/>
        <c:scaling>
          <c:orientation val="minMax"/>
        </c:scaling>
        <c:axPos val="b"/>
        <c:title>
          <c:tx>
            <c:rich>
              <a:bodyPr/>
              <a:lstStyle/>
              <a:p>
                <a:pPr>
                  <a:defRPr/>
                </a:pPr>
                <a:r>
                  <a:rPr lang="en-US"/>
                  <a:t>Messpunkte</a:t>
                </a:r>
              </a:p>
            </c:rich>
          </c:tx>
        </c:title>
        <c:tickLblPos val="nextTo"/>
        <c:crossAx val="69822336"/>
        <c:crosses val="autoZero"/>
        <c:auto val="1"/>
        <c:lblAlgn val="ctr"/>
        <c:lblOffset val="100"/>
      </c:catAx>
      <c:valAx>
        <c:axId val="69822336"/>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698204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69773952"/>
        <c:axId val="69776128"/>
        <c:axId val="0"/>
      </c:bar3DChart>
      <c:catAx>
        <c:axId val="69773952"/>
        <c:scaling>
          <c:orientation val="minMax"/>
        </c:scaling>
        <c:axPos val="b"/>
        <c:title>
          <c:tx>
            <c:rich>
              <a:bodyPr/>
              <a:lstStyle/>
              <a:p>
                <a:pPr>
                  <a:defRPr/>
                </a:pPr>
                <a:r>
                  <a:rPr lang="en-US"/>
                  <a:t>Messpunkte</a:t>
                </a:r>
              </a:p>
            </c:rich>
          </c:tx>
        </c:title>
        <c:tickLblPos val="nextTo"/>
        <c:crossAx val="69776128"/>
        <c:crosses val="autoZero"/>
        <c:auto val="1"/>
        <c:lblAlgn val="ctr"/>
        <c:lblOffset val="100"/>
      </c:catAx>
      <c:valAx>
        <c:axId val="69776128"/>
        <c:scaling>
          <c:orientation val="minMax"/>
        </c:scaling>
        <c:axPos val="l"/>
        <c:majorGridlines/>
        <c:title>
          <c:tx>
            <c:rich>
              <a:bodyPr rot="-5400000" vert="horz"/>
              <a:lstStyle/>
              <a:p>
                <a:pPr>
                  <a:defRPr/>
                </a:pPr>
                <a:r>
                  <a:rPr lang="en-US"/>
                  <a:t>Mittelwert [mm]</a:t>
                </a:r>
              </a:p>
            </c:rich>
          </c:tx>
        </c:title>
        <c:numFmt formatCode="General" sourceLinked="1"/>
        <c:tickLblPos val="nextTo"/>
        <c:crossAx val="697739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69993600"/>
        <c:axId val="69995520"/>
        <c:axId val="0"/>
      </c:bar3DChart>
      <c:catAx>
        <c:axId val="69993600"/>
        <c:scaling>
          <c:orientation val="minMax"/>
        </c:scaling>
        <c:axPos val="b"/>
        <c:title>
          <c:tx>
            <c:rich>
              <a:bodyPr/>
              <a:lstStyle/>
              <a:p>
                <a:pPr>
                  <a:defRPr/>
                </a:pPr>
                <a:r>
                  <a:rPr lang="en-US"/>
                  <a:t>Messpunkte</a:t>
                </a:r>
              </a:p>
            </c:rich>
          </c:tx>
        </c:title>
        <c:tickLblPos val="nextTo"/>
        <c:crossAx val="69995520"/>
        <c:crosses val="autoZero"/>
        <c:auto val="1"/>
        <c:lblAlgn val="ctr"/>
        <c:lblOffset val="100"/>
      </c:catAx>
      <c:valAx>
        <c:axId val="6999552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9936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70046848"/>
        <c:axId val="70048768"/>
        <c:axId val="0"/>
      </c:bar3DChart>
      <c:catAx>
        <c:axId val="70046848"/>
        <c:scaling>
          <c:orientation val="minMax"/>
        </c:scaling>
        <c:axPos val="b"/>
        <c:title>
          <c:tx>
            <c:rich>
              <a:bodyPr/>
              <a:lstStyle/>
              <a:p>
                <a:pPr>
                  <a:defRPr/>
                </a:pPr>
                <a:r>
                  <a:rPr lang="en-US"/>
                  <a:t>Messpunkte</a:t>
                </a:r>
              </a:p>
            </c:rich>
          </c:tx>
        </c:title>
        <c:tickLblPos val="nextTo"/>
        <c:crossAx val="70048768"/>
        <c:crosses val="autoZero"/>
        <c:auto val="1"/>
        <c:lblAlgn val="ctr"/>
        <c:lblOffset val="100"/>
      </c:catAx>
      <c:valAx>
        <c:axId val="7004876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0468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9891200"/>
        <c:axId val="69893120"/>
        <c:axId val="0"/>
      </c:bar3DChart>
      <c:catAx>
        <c:axId val="69891200"/>
        <c:scaling>
          <c:orientation val="minMax"/>
        </c:scaling>
        <c:axPos val="b"/>
        <c:title>
          <c:tx>
            <c:rich>
              <a:bodyPr/>
              <a:lstStyle/>
              <a:p>
                <a:pPr>
                  <a:defRPr/>
                </a:pPr>
                <a:r>
                  <a:rPr lang="en-US"/>
                  <a:t>Messpunkte</a:t>
                </a:r>
              </a:p>
            </c:rich>
          </c:tx>
        </c:title>
        <c:tickLblPos val="nextTo"/>
        <c:crossAx val="69893120"/>
        <c:crosses val="autoZero"/>
        <c:auto val="1"/>
        <c:lblAlgn val="ctr"/>
        <c:lblOffset val="100"/>
      </c:catAx>
      <c:valAx>
        <c:axId val="69893120"/>
        <c:scaling>
          <c:orientation val="minMax"/>
        </c:scaling>
        <c:axPos val="l"/>
        <c:majorGridlines/>
        <c:title>
          <c:tx>
            <c:rich>
              <a:bodyPr rot="-5400000" vert="horz"/>
              <a:lstStyle/>
              <a:p>
                <a:pPr>
                  <a:defRPr/>
                </a:pPr>
                <a:r>
                  <a:rPr lang="en-US"/>
                  <a:t>Mittelwert [mm]</a:t>
                </a:r>
              </a:p>
            </c:rich>
          </c:tx>
        </c:title>
        <c:numFmt formatCode="General" sourceLinked="1"/>
        <c:tickLblPos val="nextTo"/>
        <c:crossAx val="698912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0072320"/>
        <c:axId val="60074240"/>
        <c:axId val="0"/>
      </c:bar3DChart>
      <c:catAx>
        <c:axId val="60072320"/>
        <c:scaling>
          <c:orientation val="minMax"/>
        </c:scaling>
        <c:axPos val="b"/>
        <c:title>
          <c:tx>
            <c:rich>
              <a:bodyPr/>
              <a:lstStyle/>
              <a:p>
                <a:pPr>
                  <a:defRPr/>
                </a:pPr>
                <a:r>
                  <a:rPr lang="en-US"/>
                  <a:t>Messpunkte</a:t>
                </a:r>
              </a:p>
            </c:rich>
          </c:tx>
        </c:title>
        <c:tickLblPos val="nextTo"/>
        <c:crossAx val="60074240"/>
        <c:crosses val="autoZero"/>
        <c:auto val="1"/>
        <c:lblAlgn val="ctr"/>
        <c:lblOffset val="100"/>
      </c:catAx>
      <c:valAx>
        <c:axId val="60074240"/>
        <c:scaling>
          <c:orientation val="minMax"/>
        </c:scaling>
        <c:axPos val="l"/>
        <c:majorGridlines/>
        <c:title>
          <c:tx>
            <c:rich>
              <a:bodyPr rot="-5400000" vert="horz"/>
              <a:lstStyle/>
              <a:p>
                <a:pPr>
                  <a:defRPr/>
                </a:pPr>
                <a:r>
                  <a:rPr lang="en-US"/>
                  <a:t>Mittelwert [mm]</a:t>
                </a:r>
              </a:p>
            </c:rich>
          </c:tx>
        </c:title>
        <c:numFmt formatCode="General" sourceLinked="1"/>
        <c:tickLblPos val="nextTo"/>
        <c:crossAx val="600723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5133"/>
          <c:h val="0.84410365656348263"/>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70142208"/>
        <c:axId val="70156672"/>
      </c:lineChart>
      <c:catAx>
        <c:axId val="70142208"/>
        <c:scaling>
          <c:orientation val="minMax"/>
        </c:scaling>
        <c:axPos val="b"/>
        <c:title>
          <c:tx>
            <c:rich>
              <a:bodyPr/>
              <a:lstStyle/>
              <a:p>
                <a:pPr>
                  <a:defRPr/>
                </a:pPr>
                <a:r>
                  <a:rPr lang="en-US"/>
                  <a:t>Messpunkte</a:t>
                </a:r>
              </a:p>
            </c:rich>
          </c:tx>
        </c:title>
        <c:tickLblPos val="nextTo"/>
        <c:crossAx val="70156672"/>
        <c:crosses val="autoZero"/>
        <c:auto val="1"/>
        <c:lblAlgn val="ctr"/>
        <c:lblOffset val="100"/>
      </c:catAx>
      <c:valAx>
        <c:axId val="70156672"/>
        <c:scaling>
          <c:orientation val="minMax"/>
        </c:scaling>
        <c:axPos val="l"/>
        <c:majorGridlines/>
        <c:title>
          <c:tx>
            <c:rich>
              <a:bodyPr rot="-5400000" vert="horz"/>
              <a:lstStyle/>
              <a:p>
                <a:pPr>
                  <a:defRPr/>
                </a:pPr>
                <a:r>
                  <a:rPr lang="en-US"/>
                  <a:t>Messwerte [mm]</a:t>
                </a:r>
              </a:p>
            </c:rich>
          </c:tx>
        </c:title>
        <c:numFmt formatCode="General" sourceLinked="1"/>
        <c:tickLblPos val="nextTo"/>
        <c:crossAx val="701422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73029504"/>
        <c:axId val="73048064"/>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3056256"/>
        <c:axId val="73049984"/>
      </c:scatterChart>
      <c:valAx>
        <c:axId val="73029504"/>
        <c:scaling>
          <c:orientation val="minMax"/>
        </c:scaling>
        <c:axPos val="b"/>
        <c:title>
          <c:tx>
            <c:rich>
              <a:bodyPr/>
              <a:lstStyle/>
              <a:p>
                <a:pPr>
                  <a:defRPr/>
                </a:pPr>
                <a:r>
                  <a:rPr lang="en-US" sz="1400"/>
                  <a:t>Messpunkte</a:t>
                </a:r>
              </a:p>
            </c:rich>
          </c:tx>
        </c:title>
        <c:tickLblPos val="nextTo"/>
        <c:crossAx val="73048064"/>
        <c:crosses val="autoZero"/>
        <c:crossBetween val="midCat"/>
      </c:valAx>
      <c:valAx>
        <c:axId val="73048064"/>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73029504"/>
        <c:crosses val="autoZero"/>
        <c:crossBetween val="midCat"/>
      </c:valAx>
      <c:valAx>
        <c:axId val="73049984"/>
        <c:scaling>
          <c:orientation val="minMax"/>
        </c:scaling>
        <c:axPos val="r"/>
        <c:title>
          <c:tx>
            <c:rich>
              <a:bodyPr rot="-5400000" vert="horz"/>
              <a:lstStyle/>
              <a:p>
                <a:pPr>
                  <a:defRPr/>
                </a:pPr>
                <a:r>
                  <a:rPr lang="en-US" sz="1400"/>
                  <a:t>Standardabweichung [mm]</a:t>
                </a:r>
              </a:p>
            </c:rich>
          </c:tx>
        </c:title>
        <c:numFmt formatCode="General" sourceLinked="1"/>
        <c:tickLblPos val="nextTo"/>
        <c:crossAx val="73056256"/>
        <c:crosses val="max"/>
        <c:crossBetween val="midCat"/>
      </c:valAx>
      <c:valAx>
        <c:axId val="73056256"/>
        <c:scaling>
          <c:orientation val="minMax"/>
        </c:scaling>
        <c:delete val="1"/>
        <c:axPos val="b"/>
        <c:tickLblPos val="none"/>
        <c:crossAx val="73049984"/>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scatterChart>
        <c:scatterStyle val="smoothMarker"/>
        <c:ser>
          <c:idx val="0"/>
          <c:order val="0"/>
          <c:tx>
            <c:strRef>
              <c:f>'Relativierung Parameter'!$C$44</c:f>
              <c:strCache>
                <c:ptCount val="1"/>
                <c:pt idx="0">
                  <c:v>F17</c:v>
                </c:pt>
              </c:strCache>
            </c:strRef>
          </c:tx>
          <c:spPr>
            <a:ln w="38100">
              <a:solidFill>
                <a:srgbClr val="FF000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yVal>
          <c:smooth val="1"/>
        </c:ser>
        <c:ser>
          <c:idx val="1"/>
          <c:order val="1"/>
          <c:tx>
            <c:strRef>
              <c:f>'Relativierung Parameter'!$C$45</c:f>
              <c:strCache>
                <c:ptCount val="1"/>
                <c:pt idx="0">
                  <c:v>Fxx</c:v>
                </c:pt>
              </c:strCache>
            </c:strRef>
          </c:tx>
          <c:spPr>
            <a:ln w="38100">
              <a:solidFill>
                <a:srgbClr val="00B0F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yVal>
          <c:smooth val="1"/>
        </c:ser>
        <c:ser>
          <c:idx val="2"/>
          <c:order val="2"/>
          <c:tx>
            <c:strRef>
              <c:f>'Relativierung Parameter'!$C$46</c:f>
              <c:strCache>
                <c:ptCount val="1"/>
                <c:pt idx="0">
                  <c:v>F13serie</c:v>
                </c:pt>
              </c:strCache>
            </c:strRef>
          </c:tx>
          <c:spPr>
            <a:ln w="38100">
              <a:solidFill>
                <a:schemeClr val="tx1"/>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yVal>
          <c:smooth val="1"/>
        </c:ser>
        <c:axId val="72721152"/>
        <c:axId val="72723072"/>
      </c:scatterChart>
      <c:scatterChart>
        <c:scatterStyle val="smoothMarker"/>
        <c:ser>
          <c:idx val="3"/>
          <c:order val="3"/>
          <c:tx>
            <c:strRef>
              <c:f>'Relativierung Parameter'!$C$47</c:f>
              <c:strCache>
                <c:ptCount val="1"/>
                <c:pt idx="0">
                  <c:v>F17</c:v>
                </c:pt>
              </c:strCache>
            </c:strRef>
          </c:tx>
          <c:spPr>
            <a:ln w="38100">
              <a:solidFill>
                <a:srgbClr val="FF000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Parameter'!$C$48</c:f>
              <c:strCache>
                <c:ptCount val="1"/>
                <c:pt idx="0">
                  <c:v>Fxx</c:v>
                </c:pt>
              </c:strCache>
            </c:strRef>
          </c:tx>
          <c:spPr>
            <a:ln w="38100">
              <a:solidFill>
                <a:srgbClr val="00B0F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Parameter'!$C$49</c:f>
              <c:strCache>
                <c:ptCount val="1"/>
                <c:pt idx="0">
                  <c:v>F13serie</c:v>
                </c:pt>
              </c:strCache>
            </c:strRef>
          </c:tx>
          <c:spPr>
            <a:ln w="38100">
              <a:solidFill>
                <a:schemeClr val="tx1"/>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2731264"/>
        <c:axId val="72729344"/>
      </c:scatterChart>
      <c:valAx>
        <c:axId val="72721152"/>
        <c:scaling>
          <c:orientation val="minMax"/>
        </c:scaling>
        <c:axPos val="b"/>
        <c:title>
          <c:tx>
            <c:rich>
              <a:bodyPr/>
              <a:lstStyle/>
              <a:p>
                <a:pPr>
                  <a:defRPr sz="1400" b="1"/>
                </a:pPr>
                <a:r>
                  <a:rPr lang="en-US" sz="1400" b="1"/>
                  <a:t>Messpunkte</a:t>
                </a:r>
              </a:p>
            </c:rich>
          </c:tx>
        </c:title>
        <c:tickLblPos val="nextTo"/>
        <c:crossAx val="72723072"/>
        <c:crosses val="autoZero"/>
        <c:crossBetween val="midCat"/>
      </c:valAx>
      <c:valAx>
        <c:axId val="72723072"/>
        <c:scaling>
          <c:orientation val="minMax"/>
        </c:scaling>
        <c:axPos val="l"/>
        <c:majorGridlines/>
        <c:title>
          <c:tx>
            <c:rich>
              <a:bodyPr rot="-5400000" vert="horz"/>
              <a:lstStyle/>
              <a:p>
                <a:pPr>
                  <a:defRPr sz="1400" i="0"/>
                </a:pPr>
                <a:r>
                  <a:rPr lang="en-US" sz="1400" i="0"/>
                  <a:t>Streckgrenze Rp₀‚₂ [N/mm²]</a:t>
                </a:r>
              </a:p>
            </c:rich>
          </c:tx>
        </c:title>
        <c:numFmt formatCode="General" sourceLinked="1"/>
        <c:tickLblPos val="nextTo"/>
        <c:crossAx val="72721152"/>
        <c:crosses val="autoZero"/>
        <c:crossBetween val="midCat"/>
      </c:valAx>
      <c:valAx>
        <c:axId val="72729344"/>
        <c:scaling>
          <c:orientation val="minMax"/>
        </c:scaling>
        <c:axPos val="r"/>
        <c:title>
          <c:tx>
            <c:rich>
              <a:bodyPr rot="-5400000" vert="horz"/>
              <a:lstStyle/>
              <a:p>
                <a:pPr>
                  <a:defRPr sz="1400" i="0"/>
                </a:pPr>
                <a:r>
                  <a:rPr lang="en-US" sz="1400" i="0"/>
                  <a:t>Standardabweichung [mm]</a:t>
                </a:r>
              </a:p>
            </c:rich>
          </c:tx>
        </c:title>
        <c:numFmt formatCode="General" sourceLinked="1"/>
        <c:tickLblPos val="nextTo"/>
        <c:crossAx val="72731264"/>
        <c:crosses val="max"/>
        <c:crossBetween val="midCat"/>
      </c:valAx>
      <c:valAx>
        <c:axId val="72731264"/>
        <c:scaling>
          <c:orientation val="minMax"/>
        </c:scaling>
        <c:delete val="1"/>
        <c:axPos val="b"/>
        <c:tickLblPos val="none"/>
        <c:crossAx val="72729344"/>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4405376"/>
        <c:axId val="74406912"/>
        <c:axId val="0"/>
      </c:bar3DChart>
      <c:catAx>
        <c:axId val="74405376"/>
        <c:scaling>
          <c:orientation val="minMax"/>
        </c:scaling>
        <c:axPos val="b"/>
        <c:tickLblPos val="nextTo"/>
        <c:crossAx val="74406912"/>
        <c:crosses val="autoZero"/>
        <c:auto val="1"/>
        <c:lblAlgn val="ctr"/>
        <c:lblOffset val="100"/>
      </c:catAx>
      <c:valAx>
        <c:axId val="74406912"/>
        <c:scaling>
          <c:orientation val="minMax"/>
        </c:scaling>
        <c:axPos val="l"/>
        <c:majorGridlines/>
        <c:numFmt formatCode="General" sourceLinked="1"/>
        <c:tickLblPos val="nextTo"/>
        <c:crossAx val="744053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74511872"/>
        <c:axId val="74513408"/>
      </c:lineChart>
      <c:catAx>
        <c:axId val="74511872"/>
        <c:scaling>
          <c:orientation val="minMax"/>
        </c:scaling>
        <c:axPos val="b"/>
        <c:tickLblPos val="nextTo"/>
        <c:crossAx val="74513408"/>
        <c:crosses val="autoZero"/>
        <c:auto val="1"/>
        <c:lblAlgn val="ctr"/>
        <c:lblOffset val="100"/>
      </c:catAx>
      <c:valAx>
        <c:axId val="74513408"/>
        <c:scaling>
          <c:orientation val="minMax"/>
        </c:scaling>
        <c:axPos val="l"/>
        <c:majorGridlines/>
        <c:numFmt formatCode="General" sourceLinked="1"/>
        <c:tickLblPos val="nextTo"/>
        <c:crossAx val="745118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4536832"/>
        <c:axId val="74538368"/>
        <c:axId val="0"/>
      </c:bar3DChart>
      <c:catAx>
        <c:axId val="74536832"/>
        <c:scaling>
          <c:orientation val="minMax"/>
        </c:scaling>
        <c:axPos val="b"/>
        <c:tickLblPos val="nextTo"/>
        <c:crossAx val="74538368"/>
        <c:crosses val="autoZero"/>
        <c:auto val="1"/>
        <c:lblAlgn val="ctr"/>
        <c:lblOffset val="100"/>
      </c:catAx>
      <c:valAx>
        <c:axId val="74538368"/>
        <c:scaling>
          <c:orientation val="minMax"/>
        </c:scaling>
        <c:axPos val="l"/>
        <c:majorGridlines/>
        <c:numFmt formatCode="General" sourceLinked="1"/>
        <c:tickLblPos val="nextTo"/>
        <c:crossAx val="745368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4573312"/>
        <c:axId val="74574848"/>
        <c:axId val="0"/>
      </c:bar3DChart>
      <c:catAx>
        <c:axId val="74573312"/>
        <c:scaling>
          <c:orientation val="minMax"/>
        </c:scaling>
        <c:axPos val="b"/>
        <c:tickLblPos val="nextTo"/>
        <c:crossAx val="74574848"/>
        <c:crosses val="autoZero"/>
        <c:auto val="1"/>
        <c:lblAlgn val="ctr"/>
        <c:lblOffset val="100"/>
      </c:catAx>
      <c:valAx>
        <c:axId val="74574848"/>
        <c:scaling>
          <c:orientation val="minMax"/>
        </c:scaling>
        <c:axPos val="l"/>
        <c:majorGridlines/>
        <c:numFmt formatCode="General" sourceLinked="1"/>
        <c:tickLblPos val="nextTo"/>
        <c:crossAx val="745733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75728384"/>
        <c:axId val="75729920"/>
      </c:lineChart>
      <c:catAx>
        <c:axId val="75728384"/>
        <c:scaling>
          <c:orientation val="minMax"/>
        </c:scaling>
        <c:axPos val="b"/>
        <c:tickLblPos val="nextTo"/>
        <c:crossAx val="75729920"/>
        <c:crosses val="autoZero"/>
        <c:auto val="1"/>
        <c:lblAlgn val="ctr"/>
        <c:lblOffset val="100"/>
      </c:catAx>
      <c:valAx>
        <c:axId val="75729920"/>
        <c:scaling>
          <c:orientation val="minMax"/>
        </c:scaling>
        <c:axPos val="l"/>
        <c:majorGridlines/>
        <c:numFmt formatCode="General" sourceLinked="1"/>
        <c:tickLblPos val="nextTo"/>
        <c:crossAx val="75728384"/>
        <c:crosses val="autoZero"/>
        <c:crossBetween val="between"/>
      </c:valAx>
    </c:plotArea>
    <c:legend>
      <c:legendPos val="r"/>
      <c:layout>
        <c:manualLayout>
          <c:xMode val="edge"/>
          <c:yMode val="edge"/>
          <c:x val="0.74749912510936123"/>
          <c:y val="0.16011774569845438"/>
          <c:w val="0.25250087489063888"/>
          <c:h val="0.83717191601050134"/>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5888512"/>
        <c:axId val="75890048"/>
        <c:axId val="0"/>
      </c:bar3DChart>
      <c:catAx>
        <c:axId val="75888512"/>
        <c:scaling>
          <c:orientation val="minMax"/>
        </c:scaling>
        <c:axPos val="b"/>
        <c:tickLblPos val="nextTo"/>
        <c:crossAx val="75890048"/>
        <c:crosses val="autoZero"/>
        <c:auto val="1"/>
        <c:lblAlgn val="ctr"/>
        <c:lblOffset val="100"/>
      </c:catAx>
      <c:valAx>
        <c:axId val="75890048"/>
        <c:scaling>
          <c:orientation val="minMax"/>
        </c:scaling>
        <c:axPos val="l"/>
        <c:majorGridlines/>
        <c:numFmt formatCode="General" sourceLinked="1"/>
        <c:tickLblPos val="nextTo"/>
        <c:crossAx val="758885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76002816"/>
        <c:axId val="76004352"/>
        <c:axId val="0"/>
      </c:bar3DChart>
      <c:catAx>
        <c:axId val="76002816"/>
        <c:scaling>
          <c:orientation val="minMax"/>
        </c:scaling>
        <c:axPos val="b"/>
        <c:tickLblPos val="nextTo"/>
        <c:crossAx val="76004352"/>
        <c:crosses val="autoZero"/>
        <c:auto val="1"/>
        <c:lblAlgn val="ctr"/>
        <c:lblOffset val="100"/>
      </c:catAx>
      <c:valAx>
        <c:axId val="76004352"/>
        <c:scaling>
          <c:orientation val="minMax"/>
        </c:scaling>
        <c:axPos val="l"/>
        <c:majorGridlines/>
        <c:numFmt formatCode="General" sourceLinked="1"/>
        <c:tickLblPos val="nextTo"/>
        <c:crossAx val="760028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5211776"/>
        <c:axId val="65222144"/>
        <c:axId val="0"/>
      </c:bar3DChart>
      <c:catAx>
        <c:axId val="65211776"/>
        <c:scaling>
          <c:orientation val="minMax"/>
        </c:scaling>
        <c:axPos val="b"/>
        <c:title>
          <c:tx>
            <c:rich>
              <a:bodyPr/>
              <a:lstStyle/>
              <a:p>
                <a:pPr>
                  <a:defRPr/>
                </a:pPr>
                <a:r>
                  <a:rPr lang="en-US"/>
                  <a:t>Messpunkte</a:t>
                </a:r>
              </a:p>
            </c:rich>
          </c:tx>
        </c:title>
        <c:tickLblPos val="nextTo"/>
        <c:crossAx val="65222144"/>
        <c:crosses val="autoZero"/>
        <c:auto val="1"/>
        <c:lblAlgn val="ctr"/>
        <c:lblOffset val="100"/>
      </c:catAx>
      <c:valAx>
        <c:axId val="6522214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52117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6083200"/>
        <c:axId val="76084736"/>
        <c:axId val="0"/>
      </c:bar3DChart>
      <c:catAx>
        <c:axId val="76083200"/>
        <c:scaling>
          <c:orientation val="minMax"/>
        </c:scaling>
        <c:axPos val="b"/>
        <c:tickLblPos val="nextTo"/>
        <c:crossAx val="76084736"/>
        <c:crosses val="autoZero"/>
        <c:auto val="1"/>
        <c:lblAlgn val="ctr"/>
        <c:lblOffset val="100"/>
      </c:catAx>
      <c:valAx>
        <c:axId val="76084736"/>
        <c:scaling>
          <c:orientation val="minMax"/>
        </c:scaling>
        <c:axPos val="l"/>
        <c:majorGridlines/>
        <c:numFmt formatCode="General" sourceLinked="1"/>
        <c:tickLblPos val="nextTo"/>
        <c:crossAx val="760832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82335616"/>
        <c:axId val="82337152"/>
        <c:axId val="0"/>
      </c:bar3DChart>
      <c:catAx>
        <c:axId val="82335616"/>
        <c:scaling>
          <c:orientation val="minMax"/>
        </c:scaling>
        <c:axPos val="b"/>
        <c:tickLblPos val="nextTo"/>
        <c:crossAx val="82337152"/>
        <c:crosses val="autoZero"/>
        <c:auto val="1"/>
        <c:lblAlgn val="ctr"/>
        <c:lblOffset val="100"/>
      </c:catAx>
      <c:valAx>
        <c:axId val="82337152"/>
        <c:scaling>
          <c:orientation val="minMax"/>
        </c:scaling>
        <c:axPos val="l"/>
        <c:majorGridlines/>
        <c:numFmt formatCode="General" sourceLinked="1"/>
        <c:tickLblPos val="nextTo"/>
        <c:crossAx val="823356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82378752"/>
        <c:axId val="82380288"/>
        <c:axId val="0"/>
      </c:bar3DChart>
      <c:catAx>
        <c:axId val="82378752"/>
        <c:scaling>
          <c:orientation val="minMax"/>
        </c:scaling>
        <c:axPos val="b"/>
        <c:tickLblPos val="nextTo"/>
        <c:crossAx val="82380288"/>
        <c:crosses val="autoZero"/>
        <c:auto val="1"/>
        <c:lblAlgn val="ctr"/>
        <c:lblOffset val="100"/>
      </c:catAx>
      <c:valAx>
        <c:axId val="82380288"/>
        <c:scaling>
          <c:orientation val="minMax"/>
        </c:scaling>
        <c:axPos val="l"/>
        <c:majorGridlines/>
        <c:numFmt formatCode="General" sourceLinked="1"/>
        <c:tickLblPos val="nextTo"/>
        <c:crossAx val="823787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82405248"/>
        <c:axId val="82406784"/>
        <c:axId val="0"/>
      </c:bar3DChart>
      <c:catAx>
        <c:axId val="82405248"/>
        <c:scaling>
          <c:orientation val="minMax"/>
        </c:scaling>
        <c:axPos val="b"/>
        <c:tickLblPos val="nextTo"/>
        <c:crossAx val="82406784"/>
        <c:crosses val="autoZero"/>
        <c:auto val="1"/>
        <c:lblAlgn val="ctr"/>
        <c:lblOffset val="100"/>
      </c:catAx>
      <c:valAx>
        <c:axId val="82406784"/>
        <c:scaling>
          <c:orientation val="minMax"/>
        </c:scaling>
        <c:axPos val="l"/>
        <c:majorGridlines/>
        <c:numFmt formatCode="General" sourceLinked="1"/>
        <c:tickLblPos val="nextTo"/>
        <c:crossAx val="824052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82448384"/>
        <c:axId val="82449920"/>
        <c:axId val="0"/>
      </c:bar3DChart>
      <c:catAx>
        <c:axId val="82448384"/>
        <c:scaling>
          <c:orientation val="minMax"/>
        </c:scaling>
        <c:axPos val="b"/>
        <c:tickLblPos val="nextTo"/>
        <c:crossAx val="82449920"/>
        <c:crosses val="autoZero"/>
        <c:auto val="1"/>
        <c:lblAlgn val="ctr"/>
        <c:lblOffset val="100"/>
      </c:catAx>
      <c:valAx>
        <c:axId val="82449920"/>
        <c:scaling>
          <c:orientation val="minMax"/>
        </c:scaling>
        <c:axPos val="l"/>
        <c:majorGridlines/>
        <c:numFmt formatCode="General" sourceLinked="1"/>
        <c:tickLblPos val="nextTo"/>
        <c:crossAx val="824483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FehlerVergleich!$C$6</c:f>
              <c:strCache>
                <c:ptCount val="1"/>
                <c:pt idx="0">
                  <c:v>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FehlerVergleich!$D$6:$M$6</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val>
        </c:ser>
        <c:ser>
          <c:idx val="1"/>
          <c:order val="1"/>
          <c:tx>
            <c:strRef>
              <c:f>FehlerVergleich!$C$7</c:f>
              <c:strCache>
                <c:ptCount val="1"/>
                <c:pt idx="0">
                  <c:v>nF17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FehlerVergleich!$D$7:$M$7</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hape val="cylinder"/>
        <c:axId val="82491648"/>
        <c:axId val="73076736"/>
        <c:axId val="0"/>
      </c:bar3DChart>
      <c:catAx>
        <c:axId val="82491648"/>
        <c:scaling>
          <c:orientation val="minMax"/>
        </c:scaling>
        <c:axPos val="b"/>
        <c:tickLblPos val="nextTo"/>
        <c:crossAx val="73076736"/>
        <c:crosses val="autoZero"/>
        <c:auto val="1"/>
        <c:lblAlgn val="ctr"/>
        <c:lblOffset val="100"/>
      </c:catAx>
      <c:valAx>
        <c:axId val="73076736"/>
        <c:scaling>
          <c:orientation val="minMax"/>
        </c:scaling>
        <c:axPos val="l"/>
        <c:majorGridlines/>
        <c:numFmt formatCode="General" sourceLinked="1"/>
        <c:tickLblPos val="nextTo"/>
        <c:crossAx val="824916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FehlerVergleich!$C$30</c:f>
              <c:strCache>
                <c:ptCount val="1"/>
                <c:pt idx="0">
                  <c:v>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FehlerVergleich!$D$30:$M$30</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val>
        </c:ser>
        <c:ser>
          <c:idx val="1"/>
          <c:order val="1"/>
          <c:tx>
            <c:strRef>
              <c:f>FehlerVergleich!$C$31</c:f>
              <c:strCache>
                <c:ptCount val="1"/>
                <c:pt idx="0">
                  <c:v>nFxx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FehlerVergleich!$D$31:$M$31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hape val="cylinder"/>
        <c:axId val="73101312"/>
        <c:axId val="73102848"/>
        <c:axId val="0"/>
      </c:bar3DChart>
      <c:catAx>
        <c:axId val="73101312"/>
        <c:scaling>
          <c:orientation val="minMax"/>
        </c:scaling>
        <c:axPos val="b"/>
        <c:tickLblPos val="nextTo"/>
        <c:crossAx val="73102848"/>
        <c:crosses val="autoZero"/>
        <c:auto val="1"/>
        <c:lblAlgn val="ctr"/>
        <c:lblOffset val="100"/>
      </c:catAx>
      <c:valAx>
        <c:axId val="73102848"/>
        <c:scaling>
          <c:orientation val="minMax"/>
        </c:scaling>
        <c:axPos val="l"/>
        <c:majorGridlines/>
        <c:numFmt formatCode="General" sourceLinked="1"/>
        <c:tickLblPos val="nextTo"/>
        <c:crossAx val="731013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FehlerVergleich!$D$55</c:f>
              <c:strCache>
                <c:ptCount val="1"/>
                <c:pt idx="0">
                  <c:v>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FehlerVergleich!$E$55:$L$55</c:f>
              <c:numCache>
                <c:formatCode>General</c:formatCode>
                <c:ptCount val="8"/>
                <c:pt idx="0">
                  <c:v>0.05</c:v>
                </c:pt>
                <c:pt idx="1">
                  <c:v>7.0000000000000007E-2</c:v>
                </c:pt>
                <c:pt idx="2">
                  <c:v>0.04</c:v>
                </c:pt>
                <c:pt idx="3">
                  <c:v>2.5000000000000001E-2</c:v>
                </c:pt>
                <c:pt idx="4">
                  <c:v>0.03</c:v>
                </c:pt>
                <c:pt idx="5">
                  <c:v>2.3E-2</c:v>
                </c:pt>
                <c:pt idx="6">
                  <c:v>0.09</c:v>
                </c:pt>
                <c:pt idx="7">
                  <c:v>0.05</c:v>
                </c:pt>
              </c:numCache>
            </c:numRef>
          </c:val>
        </c:ser>
        <c:ser>
          <c:idx val="1"/>
          <c:order val="1"/>
          <c:tx>
            <c:strRef>
              <c:f>FehlerVergleich!$D$56</c:f>
              <c:strCache>
                <c:ptCount val="1"/>
                <c:pt idx="0">
                  <c:v>nF17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FehlerVergleich!$E$56:$L$56</c:f>
              <c:numCache>
                <c:formatCode>General</c:formatCode>
                <c:ptCount val="8"/>
                <c:pt idx="0">
                  <c:v>0.21</c:v>
                </c:pt>
                <c:pt idx="1">
                  <c:v>2.1000000000000001E-2</c:v>
                </c:pt>
                <c:pt idx="2">
                  <c:v>1.4999999999999999E-2</c:v>
                </c:pt>
                <c:pt idx="3">
                  <c:v>1.9E-2</c:v>
                </c:pt>
                <c:pt idx="4">
                  <c:v>1.7999999999999999E-2</c:v>
                </c:pt>
                <c:pt idx="5">
                  <c:v>1.7000000000000001E-2</c:v>
                </c:pt>
                <c:pt idx="6">
                  <c:v>1.7000000000000001E-2</c:v>
                </c:pt>
                <c:pt idx="7">
                  <c:v>1.2E-2</c:v>
                </c:pt>
              </c:numCache>
            </c:numRef>
          </c:val>
        </c:ser>
        <c:shape val="cylinder"/>
        <c:axId val="73131904"/>
        <c:axId val="73133440"/>
        <c:axId val="0"/>
      </c:bar3DChart>
      <c:catAx>
        <c:axId val="73131904"/>
        <c:scaling>
          <c:orientation val="minMax"/>
        </c:scaling>
        <c:axPos val="b"/>
        <c:tickLblPos val="nextTo"/>
        <c:crossAx val="73133440"/>
        <c:crosses val="autoZero"/>
        <c:auto val="1"/>
        <c:lblAlgn val="ctr"/>
        <c:lblOffset val="100"/>
      </c:catAx>
      <c:valAx>
        <c:axId val="73133440"/>
        <c:scaling>
          <c:orientation val="minMax"/>
        </c:scaling>
        <c:axPos val="l"/>
        <c:majorGridlines/>
        <c:numFmt formatCode="General" sourceLinked="1"/>
        <c:tickLblPos val="nextTo"/>
        <c:crossAx val="731319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FehlerVergleich!$D$78</c:f>
              <c:strCache>
                <c:ptCount val="1"/>
                <c:pt idx="0">
                  <c:v>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FehlerVergleich!$E$78:$L$78</c:f>
              <c:numCache>
                <c:formatCode>General</c:formatCode>
                <c:ptCount val="8"/>
                <c:pt idx="0">
                  <c:v>0.06</c:v>
                </c:pt>
                <c:pt idx="1">
                  <c:v>0.09</c:v>
                </c:pt>
                <c:pt idx="2">
                  <c:v>7.0000000000000007E-2</c:v>
                </c:pt>
                <c:pt idx="3">
                  <c:v>0.09</c:v>
                </c:pt>
                <c:pt idx="4">
                  <c:v>7.0000000000000007E-2</c:v>
                </c:pt>
                <c:pt idx="5">
                  <c:v>0.06</c:v>
                </c:pt>
                <c:pt idx="6">
                  <c:v>0.11</c:v>
                </c:pt>
                <c:pt idx="7">
                  <c:v>0.4</c:v>
                </c:pt>
              </c:numCache>
            </c:numRef>
          </c:val>
        </c:ser>
        <c:ser>
          <c:idx val="1"/>
          <c:order val="1"/>
          <c:tx>
            <c:strRef>
              <c:f>FehlerVergleich!$D$79</c:f>
              <c:strCache>
                <c:ptCount val="1"/>
                <c:pt idx="0">
                  <c:v>nFxx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FehlerVergleich!$E$79:$L$79</c:f>
              <c:numCache>
                <c:formatCode>General</c:formatCode>
                <c:ptCount val="8"/>
                <c:pt idx="0">
                  <c:v>1.6E-2</c:v>
                </c:pt>
                <c:pt idx="1">
                  <c:v>1.0999999999999999E-2</c:v>
                </c:pt>
                <c:pt idx="2">
                  <c:v>1.2E-2</c:v>
                </c:pt>
                <c:pt idx="3">
                  <c:v>1.4E-2</c:v>
                </c:pt>
                <c:pt idx="4">
                  <c:v>1.7000000000000001E-2</c:v>
                </c:pt>
                <c:pt idx="5">
                  <c:v>1.2999999999999999E-2</c:v>
                </c:pt>
                <c:pt idx="6">
                  <c:v>1.0999999999999999E-2</c:v>
                </c:pt>
                <c:pt idx="7">
                  <c:v>2.1000000000000001E-2</c:v>
                </c:pt>
              </c:numCache>
            </c:numRef>
          </c:val>
        </c:ser>
        <c:shape val="cylinder"/>
        <c:axId val="82522112"/>
        <c:axId val="82523648"/>
        <c:axId val="0"/>
      </c:bar3DChart>
      <c:catAx>
        <c:axId val="82522112"/>
        <c:scaling>
          <c:orientation val="minMax"/>
        </c:scaling>
        <c:axPos val="b"/>
        <c:tickLblPos val="nextTo"/>
        <c:crossAx val="82523648"/>
        <c:crosses val="autoZero"/>
        <c:auto val="1"/>
        <c:lblAlgn val="ctr"/>
        <c:lblOffset val="100"/>
      </c:catAx>
      <c:valAx>
        <c:axId val="82523648"/>
        <c:scaling>
          <c:orientation val="minMax"/>
        </c:scaling>
        <c:axPos val="l"/>
        <c:majorGridlines/>
        <c:numFmt formatCode="General" sourceLinked="1"/>
        <c:tickLblPos val="nextTo"/>
        <c:crossAx val="825221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82560896"/>
        <c:axId val="82562432"/>
        <c:axId val="0"/>
      </c:bar3DChart>
      <c:catAx>
        <c:axId val="82560896"/>
        <c:scaling>
          <c:orientation val="minMax"/>
        </c:scaling>
        <c:axPos val="b"/>
        <c:tickLblPos val="nextTo"/>
        <c:crossAx val="82562432"/>
        <c:crosses val="autoZero"/>
        <c:auto val="1"/>
        <c:lblAlgn val="ctr"/>
        <c:lblOffset val="100"/>
      </c:catAx>
      <c:valAx>
        <c:axId val="82562432"/>
        <c:scaling>
          <c:orientation val="minMax"/>
        </c:scaling>
        <c:axPos val="l"/>
        <c:majorGridlines/>
        <c:numFmt formatCode="General" sourceLinked="1"/>
        <c:tickLblPos val="nextTo"/>
        <c:crossAx val="825608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65307392"/>
        <c:axId val="65309312"/>
      </c:lineChart>
      <c:catAx>
        <c:axId val="65307392"/>
        <c:scaling>
          <c:orientation val="minMax"/>
        </c:scaling>
        <c:axPos val="b"/>
        <c:title>
          <c:tx>
            <c:rich>
              <a:bodyPr/>
              <a:lstStyle/>
              <a:p>
                <a:pPr>
                  <a:defRPr/>
                </a:pPr>
                <a:r>
                  <a:rPr lang="en-US"/>
                  <a:t>Messpunkte</a:t>
                </a:r>
              </a:p>
            </c:rich>
          </c:tx>
        </c:title>
        <c:tickLblPos val="nextTo"/>
        <c:crossAx val="65309312"/>
        <c:crosses val="autoZero"/>
        <c:auto val="1"/>
        <c:lblAlgn val="ctr"/>
        <c:lblOffset val="100"/>
      </c:catAx>
      <c:valAx>
        <c:axId val="65309312"/>
        <c:scaling>
          <c:orientation val="minMax"/>
        </c:scaling>
        <c:axPos val="l"/>
        <c:majorGridlines/>
        <c:title>
          <c:tx>
            <c:rich>
              <a:bodyPr rot="-5400000" vert="horz"/>
              <a:lstStyle/>
              <a:p>
                <a:pPr>
                  <a:defRPr/>
                </a:pPr>
                <a:r>
                  <a:rPr lang="en-US"/>
                  <a:t>Messwert [mm]</a:t>
                </a:r>
              </a:p>
            </c:rich>
          </c:tx>
        </c:title>
        <c:numFmt formatCode="General" sourceLinked="1"/>
        <c:tickLblPos val="nextTo"/>
        <c:crossAx val="653073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F19 Kontur</a:t>
            </a:r>
          </a:p>
        </c:rich>
      </c:tx>
    </c:title>
    <c:view3D>
      <c:rAngAx val="1"/>
    </c:view3D>
    <c:plotArea>
      <c:layout/>
      <c:bar3DChart>
        <c:barDir val="col"/>
        <c:grouping val="clustered"/>
        <c:ser>
          <c:idx val="0"/>
          <c:order val="0"/>
          <c:tx>
            <c:strRef>
              <c:f>'F19'!$C$25</c:f>
              <c:strCache>
                <c:ptCount val="1"/>
                <c:pt idx="0">
                  <c:v>Standardab.</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'F19'!$D$25:$M$25</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val>
        </c:ser>
        <c:shape val="cylinder"/>
        <c:axId val="83386752"/>
        <c:axId val="83388288"/>
        <c:axId val="0"/>
      </c:bar3DChart>
      <c:catAx>
        <c:axId val="83386752"/>
        <c:scaling>
          <c:orientation val="minMax"/>
        </c:scaling>
        <c:axPos val="b"/>
        <c:tickLblPos val="nextTo"/>
        <c:crossAx val="83388288"/>
        <c:crosses val="autoZero"/>
        <c:auto val="1"/>
        <c:lblAlgn val="ctr"/>
        <c:lblOffset val="100"/>
      </c:catAx>
      <c:valAx>
        <c:axId val="83388288"/>
        <c:scaling>
          <c:orientation val="minMax"/>
        </c:scaling>
        <c:axPos val="l"/>
        <c:majorGridlines/>
        <c:numFmt formatCode="General" sourceLinked="1"/>
        <c:tickLblPos val="nextTo"/>
        <c:crossAx val="83386752"/>
        <c:crosses val="autoZero"/>
        <c:crossBetween val="between"/>
      </c:valAx>
    </c:plotArea>
    <c:legend>
      <c:legendPos val="r"/>
    </c:legend>
    <c:plotVisOnly val="1"/>
    <c:dispBlanksAs val="gap"/>
  </c:chart>
  <c:printSettings>
    <c:headerFooter/>
    <c:pageMargins b="0.78740157499999996" l="0.7000000000000004" r="0.7000000000000004" t="0.78740157499999996" header="0.30000000000000021" footer="0.30000000000000021"/>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Gerundeter Fehler F19 Kontur</a:t>
            </a:r>
          </a:p>
        </c:rich>
      </c:tx>
    </c:title>
    <c:view3D>
      <c:rAngAx val="1"/>
    </c:view3D>
    <c:plotArea>
      <c:layout/>
      <c:bar3DChart>
        <c:barDir val="col"/>
        <c:grouping val="clustered"/>
        <c:ser>
          <c:idx val="0"/>
          <c:order val="0"/>
          <c:tx>
            <c:strRef>
              <c:f>'F19'!$C$28</c:f>
              <c:strCache>
                <c:ptCount val="1"/>
                <c:pt idx="0">
                  <c:v>△₉₅ ger.</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'F19'!$D$28:$M$28</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shape val="cylinder"/>
        <c:axId val="83416960"/>
        <c:axId val="83418496"/>
        <c:axId val="0"/>
      </c:bar3DChart>
      <c:catAx>
        <c:axId val="83416960"/>
        <c:scaling>
          <c:orientation val="minMax"/>
        </c:scaling>
        <c:axPos val="b"/>
        <c:tickLblPos val="nextTo"/>
        <c:crossAx val="83418496"/>
        <c:crosses val="autoZero"/>
        <c:auto val="1"/>
        <c:lblAlgn val="ctr"/>
        <c:lblOffset val="100"/>
      </c:catAx>
      <c:valAx>
        <c:axId val="83418496"/>
        <c:scaling>
          <c:orientation val="minMax"/>
        </c:scaling>
        <c:axPos val="l"/>
        <c:majorGridlines/>
        <c:numFmt formatCode="General" sourceLinked="1"/>
        <c:tickLblPos val="nextTo"/>
        <c:crossAx val="83416960"/>
        <c:crosses val="autoZero"/>
        <c:crossBetween val="between"/>
      </c:valAx>
    </c:plotArea>
    <c:legend>
      <c:legendPos val="r"/>
    </c:legend>
    <c:plotVisOnly val="1"/>
    <c:dispBlanksAs val="gap"/>
  </c:chart>
  <c:printSettings>
    <c:headerFooter/>
    <c:pageMargins b="0.78740157499999996" l="0.7000000000000004" r="0.7000000000000004" t="0.78740157499999996" header="0.30000000000000021" footer="0.30000000000000021"/>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cked"/>
        <c:ser>
          <c:idx val="0"/>
          <c:order val="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'F19'!$D$4:$M$4</c:f>
              <c:numCache>
                <c:formatCode>General</c:formatCode>
                <c:ptCount val="10"/>
                <c:pt idx="0">
                  <c:v>-9.68</c:v>
                </c:pt>
                <c:pt idx="1">
                  <c:v>-1.57</c:v>
                </c:pt>
                <c:pt idx="2">
                  <c:v>-1.48</c:v>
                </c:pt>
                <c:pt idx="3">
                  <c:v>0.44</c:v>
                </c:pt>
                <c:pt idx="4">
                  <c:v>1.82</c:v>
                </c:pt>
                <c:pt idx="5">
                  <c:v>1.75</c:v>
                </c:pt>
                <c:pt idx="6">
                  <c:v>0.19</c:v>
                </c:pt>
                <c:pt idx="7">
                  <c:v>-3.38</c:v>
                </c:pt>
                <c:pt idx="8">
                  <c:v>-5.82</c:v>
                </c:pt>
                <c:pt idx="9">
                  <c:v>-13.28</c:v>
                </c:pt>
              </c:numCache>
            </c:numRef>
          </c:val>
        </c:ser>
        <c:ser>
          <c:idx val="1"/>
          <c:order val="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'F19'!$D$5:$M$5</c:f>
              <c:numCache>
                <c:formatCode>General</c:formatCode>
                <c:ptCount val="10"/>
                <c:pt idx="0">
                  <c:v>-8.92</c:v>
                </c:pt>
                <c:pt idx="1">
                  <c:v>-1.28</c:v>
                </c:pt>
                <c:pt idx="2">
                  <c:v>-1.31</c:v>
                </c:pt>
                <c:pt idx="3">
                  <c:v>0.44</c:v>
                </c:pt>
                <c:pt idx="4">
                  <c:v>1.74</c:v>
                </c:pt>
                <c:pt idx="5">
                  <c:v>1.69</c:v>
                </c:pt>
                <c:pt idx="6">
                  <c:v>0.24</c:v>
                </c:pt>
                <c:pt idx="7">
                  <c:v>-3.26</c:v>
                </c:pt>
                <c:pt idx="8">
                  <c:v>-5.48</c:v>
                </c:pt>
                <c:pt idx="9">
                  <c:v>-12.9</c:v>
                </c:pt>
              </c:numCache>
            </c:numRef>
          </c:val>
        </c:ser>
        <c:ser>
          <c:idx val="2"/>
          <c:order val="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'F19'!$D$6:$M$6</c:f>
              <c:numCache>
                <c:formatCode>General</c:formatCode>
                <c:ptCount val="10"/>
                <c:pt idx="0">
                  <c:v>-8.56</c:v>
                </c:pt>
                <c:pt idx="1">
                  <c:v>-1.1599999999999999</c:v>
                </c:pt>
                <c:pt idx="2">
                  <c:v>-1.26</c:v>
                </c:pt>
                <c:pt idx="3">
                  <c:v>0.44</c:v>
                </c:pt>
                <c:pt idx="4">
                  <c:v>1.7</c:v>
                </c:pt>
                <c:pt idx="5">
                  <c:v>1.67</c:v>
                </c:pt>
                <c:pt idx="6">
                  <c:v>0.26</c:v>
                </c:pt>
                <c:pt idx="7">
                  <c:v>-3.2</c:v>
                </c:pt>
                <c:pt idx="8">
                  <c:v>-5.45</c:v>
                </c:pt>
                <c:pt idx="9">
                  <c:v>-12.95</c:v>
                </c:pt>
              </c:numCache>
            </c:numRef>
          </c:val>
        </c:ser>
        <c:ser>
          <c:idx val="3"/>
          <c:order val="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'F19'!$D$7:$M$7</c:f>
              <c:numCache>
                <c:formatCode>General</c:formatCode>
                <c:ptCount val="10"/>
                <c:pt idx="0">
                  <c:v>-7.52</c:v>
                </c:pt>
                <c:pt idx="1">
                  <c:v>-0.78</c:v>
                </c:pt>
                <c:pt idx="2">
                  <c:v>-1.06</c:v>
                </c:pt>
                <c:pt idx="3">
                  <c:v>0.37</c:v>
                </c:pt>
                <c:pt idx="4">
                  <c:v>1.48</c:v>
                </c:pt>
                <c:pt idx="5">
                  <c:v>1.48</c:v>
                </c:pt>
                <c:pt idx="6">
                  <c:v>0.28000000000000003</c:v>
                </c:pt>
                <c:pt idx="7">
                  <c:v>-2.93</c:v>
                </c:pt>
                <c:pt idx="8">
                  <c:v>-4.93</c:v>
                </c:pt>
                <c:pt idx="9">
                  <c:v>-11.7</c:v>
                </c:pt>
              </c:numCache>
            </c:numRef>
          </c:val>
        </c:ser>
        <c:ser>
          <c:idx val="4"/>
          <c:order val="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'F19'!$D$8:$M$8</c:f>
              <c:numCache>
                <c:formatCode>General</c:formatCode>
                <c:ptCount val="10"/>
                <c:pt idx="0">
                  <c:v>-7.88</c:v>
                </c:pt>
                <c:pt idx="1">
                  <c:v>-0.95</c:v>
                </c:pt>
                <c:pt idx="2">
                  <c:v>-1.1299999999999999</c:v>
                </c:pt>
                <c:pt idx="3">
                  <c:v>0.41</c:v>
                </c:pt>
                <c:pt idx="4">
                  <c:v>1.57</c:v>
                </c:pt>
                <c:pt idx="5">
                  <c:v>1.56</c:v>
                </c:pt>
                <c:pt idx="6">
                  <c:v>0.27</c:v>
                </c:pt>
                <c:pt idx="7">
                  <c:v>-3.06</c:v>
                </c:pt>
                <c:pt idx="8">
                  <c:v>-5.19</c:v>
                </c:pt>
                <c:pt idx="9">
                  <c:v>-12.34</c:v>
                </c:pt>
              </c:numCache>
            </c:numRef>
          </c:val>
        </c:ser>
        <c:ser>
          <c:idx val="5"/>
          <c:order val="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'F19'!$D$9:$M$9</c:f>
              <c:numCache>
                <c:formatCode>General</c:formatCode>
                <c:ptCount val="10"/>
                <c:pt idx="0">
                  <c:v>-8.08</c:v>
                </c:pt>
                <c:pt idx="1">
                  <c:v>-0.91</c:v>
                </c:pt>
                <c:pt idx="2">
                  <c:v>-1.1000000000000001</c:v>
                </c:pt>
                <c:pt idx="3">
                  <c:v>0.42</c:v>
                </c:pt>
                <c:pt idx="4">
                  <c:v>1.62</c:v>
                </c:pt>
                <c:pt idx="5">
                  <c:v>1.63</c:v>
                </c:pt>
                <c:pt idx="6">
                  <c:v>0.28000000000000003</c:v>
                </c:pt>
                <c:pt idx="7">
                  <c:v>-3.17</c:v>
                </c:pt>
                <c:pt idx="8">
                  <c:v>-5.38</c:v>
                </c:pt>
                <c:pt idx="9">
                  <c:v>-12.69</c:v>
                </c:pt>
              </c:numCache>
            </c:numRef>
          </c:val>
        </c:ser>
        <c:ser>
          <c:idx val="6"/>
          <c:order val="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'F19'!$D$10:$M$10</c:f>
              <c:numCache>
                <c:formatCode>General</c:formatCode>
                <c:ptCount val="10"/>
                <c:pt idx="0">
                  <c:v>-7.67</c:v>
                </c:pt>
                <c:pt idx="1">
                  <c:v>-0.81</c:v>
                </c:pt>
                <c:pt idx="2">
                  <c:v>-1.05</c:v>
                </c:pt>
                <c:pt idx="3">
                  <c:v>0.43</c:v>
                </c:pt>
                <c:pt idx="4">
                  <c:v>1.57</c:v>
                </c:pt>
                <c:pt idx="5">
                  <c:v>1.58</c:v>
                </c:pt>
                <c:pt idx="6">
                  <c:v>0.31</c:v>
                </c:pt>
                <c:pt idx="7">
                  <c:v>-3.08</c:v>
                </c:pt>
                <c:pt idx="8">
                  <c:v>-5.26</c:v>
                </c:pt>
                <c:pt idx="9">
                  <c:v>-12.49</c:v>
                </c:pt>
              </c:numCache>
            </c:numRef>
          </c:val>
        </c:ser>
        <c:ser>
          <c:idx val="7"/>
          <c:order val="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'F19'!$D$11:$M$11</c:f>
              <c:numCache>
                <c:formatCode>General</c:formatCode>
                <c:ptCount val="10"/>
                <c:pt idx="0">
                  <c:v>-7.24</c:v>
                </c:pt>
                <c:pt idx="1">
                  <c:v>-0.64</c:v>
                </c:pt>
                <c:pt idx="2">
                  <c:v>-0.94</c:v>
                </c:pt>
                <c:pt idx="3">
                  <c:v>0.4</c:v>
                </c:pt>
                <c:pt idx="4">
                  <c:v>1.39</c:v>
                </c:pt>
                <c:pt idx="5">
                  <c:v>1.39</c:v>
                </c:pt>
                <c:pt idx="6">
                  <c:v>0.31</c:v>
                </c:pt>
                <c:pt idx="7">
                  <c:v>-2.83</c:v>
                </c:pt>
                <c:pt idx="8">
                  <c:v>-4.82</c:v>
                </c:pt>
                <c:pt idx="9">
                  <c:v>-11.57</c:v>
                </c:pt>
              </c:numCache>
            </c:numRef>
          </c:val>
        </c:ser>
        <c:ser>
          <c:idx val="8"/>
          <c:order val="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'F19'!$D$12:$M$12</c:f>
              <c:numCache>
                <c:formatCode>General</c:formatCode>
                <c:ptCount val="10"/>
                <c:pt idx="0">
                  <c:v>-7.02</c:v>
                </c:pt>
                <c:pt idx="1">
                  <c:v>-0.71</c:v>
                </c:pt>
                <c:pt idx="2">
                  <c:v>-1.01</c:v>
                </c:pt>
                <c:pt idx="3">
                  <c:v>0.36</c:v>
                </c:pt>
                <c:pt idx="4">
                  <c:v>1.37</c:v>
                </c:pt>
                <c:pt idx="5">
                  <c:v>1.38</c:v>
                </c:pt>
                <c:pt idx="6">
                  <c:v>0.3</c:v>
                </c:pt>
                <c:pt idx="7">
                  <c:v>-2.78</c:v>
                </c:pt>
                <c:pt idx="8">
                  <c:v>-4.72</c:v>
                </c:pt>
                <c:pt idx="9">
                  <c:v>-11.38</c:v>
                </c:pt>
              </c:numCache>
            </c:numRef>
          </c:val>
        </c:ser>
        <c:ser>
          <c:idx val="9"/>
          <c:order val="9"/>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'F19'!$D$13:$M$13</c:f>
              <c:numCache>
                <c:formatCode>General</c:formatCode>
                <c:ptCount val="10"/>
                <c:pt idx="0">
                  <c:v>-7.33</c:v>
                </c:pt>
                <c:pt idx="1">
                  <c:v>-1.02</c:v>
                </c:pt>
                <c:pt idx="2">
                  <c:v>-1.1499999999999999</c:v>
                </c:pt>
                <c:pt idx="3">
                  <c:v>0.44</c:v>
                </c:pt>
                <c:pt idx="4">
                  <c:v>1.61</c:v>
                </c:pt>
                <c:pt idx="5">
                  <c:v>1.61</c:v>
                </c:pt>
                <c:pt idx="6">
                  <c:v>0.32</c:v>
                </c:pt>
                <c:pt idx="7">
                  <c:v>-3.04</c:v>
                </c:pt>
                <c:pt idx="8">
                  <c:v>-5.21</c:v>
                </c:pt>
                <c:pt idx="9">
                  <c:v>-12.49</c:v>
                </c:pt>
              </c:numCache>
            </c:numRef>
          </c:val>
        </c:ser>
        <c:ser>
          <c:idx val="10"/>
          <c:order val="1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'F19'!$D$14:$M$14</c:f>
              <c:numCache>
                <c:formatCode>General</c:formatCode>
                <c:ptCount val="10"/>
                <c:pt idx="0">
                  <c:v>-7.97</c:v>
                </c:pt>
                <c:pt idx="1">
                  <c:v>-0.98</c:v>
                </c:pt>
                <c:pt idx="2">
                  <c:v>-1.1000000000000001</c:v>
                </c:pt>
                <c:pt idx="3">
                  <c:v>0.42</c:v>
                </c:pt>
                <c:pt idx="4">
                  <c:v>1.57</c:v>
                </c:pt>
                <c:pt idx="5">
                  <c:v>1.57</c:v>
                </c:pt>
                <c:pt idx="6">
                  <c:v>0.35</c:v>
                </c:pt>
                <c:pt idx="7">
                  <c:v>-2.96</c:v>
                </c:pt>
                <c:pt idx="8">
                  <c:v>-5.0599999999999996</c:v>
                </c:pt>
                <c:pt idx="9">
                  <c:v>-12.09</c:v>
                </c:pt>
              </c:numCache>
            </c:numRef>
          </c:val>
        </c:ser>
        <c:ser>
          <c:idx val="11"/>
          <c:order val="1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'F19'!$D$15:$M$15</c:f>
              <c:numCache>
                <c:formatCode>General</c:formatCode>
                <c:ptCount val="10"/>
                <c:pt idx="0">
                  <c:v>-8.15</c:v>
                </c:pt>
                <c:pt idx="1">
                  <c:v>-0.83</c:v>
                </c:pt>
                <c:pt idx="2">
                  <c:v>-1.1200000000000001</c:v>
                </c:pt>
                <c:pt idx="3">
                  <c:v>0.4</c:v>
                </c:pt>
                <c:pt idx="4">
                  <c:v>1.57</c:v>
                </c:pt>
                <c:pt idx="5">
                  <c:v>1.58</c:v>
                </c:pt>
                <c:pt idx="6">
                  <c:v>0.31</c:v>
                </c:pt>
                <c:pt idx="7">
                  <c:v>-3.04</c:v>
                </c:pt>
                <c:pt idx="8">
                  <c:v>-5.14</c:v>
                </c:pt>
                <c:pt idx="9">
                  <c:v>-12.48</c:v>
                </c:pt>
              </c:numCache>
            </c:numRef>
          </c:val>
        </c:ser>
        <c:ser>
          <c:idx val="12"/>
          <c:order val="1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'F19'!$D$16:$M$16</c:f>
              <c:numCache>
                <c:formatCode>General</c:formatCode>
                <c:ptCount val="10"/>
                <c:pt idx="0">
                  <c:v>-7.68</c:v>
                </c:pt>
                <c:pt idx="1">
                  <c:v>-0.95</c:v>
                </c:pt>
                <c:pt idx="2">
                  <c:v>-1.1299999999999999</c:v>
                </c:pt>
                <c:pt idx="3">
                  <c:v>0.4</c:v>
                </c:pt>
                <c:pt idx="4">
                  <c:v>1.56</c:v>
                </c:pt>
                <c:pt idx="5">
                  <c:v>1.57</c:v>
                </c:pt>
                <c:pt idx="6">
                  <c:v>0.34</c:v>
                </c:pt>
                <c:pt idx="7">
                  <c:v>-2.96</c:v>
                </c:pt>
                <c:pt idx="8">
                  <c:v>-5.0599999999999996</c:v>
                </c:pt>
                <c:pt idx="9">
                  <c:v>-12.1</c:v>
                </c:pt>
              </c:numCache>
            </c:numRef>
          </c:val>
        </c:ser>
        <c:ser>
          <c:idx val="13"/>
          <c:order val="1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'F19'!$D$17:$M$17</c:f>
              <c:numCache>
                <c:formatCode>General</c:formatCode>
                <c:ptCount val="10"/>
                <c:pt idx="0">
                  <c:v>-8.16</c:v>
                </c:pt>
                <c:pt idx="1">
                  <c:v>-0.87</c:v>
                </c:pt>
                <c:pt idx="2">
                  <c:v>-1.1000000000000001</c:v>
                </c:pt>
                <c:pt idx="3">
                  <c:v>0.39</c:v>
                </c:pt>
                <c:pt idx="4">
                  <c:v>1.52</c:v>
                </c:pt>
                <c:pt idx="5">
                  <c:v>1.54</c:v>
                </c:pt>
                <c:pt idx="6">
                  <c:v>0.35</c:v>
                </c:pt>
                <c:pt idx="7">
                  <c:v>-2.89</c:v>
                </c:pt>
                <c:pt idx="8">
                  <c:v>-4.88</c:v>
                </c:pt>
                <c:pt idx="9">
                  <c:v>-11.62</c:v>
                </c:pt>
              </c:numCache>
            </c:numRef>
          </c:val>
        </c:ser>
        <c:ser>
          <c:idx val="14"/>
          <c:order val="1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'F19'!$D$18:$M$18</c:f>
              <c:numCache>
                <c:formatCode>General</c:formatCode>
                <c:ptCount val="10"/>
                <c:pt idx="0">
                  <c:v>-8.6</c:v>
                </c:pt>
                <c:pt idx="1">
                  <c:v>-1.05</c:v>
                </c:pt>
                <c:pt idx="2">
                  <c:v>-1.19</c:v>
                </c:pt>
                <c:pt idx="3">
                  <c:v>0.42</c:v>
                </c:pt>
                <c:pt idx="4">
                  <c:v>1.68</c:v>
                </c:pt>
                <c:pt idx="5">
                  <c:v>1.68</c:v>
                </c:pt>
                <c:pt idx="6">
                  <c:v>0.34</c:v>
                </c:pt>
                <c:pt idx="7">
                  <c:v>-3.1</c:v>
                </c:pt>
                <c:pt idx="8">
                  <c:v>-5.24</c:v>
                </c:pt>
                <c:pt idx="9">
                  <c:v>-12.36</c:v>
                </c:pt>
              </c:numCache>
            </c:numRef>
          </c:val>
        </c:ser>
        <c:ser>
          <c:idx val="15"/>
          <c:order val="1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'F19'!$D$19:$M$19</c:f>
              <c:numCache>
                <c:formatCode>General</c:formatCode>
                <c:ptCount val="10"/>
                <c:pt idx="0">
                  <c:v>-8.64</c:v>
                </c:pt>
                <c:pt idx="1">
                  <c:v>-1.03</c:v>
                </c:pt>
                <c:pt idx="2">
                  <c:v>-1.1599999999999999</c:v>
                </c:pt>
                <c:pt idx="3">
                  <c:v>0.42</c:v>
                </c:pt>
                <c:pt idx="4">
                  <c:v>1.62</c:v>
                </c:pt>
                <c:pt idx="5">
                  <c:v>1.61</c:v>
                </c:pt>
                <c:pt idx="6">
                  <c:v>0.33</c:v>
                </c:pt>
                <c:pt idx="7">
                  <c:v>-3.03</c:v>
                </c:pt>
                <c:pt idx="8">
                  <c:v>-5.21</c:v>
                </c:pt>
                <c:pt idx="9">
                  <c:v>-12.53</c:v>
                </c:pt>
              </c:numCache>
            </c:numRef>
          </c:val>
        </c:ser>
        <c:ser>
          <c:idx val="16"/>
          <c:order val="1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'F19'!$D$20:$M$20</c:f>
              <c:numCache>
                <c:formatCode>General</c:formatCode>
                <c:ptCount val="10"/>
                <c:pt idx="0">
                  <c:v>-8.41</c:v>
                </c:pt>
                <c:pt idx="1">
                  <c:v>-0.97</c:v>
                </c:pt>
                <c:pt idx="2">
                  <c:v>-1.1100000000000001</c:v>
                </c:pt>
                <c:pt idx="3">
                  <c:v>0.4</c:v>
                </c:pt>
                <c:pt idx="4">
                  <c:v>1.55</c:v>
                </c:pt>
                <c:pt idx="5">
                  <c:v>1.54</c:v>
                </c:pt>
                <c:pt idx="6">
                  <c:v>0.31</c:v>
                </c:pt>
                <c:pt idx="7">
                  <c:v>-2.97</c:v>
                </c:pt>
                <c:pt idx="8">
                  <c:v>-4.9800000000000004</c:v>
                </c:pt>
                <c:pt idx="9">
                  <c:v>-11.79</c:v>
                </c:pt>
              </c:numCache>
            </c:numRef>
          </c:val>
        </c:ser>
        <c:ser>
          <c:idx val="17"/>
          <c:order val="1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'F19'!$D$21:$M$21</c:f>
              <c:numCache>
                <c:formatCode>General</c:formatCode>
                <c:ptCount val="10"/>
                <c:pt idx="0">
                  <c:v>-8.02</c:v>
                </c:pt>
                <c:pt idx="1">
                  <c:v>-0.92</c:v>
                </c:pt>
                <c:pt idx="2">
                  <c:v>-1.1299999999999999</c:v>
                </c:pt>
                <c:pt idx="3">
                  <c:v>0.39</c:v>
                </c:pt>
                <c:pt idx="4">
                  <c:v>1.52</c:v>
                </c:pt>
                <c:pt idx="5">
                  <c:v>1.52</c:v>
                </c:pt>
                <c:pt idx="6">
                  <c:v>0.32</c:v>
                </c:pt>
                <c:pt idx="7">
                  <c:v>-2.89</c:v>
                </c:pt>
                <c:pt idx="8">
                  <c:v>-4.91</c:v>
                </c:pt>
                <c:pt idx="9">
                  <c:v>-12.36</c:v>
                </c:pt>
              </c:numCache>
            </c:numRef>
          </c:val>
        </c:ser>
        <c:ser>
          <c:idx val="18"/>
          <c:order val="1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'F19'!$D$22:$M$22</c:f>
              <c:numCache>
                <c:formatCode>General</c:formatCode>
                <c:ptCount val="10"/>
                <c:pt idx="0">
                  <c:v>-8.65</c:v>
                </c:pt>
                <c:pt idx="1">
                  <c:v>-1.06</c:v>
                </c:pt>
                <c:pt idx="2">
                  <c:v>-1.22</c:v>
                </c:pt>
                <c:pt idx="3">
                  <c:v>0.39</c:v>
                </c:pt>
                <c:pt idx="4">
                  <c:v>1.64</c:v>
                </c:pt>
                <c:pt idx="5">
                  <c:v>1.64</c:v>
                </c:pt>
                <c:pt idx="6">
                  <c:v>0.31</c:v>
                </c:pt>
                <c:pt idx="7">
                  <c:v>-3.1</c:v>
                </c:pt>
                <c:pt idx="8">
                  <c:v>-5.17</c:v>
                </c:pt>
                <c:pt idx="9">
                  <c:v>-12.64</c:v>
                </c:pt>
              </c:numCache>
            </c:numRef>
          </c:val>
        </c:ser>
        <c:ser>
          <c:idx val="19"/>
          <c:order val="19"/>
          <c:marker>
            <c:spPr>
              <a:blipFill>
                <a:blip xmlns:r="http://schemas.openxmlformats.org/officeDocument/2006/relationships" r:embed="rId1"/>
                <a:tile tx="0" ty="0" sx="100000" sy="100000" flip="none" algn="tl"/>
              </a:blipFill>
            </c:spPr>
          </c:marker>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'F19'!$D$23:$M$23</c:f>
              <c:numCache>
                <c:formatCode>General</c:formatCode>
                <c:ptCount val="10"/>
                <c:pt idx="0">
                  <c:v>-9.2100000000000009</c:v>
                </c:pt>
                <c:pt idx="1">
                  <c:v>-1.35</c:v>
                </c:pt>
                <c:pt idx="2">
                  <c:v>-1.36</c:v>
                </c:pt>
                <c:pt idx="3">
                  <c:v>0.44</c:v>
                </c:pt>
                <c:pt idx="4">
                  <c:v>1.76</c:v>
                </c:pt>
                <c:pt idx="5">
                  <c:v>1.77</c:v>
                </c:pt>
                <c:pt idx="6">
                  <c:v>0.32</c:v>
                </c:pt>
                <c:pt idx="7">
                  <c:v>-3.23</c:v>
                </c:pt>
                <c:pt idx="8">
                  <c:v>-5.48</c:v>
                </c:pt>
                <c:pt idx="9">
                  <c:v>-13.4</c:v>
                </c:pt>
              </c:numCache>
            </c:numRef>
          </c:val>
        </c:ser>
        <c:marker val="1"/>
        <c:axId val="83528704"/>
        <c:axId val="83543168"/>
      </c:lineChart>
      <c:catAx>
        <c:axId val="83528704"/>
        <c:scaling>
          <c:orientation val="minMax"/>
        </c:scaling>
        <c:axPos val="b"/>
        <c:tickLblPos val="nextTo"/>
        <c:crossAx val="83543168"/>
        <c:crosses val="autoZero"/>
        <c:auto val="1"/>
        <c:lblAlgn val="ctr"/>
        <c:lblOffset val="100"/>
      </c:catAx>
      <c:valAx>
        <c:axId val="83543168"/>
        <c:scaling>
          <c:orientation val="minMax"/>
        </c:scaling>
        <c:axPos val="l"/>
        <c:majorGridlines/>
        <c:numFmt formatCode="General" sourceLinked="1"/>
        <c:tickLblPos val="nextTo"/>
        <c:crossAx val="83528704"/>
        <c:crosses val="autoZero"/>
        <c:crossBetween val="between"/>
      </c:valAx>
    </c:plotArea>
    <c:legend>
      <c:legendPos val="r"/>
      <c:legendEntry>
        <c:idx val="19"/>
        <c:txPr>
          <a:bodyPr/>
          <a:lstStyle/>
          <a:p>
            <a:pPr>
              <a:defRPr baseline="0"/>
            </a:pPr>
            <a:endParaRPr lang="de-DE"/>
          </a:p>
        </c:txPr>
      </c:legendEntry>
    </c:legend>
    <c:plotVisOnly val="1"/>
    <c:dispBlanksAs val="zero"/>
  </c:chart>
  <c:printSettings>
    <c:headerFooter/>
    <c:pageMargins b="0.78740157499999996" l="0.7000000000000004" r="0.7000000000000004" t="0.78740157499999996" header="0.30000000000000021" footer="0.30000000000000021"/>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Kontur aussen Fxx/F17</a:t>
            </a:r>
          </a:p>
        </c:rich>
      </c:tx>
    </c:title>
    <c:view3D>
      <c:rAngAx val="1"/>
    </c:view3D>
    <c:plotArea>
      <c:layout/>
      <c:bar3DChart>
        <c:barDir val="col"/>
        <c:grouping val="clustered"/>
        <c:ser>
          <c:idx val="0"/>
          <c:order val="0"/>
          <c:tx>
            <c:strRef>
              <c:f>'F19'!$D$177</c:f>
              <c:strCache>
                <c:ptCount val="1"/>
                <c:pt idx="0">
                  <c:v>nFxx</c:v>
                </c:pt>
              </c:strCache>
            </c:strRef>
          </c:tx>
          <c:cat>
            <c:strRef>
              <c:f>'F19'!$E$174:$N$174</c:f>
              <c:strCache>
                <c:ptCount val="10"/>
                <c:pt idx="9">
                  <c:v>MP10a</c:v>
                </c:pt>
              </c:strCache>
            </c:strRef>
          </c:cat>
          <c:val>
            <c:numRef>
              <c:f>'F19'!$E$175:$N$175</c:f>
              <c:numCache>
                <c:formatCode>General</c:formatCode>
                <c:ptCount val="10"/>
                <c:pt idx="2">
                  <c:v>0</c:v>
                </c:pt>
                <c:pt idx="9">
                  <c:v>0.10440180478375191</c:v>
                </c:pt>
              </c:numCache>
            </c:numRef>
          </c:val>
        </c:ser>
        <c:ser>
          <c:idx val="1"/>
          <c:order val="1"/>
          <c:tx>
            <c:strRef>
              <c:f>'F19'!$D$178</c:f>
              <c:strCache>
                <c:ptCount val="1"/>
                <c:pt idx="0">
                  <c:v>nF17</c:v>
                </c:pt>
              </c:strCache>
            </c:strRef>
          </c:tx>
          <c:cat>
            <c:strRef>
              <c:f>'F19'!$E$174:$N$174</c:f>
              <c:strCache>
                <c:ptCount val="10"/>
                <c:pt idx="9">
                  <c:v>MP10a</c:v>
                </c:pt>
              </c:strCache>
            </c:strRef>
          </c:cat>
          <c:val>
            <c:numRef>
              <c:f>'F19'!$E$176:$N$176</c:f>
              <c:numCache>
                <c:formatCode>General</c:formatCode>
                <c:ptCount val="10"/>
                <c:pt idx="0">
                  <c:v>0</c:v>
                </c:pt>
                <c:pt idx="1">
                  <c:v>0</c:v>
                </c:pt>
                <c:pt idx="2">
                  <c:v>0</c:v>
                </c:pt>
                <c:pt idx="3">
                  <c:v>0</c:v>
                </c:pt>
                <c:pt idx="4">
                  <c:v>0</c:v>
                </c:pt>
                <c:pt idx="5">
                  <c:v>0</c:v>
                </c:pt>
                <c:pt idx="6">
                  <c:v>0</c:v>
                </c:pt>
                <c:pt idx="7">
                  <c:v>0</c:v>
                </c:pt>
                <c:pt idx="8">
                  <c:v>0</c:v>
                </c:pt>
                <c:pt idx="9">
                  <c:v>0.10868956275849763</c:v>
                </c:pt>
              </c:numCache>
            </c:numRef>
          </c:val>
        </c:ser>
        <c:shape val="cylinder"/>
        <c:axId val="83581568"/>
        <c:axId val="83616128"/>
        <c:axId val="0"/>
      </c:bar3DChart>
      <c:catAx>
        <c:axId val="83581568"/>
        <c:scaling>
          <c:orientation val="minMax"/>
        </c:scaling>
        <c:axPos val="b"/>
        <c:tickLblPos val="nextTo"/>
        <c:crossAx val="83616128"/>
        <c:crosses val="autoZero"/>
        <c:auto val="1"/>
        <c:lblAlgn val="ctr"/>
        <c:lblOffset val="100"/>
      </c:catAx>
      <c:valAx>
        <c:axId val="83616128"/>
        <c:scaling>
          <c:orientation val="minMax"/>
        </c:scaling>
        <c:axPos val="l"/>
        <c:majorGridlines/>
        <c:numFmt formatCode="General" sourceLinked="1"/>
        <c:tickLblPos val="nextTo"/>
        <c:crossAx val="83581568"/>
        <c:crosses val="autoZero"/>
        <c:crossBetween val="between"/>
      </c:valAx>
    </c:plotArea>
    <c:legend>
      <c:legendPos val="r"/>
    </c:legend>
    <c:plotVisOnly val="1"/>
    <c:dispBlanksAs val="gap"/>
  </c:chart>
  <c:printSettings>
    <c:headerFooter/>
    <c:pageMargins b="0.78740157499999996" l="0.7000000000000004" r="0.7000000000000004" t="0.78740157499999996" header="0.30000000000000021" footer="0.30000000000000021"/>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aussen Fräs</a:t>
            </a:r>
          </a:p>
        </c:rich>
      </c:tx>
    </c:title>
    <c:view3D>
      <c:rAngAx val="1"/>
    </c:view3D>
    <c:plotArea>
      <c:layout/>
      <c:bar3DChart>
        <c:barDir val="col"/>
        <c:grouping val="clustered"/>
        <c:ser>
          <c:idx val="0"/>
          <c:order val="0"/>
          <c:tx>
            <c:strRef>
              <c:f>'F19'!$D$203</c:f>
              <c:strCache>
                <c:ptCount val="1"/>
                <c:pt idx="0">
                  <c:v>nFxx</c:v>
                </c:pt>
              </c:strCache>
            </c:strRef>
          </c:tx>
          <c:cat>
            <c:strRef>
              <c:f>'F19'!$E$200:$N$200</c:f>
              <c:strCache>
                <c:ptCount val="10"/>
                <c:pt idx="9">
                  <c:v>MP10a</c:v>
                </c:pt>
              </c:strCache>
            </c:strRef>
          </c:cat>
          <c:val>
            <c:numRef>
              <c:f>'F19'!$E$201:$N$201</c:f>
              <c:numCache>
                <c:formatCode>General</c:formatCode>
                <c:ptCount val="10"/>
                <c:pt idx="2">
                  <c:v>0</c:v>
                </c:pt>
                <c:pt idx="9">
                  <c:v>0.21902355076446389</c:v>
                </c:pt>
              </c:numCache>
            </c:numRef>
          </c:val>
        </c:ser>
        <c:ser>
          <c:idx val="1"/>
          <c:order val="1"/>
          <c:tx>
            <c:strRef>
              <c:f>'F19'!$D$204</c:f>
              <c:strCache>
                <c:ptCount val="1"/>
                <c:pt idx="0">
                  <c:v>F17</c:v>
                </c:pt>
              </c:strCache>
            </c:strRef>
          </c:tx>
          <c:cat>
            <c:strRef>
              <c:f>'F19'!$E$200:$N$200</c:f>
              <c:strCache>
                <c:ptCount val="10"/>
                <c:pt idx="9">
                  <c:v>MP10a</c:v>
                </c:pt>
              </c:strCache>
            </c:strRef>
          </c:cat>
          <c:val>
            <c:numRef>
              <c:f>'F19'!$E$202:$N$202</c:f>
              <c:numCache>
                <c:formatCode>General</c:formatCode>
                <c:ptCount val="10"/>
                <c:pt idx="0">
                  <c:v>0</c:v>
                </c:pt>
                <c:pt idx="1">
                  <c:v>0</c:v>
                </c:pt>
                <c:pt idx="2">
                  <c:v>0</c:v>
                </c:pt>
                <c:pt idx="3">
                  <c:v>0</c:v>
                </c:pt>
                <c:pt idx="4">
                  <c:v>0</c:v>
                </c:pt>
                <c:pt idx="5">
                  <c:v>0</c:v>
                </c:pt>
                <c:pt idx="6">
                  <c:v>0</c:v>
                </c:pt>
                <c:pt idx="7">
                  <c:v>0</c:v>
                </c:pt>
                <c:pt idx="8">
                  <c:v>0</c:v>
                </c:pt>
                <c:pt idx="9">
                  <c:v>0.21598915664790441</c:v>
                </c:pt>
              </c:numCache>
            </c:numRef>
          </c:val>
        </c:ser>
        <c:shape val="cylinder"/>
        <c:axId val="83707008"/>
        <c:axId val="83708544"/>
        <c:axId val="0"/>
      </c:bar3DChart>
      <c:catAx>
        <c:axId val="83707008"/>
        <c:scaling>
          <c:orientation val="minMax"/>
        </c:scaling>
        <c:axPos val="b"/>
        <c:tickLblPos val="nextTo"/>
        <c:crossAx val="83708544"/>
        <c:crosses val="autoZero"/>
        <c:auto val="1"/>
        <c:lblAlgn val="ctr"/>
        <c:lblOffset val="100"/>
      </c:catAx>
      <c:valAx>
        <c:axId val="83708544"/>
        <c:scaling>
          <c:orientation val="minMax"/>
        </c:scaling>
        <c:axPos val="l"/>
        <c:majorGridlines/>
        <c:numFmt formatCode="General" sourceLinked="1"/>
        <c:tickLblPos val="nextTo"/>
        <c:crossAx val="83707008"/>
        <c:crosses val="autoZero"/>
        <c:crossBetween val="between"/>
      </c:valAx>
    </c:plotArea>
    <c:legend>
      <c:legendPos val="r"/>
    </c:legend>
    <c:plotVisOnly val="1"/>
    <c:dispBlanksAs val="gap"/>
  </c:chart>
  <c:printSettings>
    <c:headerFooter/>
    <c:pageMargins b="0.78740157499999996" l="0.7000000000000004" r="0.7000000000000004" t="0.78740157499999996" header="0.30000000000000021" footer="0.30000000000000021"/>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Kontur alle Materialien</a:t>
            </a:r>
          </a:p>
        </c:rich>
      </c:tx>
    </c:title>
    <c:view3D>
      <c:rAngAx val="1"/>
    </c:view3D>
    <c:plotArea>
      <c:layout/>
      <c:bar3DChart>
        <c:barDir val="col"/>
        <c:grouping val="clustere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hape val="cylinder"/>
        <c:axId val="83629952"/>
        <c:axId val="83631488"/>
        <c:axId val="0"/>
      </c:bar3DChart>
      <c:catAx>
        <c:axId val="83629952"/>
        <c:scaling>
          <c:orientation val="minMax"/>
        </c:scaling>
        <c:axPos val="b"/>
        <c:tickLblPos val="nextTo"/>
        <c:crossAx val="83631488"/>
        <c:crosses val="autoZero"/>
        <c:auto val="1"/>
        <c:lblAlgn val="ctr"/>
        <c:lblOffset val="100"/>
      </c:catAx>
      <c:valAx>
        <c:axId val="83631488"/>
        <c:scaling>
          <c:orientation val="minMax"/>
        </c:scaling>
        <c:axPos val="l"/>
        <c:majorGridlines/>
        <c:numFmt formatCode="General" sourceLinked="1"/>
        <c:tickLblPos val="nextTo"/>
        <c:crossAx val="83629952"/>
        <c:crosses val="autoZero"/>
        <c:crossBetween val="between"/>
      </c:valAx>
    </c:plotArea>
    <c:legend>
      <c:legendPos val="r"/>
    </c:legend>
    <c:plotVisOnly val="1"/>
    <c:dispBlanksAs val="gap"/>
  </c:chart>
  <c:printSettings>
    <c:headerFooter/>
    <c:pageMargins b="0.78740157499999996" l="0.7000000000000004" r="0.7000000000000004" t="0.78740157499999996" header="0.30000000000000021" footer="0.30000000000000021"/>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Fxx, F17, F18</a:t>
            </a:r>
          </a:p>
        </c:rich>
      </c:tx>
    </c:title>
    <c:view3D>
      <c:rAngAx val="1"/>
    </c:view3D>
    <c:plotArea>
      <c:layout/>
      <c:bar3DChart>
        <c:barDir val="col"/>
        <c:grouping val="clustered"/>
        <c:ser>
          <c:idx val="0"/>
          <c:order val="0"/>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2"/>
          <c:order val="2"/>
          <c:tx>
            <c:strRef>
              <c:f>'F19'!$C$93</c:f>
              <c:strCache>
                <c:ptCount val="1"/>
                <c:pt idx="0">
                  <c:v>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hape val="cylinder"/>
        <c:axId val="83670144"/>
        <c:axId val="83671680"/>
        <c:axId val="0"/>
      </c:bar3DChart>
      <c:catAx>
        <c:axId val="83670144"/>
        <c:scaling>
          <c:orientation val="minMax"/>
        </c:scaling>
        <c:axPos val="b"/>
        <c:tickLblPos val="nextTo"/>
        <c:crossAx val="83671680"/>
        <c:crosses val="autoZero"/>
        <c:auto val="1"/>
        <c:lblAlgn val="ctr"/>
        <c:lblOffset val="100"/>
      </c:catAx>
      <c:valAx>
        <c:axId val="83671680"/>
        <c:scaling>
          <c:orientation val="minMax"/>
        </c:scaling>
        <c:axPos val="l"/>
        <c:majorGridlines/>
        <c:numFmt formatCode="General" sourceLinked="1"/>
        <c:tickLblPos val="nextTo"/>
        <c:crossAx val="83670144"/>
        <c:crosses val="autoZero"/>
        <c:crossBetween val="between"/>
      </c:valAx>
    </c:plotArea>
    <c:legend>
      <c:legendPos val="r"/>
    </c:legend>
    <c:plotVisOnly val="1"/>
    <c:dispBlanksAs val="gap"/>
  </c:chart>
  <c:printSettings>
    <c:headerFooter/>
    <c:pageMargins b="0.78740157499999996" l="0.7000000000000004" r="0.7000000000000004" t="0.78740157499999996" header="0.30000000000000021" footer="0.30000000000000021"/>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83833600"/>
        <c:axId val="83835136"/>
        <c:axId val="0"/>
      </c:bar3DChart>
      <c:catAx>
        <c:axId val="83833600"/>
        <c:scaling>
          <c:orientation val="minMax"/>
        </c:scaling>
        <c:axPos val="b"/>
        <c:tickLblPos val="nextTo"/>
        <c:crossAx val="83835136"/>
        <c:crosses val="autoZero"/>
        <c:auto val="1"/>
        <c:lblAlgn val="ctr"/>
        <c:lblOffset val="100"/>
      </c:catAx>
      <c:valAx>
        <c:axId val="83835136"/>
        <c:scaling>
          <c:orientation val="minMax"/>
        </c:scaling>
        <c:axPos val="l"/>
        <c:majorGridlines/>
        <c:numFmt formatCode="General" sourceLinked="1"/>
        <c:tickLblPos val="nextTo"/>
        <c:crossAx val="83833600"/>
        <c:crosses val="autoZero"/>
        <c:crossBetween val="between"/>
      </c:valAx>
    </c:plotArea>
    <c:legend>
      <c:legendPos val="r"/>
    </c:legend>
    <c:plotVisOnly val="1"/>
    <c:dispBlanksAs val="gap"/>
  </c:chart>
  <c:printSettings>
    <c:headerFooter/>
    <c:pageMargins b="0.78740157499999996" l="0.7000000000000004" r="0.7000000000000004" t="0.78740157499999996" header="0.30000000000000021" footer="0.30000000000000021"/>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'F19'!$C$241</c:f>
              <c:strCache>
                <c:ptCount val="1"/>
                <c:pt idx="0">
                  <c:v>Fxx</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'F19'!$D$241:$K$241</c:f>
              <c:numCache>
                <c:formatCode>General</c:formatCode>
                <c:ptCount val="8"/>
                <c:pt idx="0">
                  <c:v>3.2843328249833596E-2</c:v>
                </c:pt>
                <c:pt idx="1">
                  <c:v>2.1398475105532781E-2</c:v>
                </c:pt>
                <c:pt idx="2">
                  <c:v>2.5021043774769838E-2</c:v>
                </c:pt>
                <c:pt idx="3">
                  <c:v>2.8265657049165761E-2</c:v>
                </c:pt>
                <c:pt idx="4">
                  <c:v>3.5629674208593719E-2</c:v>
                </c:pt>
                <c:pt idx="5">
                  <c:v>2.7772572611727619E-2</c:v>
                </c:pt>
                <c:pt idx="6">
                  <c:v>2.2360679774997918E-2</c:v>
                </c:pt>
                <c:pt idx="7">
                  <c:v>4.3997607590461209E-2</c:v>
                </c:pt>
              </c:numCache>
            </c:numRef>
          </c:val>
        </c:ser>
        <c:ser>
          <c:idx val="1"/>
          <c:order val="1"/>
          <c:tx>
            <c:strRef>
              <c:f>'F19'!$C$242</c:f>
              <c:strCache>
                <c:ptCount val="1"/>
                <c:pt idx="0">
                  <c:v>F17</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'F19'!$D$242:$K$242</c:f>
              <c:numCache>
                <c:formatCode>General</c:formatCode>
                <c:ptCount val="8"/>
                <c:pt idx="0">
                  <c:v>3.1334359818945695E-2</c:v>
                </c:pt>
                <c:pt idx="1">
                  <c:v>4.297796252916012E-2</c:v>
                </c:pt>
                <c:pt idx="2">
                  <c:v>3.155613210905623E-2</c:v>
                </c:pt>
                <c:pt idx="3">
                  <c:v>4.0470912231405268E-2</c:v>
                </c:pt>
                <c:pt idx="4">
                  <c:v>3.7031281229167372E-2</c:v>
                </c:pt>
                <c:pt idx="5">
                  <c:v>3.6313691777707165E-2</c:v>
                </c:pt>
                <c:pt idx="6">
                  <c:v>3.5228576916743991E-2</c:v>
                </c:pt>
                <c:pt idx="7">
                  <c:v>2.3619795444544098E-2</c:v>
                </c:pt>
              </c:numCache>
            </c:numRef>
          </c:val>
        </c:ser>
        <c:ser>
          <c:idx val="2"/>
          <c:order val="2"/>
          <c:tx>
            <c:strRef>
              <c:f>'F19'!$C$243</c:f>
              <c:strCache>
                <c:ptCount val="1"/>
                <c:pt idx="0">
                  <c:v>F18</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'F19'!$D$243:$K$243</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hape val="cylinder"/>
        <c:axId val="83873792"/>
        <c:axId val="83875328"/>
        <c:axId val="0"/>
      </c:bar3DChart>
      <c:catAx>
        <c:axId val="83873792"/>
        <c:scaling>
          <c:orientation val="minMax"/>
        </c:scaling>
        <c:axPos val="b"/>
        <c:tickLblPos val="nextTo"/>
        <c:crossAx val="83875328"/>
        <c:crosses val="autoZero"/>
        <c:auto val="1"/>
        <c:lblAlgn val="ctr"/>
        <c:lblOffset val="100"/>
      </c:catAx>
      <c:valAx>
        <c:axId val="83875328"/>
        <c:scaling>
          <c:orientation val="minMax"/>
        </c:scaling>
        <c:axPos val="l"/>
        <c:majorGridlines/>
        <c:numFmt formatCode="General" sourceLinked="1"/>
        <c:tickLblPos val="nextTo"/>
        <c:crossAx val="83873792"/>
        <c:crosses val="autoZero"/>
        <c:crossBetween val="between"/>
      </c:valAx>
    </c:plotArea>
    <c:legend>
      <c:legendPos val="r"/>
    </c:legend>
    <c:plotVisOnly val="1"/>
    <c:dispBlanksAs val="gap"/>
  </c:chart>
  <c:printSettings>
    <c:headerFooter/>
    <c:pageMargins b="0.78740157499999996" l="0.7000000000000004" r="0.7000000000000004" t="0.78740157499999996" header="0.30000000000000021" footer="0.30000000000000021"/>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Range Fräsen Fxx, F17, F18</a:t>
            </a:r>
          </a:p>
        </c:rich>
      </c:tx>
    </c:title>
    <c:view3D>
      <c:rAngAx val="1"/>
    </c:view3D>
    <c:plotArea>
      <c:layout/>
      <c:bar3DChart>
        <c:barDir val="col"/>
        <c:grouping val="clustered"/>
        <c:ser>
          <c:idx val="0"/>
          <c:order val="0"/>
          <c:tx>
            <c:strRef>
              <c:f>'F19'!$E$273</c:f>
              <c:strCache>
                <c:ptCount val="1"/>
                <c:pt idx="0">
                  <c:v>Fxx</c:v>
                </c:pt>
              </c:strCache>
            </c:strRef>
          </c:tx>
          <c:cat>
            <c:strRef>
              <c:f>'F19'!$F$270:$O$270</c:f>
              <c:strCache>
                <c:ptCount val="10"/>
                <c:pt idx="8">
                  <c:v>MP9</c:v>
                </c:pt>
                <c:pt idx="9">
                  <c:v>MP10</c:v>
                </c:pt>
              </c:strCache>
            </c:strRef>
          </c:cat>
          <c:val>
            <c:numRef>
              <c:f>'F19'!$F$271:$O$271</c:f>
              <c:numCache>
                <c:formatCode>General</c:formatCode>
                <c:ptCount val="10"/>
                <c:pt idx="8">
                  <c:v>0.5</c:v>
                </c:pt>
                <c:pt idx="9">
                  <c:v>1.0699999999999998</c:v>
                </c:pt>
              </c:numCache>
            </c:numRef>
          </c:val>
        </c:ser>
        <c:ser>
          <c:idx val="1"/>
          <c:order val="1"/>
          <c:tx>
            <c:strRef>
              <c:f>'F19'!$E$274</c:f>
              <c:strCache>
                <c:ptCount val="1"/>
                <c:pt idx="0">
                  <c:v>F17</c:v>
                </c:pt>
              </c:strCache>
            </c:strRef>
          </c:tx>
          <c:cat>
            <c:strRef>
              <c:f>'F19'!$F$270:$O$270</c:f>
              <c:strCache>
                <c:ptCount val="10"/>
                <c:pt idx="8">
                  <c:v>MP9</c:v>
                </c:pt>
                <c:pt idx="9">
                  <c:v>MP10</c:v>
                </c:pt>
              </c:strCache>
            </c:strRef>
          </c:cat>
          <c:val>
            <c:numRef>
              <c:f>'F19'!$F$272:$O$272</c:f>
              <c:numCache>
                <c:formatCode>General</c:formatCode>
                <c:ptCount val="10"/>
                <c:pt idx="0">
                  <c:v>0</c:v>
                </c:pt>
                <c:pt idx="1">
                  <c:v>0</c:v>
                </c:pt>
                <c:pt idx="2">
                  <c:v>0</c:v>
                </c:pt>
                <c:pt idx="3">
                  <c:v>0</c:v>
                </c:pt>
                <c:pt idx="4">
                  <c:v>0</c:v>
                </c:pt>
                <c:pt idx="5">
                  <c:v>0</c:v>
                </c:pt>
                <c:pt idx="6">
                  <c:v>0</c:v>
                </c:pt>
                <c:pt idx="7">
                  <c:v>0</c:v>
                </c:pt>
                <c:pt idx="8">
                  <c:v>0.65999999999999992</c:v>
                </c:pt>
                <c:pt idx="9">
                  <c:v>0.76000000000000023</c:v>
                </c:pt>
              </c:numCache>
            </c:numRef>
          </c:val>
        </c:ser>
        <c:ser>
          <c:idx val="2"/>
          <c:order val="2"/>
          <c:tx>
            <c:strRef>
              <c:f>'F19'!$E$275</c:f>
              <c:strCache>
                <c:ptCount val="1"/>
                <c:pt idx="0">
                  <c:v>F18</c:v>
                </c:pt>
              </c:strCache>
            </c:strRef>
          </c:tx>
          <c:cat>
            <c:strRef>
              <c:f>'F19'!$F$270:$O$270</c:f>
              <c:strCache>
                <c:ptCount val="10"/>
                <c:pt idx="8">
                  <c:v>MP9</c:v>
                </c:pt>
                <c:pt idx="9">
                  <c:v>MP10</c:v>
                </c:pt>
              </c:strCache>
            </c:strRef>
          </c:cat>
          <c:val>
            <c:numRef>
              <c:f>'F19'!$F$273:$O$273</c:f>
              <c:numCache>
                <c:formatCode>General</c:formatCode>
                <c:ptCount val="10"/>
                <c:pt idx="0">
                  <c:v>1.02</c:v>
                </c:pt>
                <c:pt idx="1">
                  <c:v>0.76</c:v>
                </c:pt>
                <c:pt idx="2">
                  <c:v>0.38</c:v>
                </c:pt>
                <c:pt idx="3">
                  <c:v>0.22</c:v>
                </c:pt>
                <c:pt idx="4">
                  <c:v>0.69</c:v>
                </c:pt>
                <c:pt idx="5">
                  <c:v>0.79</c:v>
                </c:pt>
                <c:pt idx="6">
                  <c:v>0.51</c:v>
                </c:pt>
                <c:pt idx="7">
                  <c:v>2.2000000000000002</c:v>
                </c:pt>
                <c:pt idx="8">
                  <c:v>0.86</c:v>
                </c:pt>
                <c:pt idx="9">
                  <c:v>1.3999999999999995</c:v>
                </c:pt>
              </c:numCache>
            </c:numRef>
          </c:val>
        </c:ser>
        <c:shape val="cylinder"/>
        <c:axId val="83794560"/>
        <c:axId val="83808640"/>
        <c:axId val="0"/>
      </c:bar3DChart>
      <c:catAx>
        <c:axId val="83794560"/>
        <c:scaling>
          <c:orientation val="minMax"/>
        </c:scaling>
        <c:axPos val="b"/>
        <c:tickLblPos val="nextTo"/>
        <c:crossAx val="83808640"/>
        <c:crosses val="autoZero"/>
        <c:auto val="1"/>
        <c:lblAlgn val="ctr"/>
        <c:lblOffset val="100"/>
      </c:catAx>
      <c:valAx>
        <c:axId val="83808640"/>
        <c:scaling>
          <c:orientation val="minMax"/>
        </c:scaling>
        <c:axPos val="l"/>
        <c:majorGridlines/>
        <c:numFmt formatCode="General" sourceLinked="1"/>
        <c:tickLblPos val="nextTo"/>
        <c:crossAx val="83794560"/>
        <c:crosses val="autoZero"/>
        <c:crossBetween val="between"/>
      </c:valAx>
    </c:plotArea>
    <c:legend>
      <c:legendPos val="r"/>
    </c:legend>
    <c:plotVisOnly val="1"/>
    <c:dispBlanksAs val="gap"/>
  </c:chart>
  <c:printSettings>
    <c:headerFooter/>
    <c:pageMargins b="0.78740157499999996" l="0.7000000000000004" r="0.7000000000000004" t="0.78740157499999996"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6859392"/>
        <c:axId val="66861312"/>
        <c:axId val="0"/>
      </c:bar3DChart>
      <c:catAx>
        <c:axId val="66859392"/>
        <c:scaling>
          <c:orientation val="minMax"/>
        </c:scaling>
        <c:axPos val="b"/>
        <c:title>
          <c:tx>
            <c:rich>
              <a:bodyPr/>
              <a:lstStyle/>
              <a:p>
                <a:pPr>
                  <a:defRPr/>
                </a:pPr>
                <a:r>
                  <a:rPr lang="en-US"/>
                  <a:t>Messpunkte</a:t>
                </a:r>
              </a:p>
            </c:rich>
          </c:tx>
        </c:title>
        <c:tickLblPos val="nextTo"/>
        <c:crossAx val="66861312"/>
        <c:crosses val="autoZero"/>
        <c:auto val="1"/>
        <c:lblAlgn val="ctr"/>
        <c:lblOffset val="100"/>
      </c:catAx>
      <c:valAx>
        <c:axId val="66861312"/>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68593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83949824"/>
        <c:axId val="84025344"/>
        <c:axId val="0"/>
      </c:bar3DChart>
      <c:catAx>
        <c:axId val="83949824"/>
        <c:scaling>
          <c:orientation val="minMax"/>
        </c:scaling>
        <c:axPos val="b"/>
        <c:tickLblPos val="nextTo"/>
        <c:crossAx val="84025344"/>
        <c:crosses val="autoZero"/>
        <c:auto val="1"/>
        <c:lblAlgn val="ctr"/>
        <c:lblOffset val="100"/>
      </c:catAx>
      <c:valAx>
        <c:axId val="84025344"/>
        <c:scaling>
          <c:orientation val="minMax"/>
        </c:scaling>
        <c:axPos val="l"/>
        <c:majorGridlines/>
        <c:numFmt formatCode="General" sourceLinked="1"/>
        <c:tickLblPos val="nextTo"/>
        <c:crossAx val="83949824"/>
        <c:crosses val="autoZero"/>
        <c:crossBetween val="between"/>
      </c:valAx>
    </c:plotArea>
    <c:legend>
      <c:legendPos val="r"/>
    </c:legend>
    <c:plotVisOnly val="1"/>
    <c:dispBlanksAs val="gap"/>
  </c:chart>
  <c:printSettings>
    <c:headerFooter/>
    <c:pageMargins b="0.78740157499999996" l="0.7000000000000004" r="0.7000000000000004" t="0.78740157499999996" header="0.30000000000000021" footer="0.30000000000000021"/>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84047360"/>
        <c:axId val="84048896"/>
        <c:axId val="0"/>
      </c:bar3DChart>
      <c:catAx>
        <c:axId val="84047360"/>
        <c:scaling>
          <c:orientation val="minMax"/>
        </c:scaling>
        <c:axPos val="b"/>
        <c:tickLblPos val="nextTo"/>
        <c:crossAx val="84048896"/>
        <c:crosses val="autoZero"/>
        <c:auto val="1"/>
        <c:lblAlgn val="ctr"/>
        <c:lblOffset val="100"/>
      </c:catAx>
      <c:valAx>
        <c:axId val="84048896"/>
        <c:scaling>
          <c:orientation val="minMax"/>
        </c:scaling>
        <c:axPos val="l"/>
        <c:majorGridlines/>
        <c:numFmt formatCode="General" sourceLinked="1"/>
        <c:tickLblPos val="nextTo"/>
        <c:crossAx val="84047360"/>
        <c:crosses val="autoZero"/>
        <c:crossBetween val="between"/>
      </c:valAx>
    </c:plotArea>
    <c:legend>
      <c:legendPos val="r"/>
    </c:legend>
    <c:plotVisOnly val="1"/>
    <c:dispBlanksAs val="gap"/>
  </c:chart>
  <c:printSettings>
    <c:headerFooter/>
    <c:pageMargins b="0.78740157499999996" l="0.7000000000000004" r="0.7000000000000004" t="0.78740157499999996" header="0.30000000000000021" footer="0.30000000000000021"/>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TotalLab!$D$2</c:f>
              <c:strCache>
                <c:ptCount val="1"/>
                <c:pt idx="0">
                  <c:v>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TotalLab!$E$2:$N$2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errBars>
            <c:errDir val="y"/>
            <c:errBarType val="plus"/>
            <c:errValType val="fixedVal"/>
            <c:val val="0.75000000000000044"/>
          </c:errBars>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84135296"/>
        <c:axId val="84153472"/>
      </c:lineChart>
      <c:catAx>
        <c:axId val="84135296"/>
        <c:scaling>
          <c:orientation val="minMax"/>
        </c:scaling>
        <c:axPos val="b"/>
        <c:tickLblPos val="nextTo"/>
        <c:crossAx val="84153472"/>
        <c:crosses val="autoZero"/>
        <c:auto val="1"/>
        <c:lblAlgn val="ctr"/>
        <c:lblOffset val="100"/>
      </c:catAx>
      <c:valAx>
        <c:axId val="84153472"/>
        <c:scaling>
          <c:orientation val="minMax"/>
        </c:scaling>
        <c:axPos val="l"/>
        <c:numFmt formatCode="General" sourceLinked="1"/>
        <c:tickLblPos val="nextTo"/>
        <c:crossAx val="84135296"/>
        <c:crosses val="autoZero"/>
        <c:crossBetween val="between"/>
      </c:valAx>
    </c:plotArea>
    <c:legend>
      <c:legendPos val="r"/>
    </c:legend>
    <c:plotVisOnly val="1"/>
  </c:chart>
  <c:printSettings>
    <c:headerFooter/>
    <c:pageMargins b="0.78740157499999996" l="0.70000000000000029" r="0.70000000000000029" t="0.78740157499999996" header="0.30000000000000016" footer="0.30000000000000016"/>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Kontor aussen (Neu)</a:t>
            </a:r>
          </a:p>
        </c:rich>
      </c:tx>
    </c:title>
    <c:plotArea>
      <c:layout/>
      <c:barChart>
        <c:barDir val="col"/>
        <c:grouping val="clustered"/>
        <c:ser>
          <c:idx val="0"/>
          <c:order val="0"/>
          <c:tx>
            <c:strRef>
              <c:f>TotalLab!$D$2</c:f>
              <c:strCache>
                <c:ptCount val="1"/>
                <c:pt idx="0">
                  <c:v>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TotalLab!$E$2:$N$2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axId val="84205952"/>
        <c:axId val="84207488"/>
      </c:barChart>
      <c:catAx>
        <c:axId val="84205952"/>
        <c:scaling>
          <c:orientation val="minMax"/>
        </c:scaling>
        <c:axPos val="b"/>
        <c:tickLblPos val="nextTo"/>
        <c:crossAx val="84207488"/>
        <c:crosses val="autoZero"/>
        <c:auto val="1"/>
        <c:lblAlgn val="ctr"/>
        <c:lblOffset val="100"/>
      </c:catAx>
      <c:valAx>
        <c:axId val="84207488"/>
        <c:scaling>
          <c:orientation val="minMax"/>
        </c:scaling>
        <c:axPos val="l"/>
        <c:majorGridlines/>
        <c:numFmt formatCode="General" sourceLinked="1"/>
        <c:tickLblPos val="nextTo"/>
        <c:crossAx val="84205952"/>
        <c:crosses val="autoZero"/>
        <c:crossBetween val="between"/>
      </c:valAx>
    </c:plotArea>
    <c:legend>
      <c:legendPos val="r"/>
    </c:legend>
    <c:plotVisOnly val="1"/>
  </c:chart>
  <c:printSettings>
    <c:headerFooter/>
    <c:pageMargins b="0.78740157499999996" l="0.70000000000000029" r="0.70000000000000029" t="0.78740157499999996" header="0.30000000000000016" footer="0.30000000000000016"/>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a:t>
            </a:r>
          </a:p>
        </c:rich>
      </c:tx>
    </c:title>
    <c:view3D>
      <c:rAngAx val="1"/>
    </c:view3D>
    <c:plotArea>
      <c:layout/>
      <c:bar3DChart>
        <c:barDir val="col"/>
        <c:grouping val="clustere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hape val="cylinder"/>
        <c:axId val="84259968"/>
        <c:axId val="84261504"/>
        <c:axId val="0"/>
      </c:bar3DChart>
      <c:catAx>
        <c:axId val="84259968"/>
        <c:scaling>
          <c:orientation val="minMax"/>
        </c:scaling>
        <c:axPos val="b"/>
        <c:tickLblPos val="nextTo"/>
        <c:crossAx val="84261504"/>
        <c:crosses val="autoZero"/>
        <c:auto val="1"/>
        <c:lblAlgn val="ctr"/>
        <c:lblOffset val="100"/>
      </c:catAx>
      <c:valAx>
        <c:axId val="84261504"/>
        <c:scaling>
          <c:orientation val="minMax"/>
        </c:scaling>
        <c:axPos val="l"/>
        <c:majorGridlines/>
        <c:numFmt formatCode="General" sourceLinked="1"/>
        <c:tickLblPos val="nextTo"/>
        <c:crossAx val="84259968"/>
        <c:crosses val="autoZero"/>
        <c:crossBetween val="between"/>
      </c:valAx>
    </c:plotArea>
    <c:legend>
      <c:legendPos val="r"/>
    </c:legend>
    <c:plotVisOnly val="1"/>
  </c:chart>
  <c:printSettings>
    <c:headerFooter/>
    <c:pageMargins b="0.78740157499999996" l="0.70000000000000018" r="0.70000000000000018" t="0.78740157499999996" header="0.3000000000000001" footer="0.3000000000000001"/>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 nF13 vs nF17</a:t>
            </a:r>
          </a:p>
        </c:rich>
      </c:tx>
    </c:title>
    <c:plotArea>
      <c:layout/>
      <c:lineChart>
        <c:grouping val="standar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4270464"/>
        <c:axId val="84358272"/>
      </c:lineChart>
      <c:catAx>
        <c:axId val="84270464"/>
        <c:scaling>
          <c:orientation val="minMax"/>
        </c:scaling>
        <c:axPos val="b"/>
        <c:tickLblPos val="nextTo"/>
        <c:crossAx val="84358272"/>
        <c:crosses val="autoZero"/>
        <c:auto val="1"/>
        <c:lblAlgn val="ctr"/>
        <c:lblOffset val="100"/>
      </c:catAx>
      <c:valAx>
        <c:axId val="84358272"/>
        <c:scaling>
          <c:orientation val="minMax"/>
        </c:scaling>
        <c:axPos val="l"/>
        <c:majorGridlines/>
        <c:numFmt formatCode="General" sourceLinked="1"/>
        <c:tickLblPos val="nextTo"/>
        <c:crossAx val="84270464"/>
        <c:crosses val="autoZero"/>
        <c:crossBetween val="between"/>
      </c:valAx>
    </c:plotArea>
    <c:legend>
      <c:legendPos val="r"/>
    </c:legend>
    <c:plotVisOnly val="1"/>
  </c:chart>
  <c:printSettings>
    <c:headerFooter/>
    <c:pageMargins b="0.78740157499999996" l="0.70000000000000018" r="0.70000000000000018" t="0.78740157499999996" header="0.3000000000000001" footer="0.3000000000000001"/>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3.0578694110604595E-2"/>
          <c:y val="1.7213206712664748E-2"/>
          <c:w val="0.8685513652898651"/>
          <c:h val="0.96557358657467063"/>
        </c:manualLayout>
      </c:layout>
      <c:scatterChart>
        <c:scatterStyle val="lineMarker"/>
        <c:ser>
          <c:idx val="0"/>
          <c:order val="0"/>
          <c:tx>
            <c:strRef>
              <c:f>FehlerChart!$C$5</c:f>
              <c:strCache>
                <c:ptCount val="1"/>
                <c:pt idx="0">
                  <c:v>F13</c:v>
                </c:pt>
              </c:strCache>
            </c:strRef>
          </c:tx>
          <c:spPr>
            <a:ln w="28575">
              <a:noFill/>
            </a:ln>
          </c:spPr>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ser>
          <c:idx val="3"/>
          <c:order val="3"/>
          <c:tx>
            <c:strRef>
              <c:f>FehlerChart!$C$8</c:f>
              <c:strCache>
                <c:ptCount val="1"/>
                <c:pt idx="0">
                  <c:v>F18 </c:v>
                </c:pt>
              </c:strCache>
            </c:strRef>
          </c:tx>
          <c:spPr>
            <a:ln w="28575">
              <a:noFill/>
            </a:ln>
          </c:spPr>
          <c:errBars>
            <c:errDir val="y"/>
            <c:errBarType val="both"/>
            <c:errValType val="cust"/>
            <c:pl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25400">
                <a:solidFill>
                  <a:srgbClr val="7030A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yVal>
        </c:ser>
        <c:ser>
          <c:idx val="5"/>
          <c:order val="4"/>
          <c:tx>
            <c:strRef>
              <c:f>FehlerChart!$C$10</c:f>
              <c:strCache>
                <c:ptCount val="1"/>
                <c:pt idx="0">
                  <c:v>Soll</c:v>
                </c:pt>
              </c:strCache>
            </c:strRef>
          </c:tx>
          <c:spPr>
            <a:ln w="28575">
              <a:noFill/>
            </a:ln>
          </c:spPr>
          <c:errBars>
            <c:errDir val="y"/>
            <c:errBarType val="both"/>
            <c:errValType val="fixedVal"/>
            <c:val val="0.75000000000000022"/>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yVal>
        </c:ser>
        <c:ser>
          <c:idx val="4"/>
          <c:order val="5"/>
          <c:tx>
            <c:v>F19</c:v>
          </c:tx>
          <c:spPr>
            <a:ln w="28575">
              <a:noFill/>
            </a:ln>
          </c:spPr>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spPr>
              <a:ln w="25400">
                <a:solidFill>
                  <a:srgbClr val="00B0F0"/>
                </a:solidFill>
              </a:ln>
            </c:spPr>
          </c:errBars>
          <c:y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yVal>
        </c:ser>
        <c:axId val="74210304"/>
        <c:axId val="74224384"/>
      </c:scatterChart>
      <c:valAx>
        <c:axId val="74210304"/>
        <c:scaling>
          <c:orientation val="minMax"/>
        </c:scaling>
        <c:axPos val="b"/>
        <c:tickLblPos val="nextTo"/>
        <c:crossAx val="74224384"/>
        <c:crosses val="autoZero"/>
        <c:crossBetween val="midCat"/>
      </c:valAx>
      <c:valAx>
        <c:axId val="74224384"/>
        <c:scaling>
          <c:orientation val="minMax"/>
        </c:scaling>
        <c:axPos val="l"/>
        <c:majorGridlines/>
        <c:numFmt formatCode="General" sourceLinked="1"/>
        <c:tickLblPos val="nextTo"/>
        <c:crossAx val="74210304"/>
        <c:crosses val="autoZero"/>
        <c:crossBetween val="midCat"/>
      </c:valAx>
    </c:plotArea>
    <c:legend>
      <c:legendPos val="r"/>
    </c:legend>
    <c:plotVisOnly val="1"/>
  </c:chart>
  <c:printSettings>
    <c:headerFooter/>
    <c:pageMargins b="0.78740157499999996" l="0.70000000000000007" r="0.70000000000000007" t="0.78740157499999996" header="0.30000000000000004" footer="0.30000000000000004"/>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9119559456150488E-2"/>
          <c:y val="4.5974349935793898E-2"/>
          <c:w val="0.80958619702428192"/>
          <c:h val="0.93660232868483628"/>
        </c:manualLayout>
      </c:layout>
      <c:scatterChart>
        <c:scatterStyle val="lineMarker"/>
        <c:ser>
          <c:idx val="0"/>
          <c:order val="0"/>
          <c:tx>
            <c:strRef>
              <c:f>FehlerChart!$C$5</c:f>
              <c:strCache>
                <c:ptCount val="1"/>
                <c:pt idx="0">
                  <c:v>F13</c:v>
                </c:pt>
              </c:strCache>
            </c:strRef>
          </c:tx>
          <c:spPr>
            <a:ln w="28575">
              <a:noFill/>
            </a:ln>
          </c:spPr>
          <c:errBars>
            <c:errDir val="y"/>
            <c:errBarType val="both"/>
            <c:errValType val="cust"/>
            <c:pl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31750">
                <a:solidFill>
                  <a:srgbClr val="0070C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3175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3175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axId val="85859328"/>
        <c:axId val="85885696"/>
      </c:scatterChart>
      <c:valAx>
        <c:axId val="85859328"/>
        <c:scaling>
          <c:orientation val="minMax"/>
        </c:scaling>
        <c:axPos val="b"/>
        <c:tickLblPos val="nextTo"/>
        <c:crossAx val="85885696"/>
        <c:crosses val="autoZero"/>
        <c:crossBetween val="midCat"/>
      </c:valAx>
      <c:valAx>
        <c:axId val="85885696"/>
        <c:scaling>
          <c:orientation val="minMax"/>
        </c:scaling>
        <c:axPos val="l"/>
        <c:majorGridlines/>
        <c:numFmt formatCode="General" sourceLinked="1"/>
        <c:tickLblPos val="nextTo"/>
        <c:crossAx val="85859328"/>
        <c:crosses val="autoZero"/>
        <c:crossBetween val="midCat"/>
      </c:valAx>
    </c:plotArea>
    <c:legend>
      <c:legendPos val="r"/>
    </c:legend>
    <c:plotVisOnly val="1"/>
  </c:chart>
  <c:printSettings>
    <c:headerFooter/>
    <c:pageMargins b="0.78740157499999996" l="0.70000000000000007" r="0.70000000000000007" t="0.78740157499999996" header="0.30000000000000004" footer="0.30000000000000004"/>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er>
          <c:idx val="3"/>
          <c:order val="3"/>
          <c:tx>
            <c:strRef>
              <c:f>FehlerChart!$C$14</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val>
        </c:ser>
        <c:ser>
          <c:idx val="4"/>
          <c:order val="4"/>
          <c:tx>
            <c:strRef>
              <c:f>FehlerChart!$C$15</c:f>
              <c:strCache>
                <c:ptCount val="1"/>
                <c:pt idx="0">
                  <c:v>F19</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axId val="85904384"/>
        <c:axId val="85914368"/>
      </c:barChart>
      <c:catAx>
        <c:axId val="85904384"/>
        <c:scaling>
          <c:orientation val="minMax"/>
        </c:scaling>
        <c:axPos val="b"/>
        <c:tickLblPos val="nextTo"/>
        <c:crossAx val="85914368"/>
        <c:crosses val="autoZero"/>
        <c:auto val="1"/>
        <c:lblAlgn val="ctr"/>
        <c:lblOffset val="100"/>
      </c:catAx>
      <c:valAx>
        <c:axId val="85914368"/>
        <c:scaling>
          <c:orientation val="minMax"/>
        </c:scaling>
        <c:axPos val="l"/>
        <c:majorGridlines/>
        <c:numFmt formatCode="General" sourceLinked="1"/>
        <c:tickLblPos val="nextTo"/>
        <c:crossAx val="85904384"/>
        <c:crosses val="autoZero"/>
        <c:crossBetween val="between"/>
      </c:valAx>
    </c:plotArea>
    <c:legend>
      <c:legendPos val="r"/>
    </c:legend>
    <c:plotVisOnly val="1"/>
  </c:chart>
  <c:printSettings>
    <c:headerFooter/>
    <c:pageMargins b="0.78740157499999996" l="0.70000000000000007" r="0.70000000000000007" t="0.78740157499999996" header="0.30000000000000004" footer="0.30000000000000004"/>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85940096"/>
        <c:axId val="85941632"/>
      </c:barChart>
      <c:catAx>
        <c:axId val="85940096"/>
        <c:scaling>
          <c:orientation val="minMax"/>
        </c:scaling>
        <c:axPos val="b"/>
        <c:tickLblPos val="nextTo"/>
        <c:crossAx val="85941632"/>
        <c:crosses val="autoZero"/>
        <c:auto val="1"/>
        <c:lblAlgn val="ctr"/>
        <c:lblOffset val="100"/>
      </c:catAx>
      <c:valAx>
        <c:axId val="85941632"/>
        <c:scaling>
          <c:orientation val="minMax"/>
        </c:scaling>
        <c:axPos val="l"/>
        <c:majorGridlines/>
        <c:numFmt formatCode="General" sourceLinked="1"/>
        <c:tickLblPos val="nextTo"/>
        <c:crossAx val="85940096"/>
        <c:crosses val="autoZero"/>
        <c:crossBetween val="between"/>
      </c:valAx>
    </c:plotArea>
    <c:legend>
      <c:legendPos val="r"/>
    </c:legend>
    <c:plotVisOnly val="1"/>
  </c:chart>
  <c:printSettings>
    <c:headerFooter/>
    <c:pageMargins b="0.78740157499999996" l="0.70000000000000007" r="0.70000000000000007" t="0.78740157499999996"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66878080"/>
        <c:axId val="66880256"/>
        <c:axId val="0"/>
      </c:bar3DChart>
      <c:catAx>
        <c:axId val="66878080"/>
        <c:scaling>
          <c:orientation val="minMax"/>
        </c:scaling>
        <c:axPos val="b"/>
        <c:title>
          <c:tx>
            <c:rich>
              <a:bodyPr/>
              <a:lstStyle/>
              <a:p>
                <a:pPr>
                  <a:defRPr/>
                </a:pPr>
                <a:r>
                  <a:rPr lang="en-US"/>
                  <a:t>Messpunkte</a:t>
                </a:r>
              </a:p>
            </c:rich>
          </c:tx>
        </c:title>
        <c:tickLblPos val="nextTo"/>
        <c:crossAx val="66880256"/>
        <c:crosses val="autoZero"/>
        <c:auto val="1"/>
        <c:lblAlgn val="ctr"/>
        <c:lblOffset val="100"/>
      </c:catAx>
      <c:valAx>
        <c:axId val="66880256"/>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68780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title>
    <c:plotArea>
      <c:layout/>
      <c:barChart>
        <c:barDir val="col"/>
        <c:grouping val="clustere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6315776"/>
        <c:axId val="86317312"/>
      </c:barChart>
      <c:catAx>
        <c:axId val="86315776"/>
        <c:scaling>
          <c:orientation val="minMax"/>
        </c:scaling>
        <c:axPos val="b"/>
        <c:tickLblPos val="nextTo"/>
        <c:crossAx val="86317312"/>
        <c:crosses val="autoZero"/>
        <c:auto val="1"/>
        <c:lblAlgn val="ctr"/>
        <c:lblOffset val="100"/>
      </c:catAx>
      <c:valAx>
        <c:axId val="86317312"/>
        <c:scaling>
          <c:orientation val="minMax"/>
        </c:scaling>
        <c:axPos val="l"/>
        <c:majorGridlines/>
        <c:numFmt formatCode="General" sourceLinked="1"/>
        <c:tickLblPos val="nextTo"/>
        <c:crossAx val="86315776"/>
        <c:crosses val="autoZero"/>
        <c:crossBetween val="between"/>
      </c:valAx>
    </c:plotArea>
    <c:legend>
      <c:legendPos val="r"/>
    </c:legend>
    <c:plotVisOnly val="1"/>
  </c:chart>
  <c:printSettings>
    <c:headerFooter/>
    <c:pageMargins b="0.78740157499999996" l="0.70000000000000029" r="0.70000000000000029" t="0.78740157499999996" header="0.30000000000000016" footer="0.30000000000000016"/>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de-DE"/>
  <c:chart>
    <c:title>
      <c:layout/>
    </c:title>
    <c:plotArea>
      <c:layout/>
      <c:scatterChart>
        <c:scatterStyle val="lineMarker"/>
        <c:ser>
          <c:idx val="0"/>
          <c:order val="0"/>
          <c:tx>
            <c:strRef>
              <c:f>'Prototyp IndikatorChart'!$A$20</c:f>
              <c:strCache>
                <c:ptCount val="1"/>
                <c:pt idx="0">
                  <c:v>F13</c:v>
                </c:pt>
              </c:strCache>
            </c:strRef>
          </c:tx>
          <c:spPr>
            <a:ln w="28575">
              <a:noFill/>
            </a:ln>
          </c:spPr>
          <c:errBars>
            <c:errDir val="y"/>
            <c:errBarType val="both"/>
            <c:errValType val="cust"/>
            <c:pl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errBars>
          <c:xVal>
            <c:numRef>
              <c:f>'Prototyp IndikatorChart'!$B$19:$K$19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IndikatorChart'!$B$20:$K$20</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axId val="86354176"/>
        <c:axId val="86372352"/>
      </c:scatterChart>
      <c:valAx>
        <c:axId val="86354176"/>
        <c:scaling>
          <c:orientation val="minMax"/>
        </c:scaling>
        <c:axPos val="b"/>
        <c:numFmt formatCode="General" sourceLinked="1"/>
        <c:tickLblPos val="nextTo"/>
        <c:crossAx val="86372352"/>
        <c:crossesAt val="2"/>
        <c:crossBetween val="midCat"/>
      </c:valAx>
      <c:valAx>
        <c:axId val="86372352"/>
        <c:scaling>
          <c:orientation val="minMax"/>
        </c:scaling>
        <c:axPos val="l"/>
        <c:majorGridlines/>
        <c:numFmt formatCode="General" sourceLinked="1"/>
        <c:tickLblPos val="nextTo"/>
        <c:crossAx val="86354176"/>
        <c:crosses val="autoZero"/>
        <c:crossBetween val="midCat"/>
      </c:valAx>
    </c:plotArea>
    <c:legend>
      <c:legendPos val="r"/>
      <c:layout/>
    </c:legend>
    <c:plotVisOnly val="1"/>
  </c:chart>
  <c:printSettings>
    <c:headerFooter/>
    <c:pageMargins b="0.78740157499999996" l="0.70000000000000007" r="0.70000000000000007" t="0.78740157499999996" header="0.30000000000000004" footer="0.30000000000000004"/>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Alt/Neu</a:t>
            </a:r>
          </a:p>
        </c:rich>
      </c:tx>
      <c:layout/>
    </c:title>
    <c:plotArea>
      <c:layout>
        <c:manualLayout>
          <c:layoutTarget val="inner"/>
          <c:xMode val="edge"/>
          <c:yMode val="edge"/>
          <c:x val="8.7446631671041122E-2"/>
          <c:y val="4.214129483814523E-2"/>
          <c:w val="0.72091447944007003"/>
          <c:h val="0.8326195683872849"/>
        </c:manualLayout>
      </c:layout>
      <c:lineChart>
        <c:grouping val="standard"/>
        <c:ser>
          <c:idx val="0"/>
          <c:order val="0"/>
          <c:tx>
            <c:strRef>
              <c:f>VerglAltNeu!$B$9</c:f>
              <c:strCache>
                <c:ptCount val="1"/>
                <c:pt idx="0">
                  <c:v>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VerglAltNeu!$B$11</c:f>
              <c:strCache>
                <c:ptCount val="1"/>
                <c:pt idx="0">
                  <c:v>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3"/>
          <c:order val="3"/>
          <c:tx>
            <c:strRef>
              <c:f>VerglAltNeu!$B$12</c:f>
              <c:strCache>
                <c:ptCount val="1"/>
                <c:pt idx="0">
                  <c:v>nF13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marker val="1"/>
        <c:axId val="59482496"/>
        <c:axId val="59484032"/>
      </c:lineChart>
      <c:catAx>
        <c:axId val="59482496"/>
        <c:scaling>
          <c:orientation val="minMax"/>
        </c:scaling>
        <c:axPos val="b"/>
        <c:tickLblPos val="nextTo"/>
        <c:crossAx val="59484032"/>
        <c:crosses val="autoZero"/>
        <c:auto val="1"/>
        <c:lblAlgn val="ctr"/>
        <c:lblOffset val="100"/>
      </c:catAx>
      <c:valAx>
        <c:axId val="59484032"/>
        <c:scaling>
          <c:orientation val="minMax"/>
        </c:scaling>
        <c:axPos val="l"/>
        <c:majorGridlines/>
        <c:numFmt formatCode="General" sourceLinked="1"/>
        <c:tickLblPos val="nextTo"/>
        <c:crossAx val="59482496"/>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7180032"/>
        <c:axId val="67181952"/>
        <c:axId val="0"/>
      </c:bar3DChart>
      <c:catAx>
        <c:axId val="67180032"/>
        <c:scaling>
          <c:orientation val="minMax"/>
        </c:scaling>
        <c:axPos val="b"/>
        <c:title>
          <c:tx>
            <c:rich>
              <a:bodyPr/>
              <a:lstStyle/>
              <a:p>
                <a:pPr>
                  <a:defRPr/>
                </a:pPr>
                <a:r>
                  <a:rPr lang="en-US"/>
                  <a:t>Messpunkt</a:t>
                </a:r>
              </a:p>
            </c:rich>
          </c:tx>
        </c:title>
        <c:tickLblPos val="nextTo"/>
        <c:crossAx val="67181952"/>
        <c:crosses val="autoZero"/>
        <c:auto val="1"/>
        <c:lblAlgn val="ctr"/>
        <c:lblOffset val="100"/>
      </c:catAx>
      <c:valAx>
        <c:axId val="67181952"/>
        <c:scaling>
          <c:orientation val="minMax"/>
        </c:scaling>
        <c:axPos val="l"/>
        <c:majorGridlines/>
        <c:title>
          <c:tx>
            <c:rich>
              <a:bodyPr rot="-5400000" vert="horz"/>
              <a:lstStyle/>
              <a:p>
                <a:pPr>
                  <a:defRPr/>
                </a:pPr>
                <a:r>
                  <a:rPr lang="en-US"/>
                  <a:t>Mittelwert [mm]</a:t>
                </a:r>
              </a:p>
            </c:rich>
          </c:tx>
        </c:title>
        <c:numFmt formatCode="General" sourceLinked="1"/>
        <c:tickLblPos val="nextTo"/>
        <c:crossAx val="671800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7224320"/>
        <c:axId val="67226240"/>
        <c:axId val="0"/>
      </c:bar3DChart>
      <c:catAx>
        <c:axId val="67224320"/>
        <c:scaling>
          <c:orientation val="minMax"/>
        </c:scaling>
        <c:axPos val="b"/>
        <c:title>
          <c:tx>
            <c:rich>
              <a:bodyPr/>
              <a:lstStyle/>
              <a:p>
                <a:pPr>
                  <a:defRPr/>
                </a:pPr>
                <a:r>
                  <a:rPr lang="en-US"/>
                  <a:t>Messpunkte</a:t>
                </a:r>
              </a:p>
            </c:rich>
          </c:tx>
        </c:title>
        <c:tickLblPos val="nextTo"/>
        <c:crossAx val="67226240"/>
        <c:crosses val="autoZero"/>
        <c:auto val="1"/>
        <c:lblAlgn val="ctr"/>
        <c:lblOffset val="100"/>
      </c:catAx>
      <c:valAx>
        <c:axId val="6722624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72243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5" Type="http://schemas.openxmlformats.org/officeDocument/2006/relationships/chart" Target="../charts/chart44.xml"/><Relationship Id="rId4" Type="http://schemas.openxmlformats.org/officeDocument/2006/relationships/chart" Target="../charts/chart43.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57.xml"/><Relationship Id="rId3" Type="http://schemas.openxmlformats.org/officeDocument/2006/relationships/chart" Target="../charts/chart52.xml"/><Relationship Id="rId7" Type="http://schemas.openxmlformats.org/officeDocument/2006/relationships/chart" Target="../charts/chart56.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10" Type="http://schemas.openxmlformats.org/officeDocument/2006/relationships/chart" Target="../charts/chart59.xml"/><Relationship Id="rId4" Type="http://schemas.openxmlformats.org/officeDocument/2006/relationships/chart" Target="../charts/chart53.xml"/><Relationship Id="rId9" Type="http://schemas.openxmlformats.org/officeDocument/2006/relationships/chart" Target="../charts/chart5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61.xml"/><Relationship Id="rId1" Type="http://schemas.openxmlformats.org/officeDocument/2006/relationships/chart" Target="../charts/chart6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4.xml"/><Relationship Id="rId2" Type="http://schemas.openxmlformats.org/officeDocument/2006/relationships/chart" Target="../charts/chart63.xml"/><Relationship Id="rId1" Type="http://schemas.openxmlformats.org/officeDocument/2006/relationships/chart" Target="../charts/chart62.xml"/><Relationship Id="rId4" Type="http://schemas.openxmlformats.org/officeDocument/2006/relationships/chart" Target="../charts/chart65.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 Id="rId5" Type="http://schemas.openxmlformats.org/officeDocument/2006/relationships/chart" Target="../charts/chart70.xml"/><Relationship Id="rId4" Type="http://schemas.openxmlformats.org/officeDocument/2006/relationships/chart" Target="../charts/chart6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7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7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666750</xdr:colOff>
      <xdr:row>8</xdr:row>
      <xdr:rowOff>152400</xdr:rowOff>
    </xdr:from>
    <xdr:to>
      <xdr:col>10</xdr:col>
      <xdr:colOff>666750</xdr:colOff>
      <xdr:row>23</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33</xdr:row>
      <xdr:rowOff>19050</xdr:rowOff>
    </xdr:from>
    <xdr:to>
      <xdr:col>9</xdr:col>
      <xdr:colOff>247650</xdr:colOff>
      <xdr:row>47</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57</xdr:row>
      <xdr:rowOff>19050</xdr:rowOff>
    </xdr:from>
    <xdr:to>
      <xdr:col>9</xdr:col>
      <xdr:colOff>295275</xdr:colOff>
      <xdr:row>71</xdr:row>
      <xdr:rowOff>95250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80</xdr:row>
      <xdr:rowOff>19050</xdr:rowOff>
    </xdr:from>
    <xdr:to>
      <xdr:col>10</xdr:col>
      <xdr:colOff>76200</xdr:colOff>
      <xdr:row>94</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502103</xdr:colOff>
      <xdr:row>33</xdr:row>
      <xdr:rowOff>33389</xdr:rowOff>
    </xdr:from>
    <xdr:to>
      <xdr:col>8</xdr:col>
      <xdr:colOff>130628</xdr:colOff>
      <xdr:row>50</xdr:row>
      <xdr:rowOff>23864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615252</xdr:colOff>
      <xdr:row>32</xdr:row>
      <xdr:rowOff>23866</xdr:rowOff>
    </xdr:from>
    <xdr:to>
      <xdr:col>14</xdr:col>
      <xdr:colOff>615252</xdr:colOff>
      <xdr:row>49</xdr:row>
      <xdr:rowOff>71490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49</xdr:row>
      <xdr:rowOff>123825</xdr:rowOff>
    </xdr:from>
    <xdr:to>
      <xdr:col>14</xdr:col>
      <xdr:colOff>123825</xdr:colOff>
      <xdr:row>79</xdr:row>
      <xdr:rowOff>123825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87130</xdr:colOff>
      <xdr:row>152</xdr:row>
      <xdr:rowOff>52335</xdr:rowOff>
    </xdr:from>
    <xdr:ext cx="10505508" cy="2187610"/>
    <xdr:sp macro="" textlink="">
      <xdr:nvSpPr>
        <xdr:cNvPr id="13" name="Textfeld 12"/>
        <xdr:cNvSpPr txBox="1"/>
      </xdr:nvSpPr>
      <xdr:spPr>
        <a:xfrm>
          <a:off x="851223" y="28920412"/>
          <a:ext cx="10505508" cy="2187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twoCellAnchor>
    <xdr:from>
      <xdr:col>4</xdr:col>
      <xdr:colOff>192802</xdr:colOff>
      <xdr:row>179</xdr:row>
      <xdr:rowOff>175112</xdr:rowOff>
    </xdr:from>
    <xdr:to>
      <xdr:col>10</xdr:col>
      <xdr:colOff>690195</xdr:colOff>
      <xdr:row>198</xdr:row>
      <xdr:rowOff>72431</xdr:rowOff>
    </xdr:to>
    <xdr:graphicFrame macro="">
      <xdr:nvGraphicFramePr>
        <xdr:cNvPr id="14" name="Diagram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107811</xdr:colOff>
      <xdr:row>210</xdr:row>
      <xdr:rowOff>112416</xdr:rowOff>
    </xdr:from>
    <xdr:to>
      <xdr:col>6</xdr:col>
      <xdr:colOff>107811</xdr:colOff>
      <xdr:row>224</xdr:row>
      <xdr:rowOff>186524</xdr:rowOff>
    </xdr:to>
    <xdr:graphicFrame macro="">
      <xdr:nvGraphicFramePr>
        <xdr:cNvPr id="15" name="Diagramm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4</xdr:col>
      <xdr:colOff>32448</xdr:colOff>
      <xdr:row>95</xdr:row>
      <xdr:rowOff>167054</xdr:rowOff>
    </xdr:from>
    <xdr:to>
      <xdr:col>11</xdr:col>
      <xdr:colOff>533819</xdr:colOff>
      <xdr:row>115</xdr:row>
      <xdr:rowOff>157005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367393</xdr:colOff>
      <xdr:row>125</xdr:row>
      <xdr:rowOff>62382</xdr:rowOff>
    </xdr:from>
    <xdr:to>
      <xdr:col>6</xdr:col>
      <xdr:colOff>669891</xdr:colOff>
      <xdr:row>144</xdr:row>
      <xdr:rowOff>62801</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418681</xdr:colOff>
      <xdr:row>125</xdr:row>
      <xdr:rowOff>73270</xdr:rowOff>
    </xdr:from>
    <xdr:to>
      <xdr:col>14</xdr:col>
      <xdr:colOff>209340</xdr:colOff>
      <xdr:row>144</xdr:row>
      <xdr:rowOff>31400</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147585</xdr:colOff>
      <xdr:row>243</xdr:row>
      <xdr:rowOff>187988</xdr:rowOff>
    </xdr:from>
    <xdr:to>
      <xdr:col>7</xdr:col>
      <xdr:colOff>135024</xdr:colOff>
      <xdr:row>258</xdr:row>
      <xdr:rowOff>105089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566266</xdr:colOff>
      <xdr:row>277</xdr:row>
      <xdr:rowOff>99017</xdr:rowOff>
    </xdr:from>
    <xdr:to>
      <xdr:col>10</xdr:col>
      <xdr:colOff>553706</xdr:colOff>
      <xdr:row>292</xdr:row>
      <xdr:rowOff>16118</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447261</xdr:colOff>
      <xdr:row>54</xdr:row>
      <xdr:rowOff>177247</xdr:rowOff>
    </xdr:from>
    <xdr:to>
      <xdr:col>8</xdr:col>
      <xdr:colOff>720587</xdr:colOff>
      <xdr:row>69</xdr:row>
      <xdr:rowOff>62947</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438150</xdr:colOff>
      <xdr:row>16</xdr:row>
      <xdr:rowOff>114300</xdr:rowOff>
    </xdr:from>
    <xdr:to>
      <xdr:col>13</xdr:col>
      <xdr:colOff>400050</xdr:colOff>
      <xdr:row>44</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46</xdr:row>
      <xdr:rowOff>104774</xdr:rowOff>
    </xdr:from>
    <xdr:to>
      <xdr:col>12</xdr:col>
      <xdr:colOff>333375</xdr:colOff>
      <xdr:row>69</xdr:row>
      <xdr:rowOff>38099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552449</xdr:colOff>
      <xdr:row>96</xdr:row>
      <xdr:rowOff>104774</xdr:rowOff>
    </xdr:from>
    <xdr:to>
      <xdr:col>11</xdr:col>
      <xdr:colOff>409574</xdr:colOff>
      <xdr:row>113</xdr:row>
      <xdr:rowOff>171449</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561975</xdr:colOff>
      <xdr:row>115</xdr:row>
      <xdr:rowOff>152399</xdr:rowOff>
    </xdr:from>
    <xdr:to>
      <xdr:col>11</xdr:col>
      <xdr:colOff>542925</xdr:colOff>
      <xdr:row>132</xdr:row>
      <xdr:rowOff>142874</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333375</xdr:colOff>
      <xdr:row>24</xdr:row>
      <xdr:rowOff>171448</xdr:rowOff>
    </xdr:from>
    <xdr:to>
      <xdr:col>15</xdr:col>
      <xdr:colOff>638175</xdr:colOff>
      <xdr:row>67</xdr:row>
      <xdr:rowOff>171449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69</xdr:row>
      <xdr:rowOff>76200</xdr:rowOff>
    </xdr:from>
    <xdr:to>
      <xdr:col>11</xdr:col>
      <xdr:colOff>361950</xdr:colOff>
      <xdr:row>92</xdr:row>
      <xdr:rowOff>142876</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542925</xdr:colOff>
      <xdr:row>74</xdr:row>
      <xdr:rowOff>19050</xdr:rowOff>
    </xdr:from>
    <xdr:to>
      <xdr:col>19</xdr:col>
      <xdr:colOff>542925</xdr:colOff>
      <xdr:row>94</xdr:row>
      <xdr:rowOff>133350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13</xdr:col>
      <xdr:colOff>561975</xdr:colOff>
      <xdr:row>8</xdr:row>
      <xdr:rowOff>152400</xdr:rowOff>
    </xdr:from>
    <xdr:to>
      <xdr:col>18</xdr:col>
      <xdr:colOff>409575</xdr:colOff>
      <xdr:row>32</xdr:row>
      <xdr:rowOff>9524</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104774</xdr:colOff>
      <xdr:row>16</xdr:row>
      <xdr:rowOff>95249</xdr:rowOff>
    </xdr:from>
    <xdr:to>
      <xdr:col>11</xdr:col>
      <xdr:colOff>438149</xdr:colOff>
      <xdr:row>38</xdr:row>
      <xdr:rowOff>28574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40</xdr:row>
      <xdr:rowOff>114300</xdr:rowOff>
    </xdr:from>
    <xdr:to>
      <xdr:col>7</xdr:col>
      <xdr:colOff>38100</xdr:colOff>
      <xdr:row>55</xdr:row>
      <xdr:rowOff>133350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40</xdr:row>
      <xdr:rowOff>133350</xdr:rowOff>
    </xdr:from>
    <xdr:to>
      <xdr:col>14</xdr:col>
      <xdr:colOff>323850</xdr:colOff>
      <xdr:row>55</xdr:row>
      <xdr:rowOff>19050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342899</xdr:colOff>
      <xdr:row>59</xdr:row>
      <xdr:rowOff>104775</xdr:rowOff>
    </xdr:from>
    <xdr:to>
      <xdr:col>13</xdr:col>
      <xdr:colOff>390524</xdr:colOff>
      <xdr:row>92</xdr:row>
      <xdr:rowOff>123825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533399</xdr:colOff>
      <xdr:row>110</xdr:row>
      <xdr:rowOff>66675</xdr:rowOff>
    </xdr:from>
    <xdr:to>
      <xdr:col>10</xdr:col>
      <xdr:colOff>581024</xdr:colOff>
      <xdr:row>126</xdr:row>
      <xdr:rowOff>180975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51"/>
    <tableColumn id="2" name="Spalte2" totalsRowFunction="average" totalsRowDxfId="50"/>
    <tableColumn id="3" name="Spalte3" totalsRowFunction="average" totalsRowDxfId="49"/>
    <tableColumn id="4" name="Spalte4" totalsRowFunction="average" totalsRowDxfId="48"/>
    <tableColumn id="5" name="Spalte5" totalsRowFunction="average" totalsRowDxfId="47"/>
    <tableColumn id="6" name="Spalte6" totalsRowFunction="average" totalsRowDxfId="46"/>
    <tableColumn id="12" name="Spalte7" totalsRowFunction="average" totalsRowDxfId="45"/>
    <tableColumn id="7" name="Spalte8" totalsRowFunction="average" totalsRowDxfId="44"/>
    <tableColumn id="8" name="Spalte9" totalsRowFunction="average" totalsRowDxfId="43"/>
    <tableColumn id="9" name="Spalte10" totalsRowFunction="average" totalsRowDxfId="42"/>
    <tableColumn id="10" name="Spalte11" totalsRowFunction="average" totalsRowDxfId="41"/>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2" headerRowBorderDxfId="1" tableBorderDxfId="0">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40"/>
    <tableColumn id="3" name="MP2b" totalsRowFunction="average" totalsRowDxfId="39"/>
    <tableColumn id="4" name="MP3b" totalsRowFunction="average" totalsRowDxfId="38"/>
    <tableColumn id="5" name="MP4b" totalsRowFunction="average" totalsRowDxfId="37"/>
    <tableColumn id="6" name="MP5b" totalsRowFunction="average" totalsRowDxfId="36"/>
    <tableColumn id="12" name="MP6b" totalsRowFunction="average" totalsRowDxfId="35"/>
    <tableColumn id="7" name="MP7b" totalsRowFunction="average" totalsRowDxfId="34"/>
    <tableColumn id="8" name="MP8b" totalsRowFunction="average" totalsRowDxfId="33"/>
    <tableColumn id="9" name="MP9b" totalsRowFunction="average" totalsRowDxfId="32"/>
  </tableColumns>
  <tableStyleInfo name="TableStyleMedium7"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31"/>
    <tableColumn id="2" name="MP1a" totalsRowFunction="average" totalsRowDxfId="30"/>
    <tableColumn id="3" name="MP2a" totalsRowFunction="average" totalsRowDxfId="29"/>
    <tableColumn id="4" name="MP3a" totalsRowFunction="average" totalsRowDxfId="28"/>
    <tableColumn id="5" name="MP4a" totalsRowFunction="average" totalsRowDxfId="27"/>
    <tableColumn id="6" name="MP5a" totalsRowFunction="average" totalsRowDxfId="26"/>
    <tableColumn id="12" name="MP6a" totalsRowFunction="average" totalsRowDxfId="25"/>
    <tableColumn id="7" name="MP7a" totalsRowFunction="average" totalsRowDxfId="24"/>
    <tableColumn id="8" name="MP8a" totalsRowFunction="average" totalsRowDxfId="23"/>
    <tableColumn id="9" name="MP9a" totalsRowFunction="average" totalsRowDxfId="22"/>
    <tableColumn id="10" name="MP10a" totalsRowFunction="average" totalsRowDxfId="21"/>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20"/>
    <tableColumn id="2" name="MP1b" totalsRowFunction="average" totalsRowDxfId="19"/>
    <tableColumn id="3" name="MP2b" totalsRowFunction="average" totalsRowDxfId="18"/>
    <tableColumn id="4" name="MP3b" totalsRowFunction="average" totalsRowDxfId="17"/>
    <tableColumn id="5" name="MP4b" totalsRowFunction="average" totalsRowDxfId="16"/>
    <tableColumn id="6" name="MP5b" totalsRowFunction="average" totalsRowDxfId="15"/>
    <tableColumn id="12" name="MP6b" totalsRowFunction="average" totalsRowDxfId="14"/>
    <tableColumn id="7" name="MP7b" totalsRowFunction="average" totalsRowDxfId="13"/>
    <tableColumn id="8" name="MP8b" totalsRowFunction="average" totalsRowDxfId="12"/>
    <tableColumn id="9" name="MP9b" totalsRowFunction="average" totalsRowDxfId="11"/>
    <tableColumn id="10" name="MP10b" totalsRowFunction="average" totalsRowDxfId="10"/>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8" headerRowBorderDxfId="7">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6" headerRowBorderDxfId="5">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4" headerRowBorderDxfId="3">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66"/>
  <sheetViews>
    <sheetView topLeftCell="A13" workbookViewId="0">
      <selection activeCell="D34" sqref="D34:M34"/>
    </sheetView>
  </sheetViews>
  <sheetFormatPr baseColWidth="10" defaultRowHeight="15"/>
  <sheetData>
    <row r="1" spans="1:13" ht="15.75">
      <c r="A1" s="32"/>
      <c r="B1" s="32" t="s">
        <v>77</v>
      </c>
      <c r="C1" s="32" t="s">
        <v>78</v>
      </c>
      <c r="D1" s="49" t="s">
        <v>133</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2.8022547312739732E-2</v>
      </c>
      <c r="I34">
        <f>STDEV(Tabelle14[Spalte7])</f>
        <v>2.8022547312739732E-2</v>
      </c>
      <c r="J34">
        <f>STDEV(Tabelle14[Spalte8])</f>
        <v>2.4942038071454682E-2</v>
      </c>
      <c r="K34">
        <f>STDEV(Tabelle14[Spalte9])</f>
        <v>0.1128331324987196</v>
      </c>
      <c r="L34">
        <f>STDEV(Tabelle14[Spalte10])</f>
        <v>7.8369905609635387E-2</v>
      </c>
      <c r="M34">
        <f>STDEV(Tabelle14[Spalte11])</f>
        <v>0.21041062610749339</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6.2660320693990095E-3</v>
      </c>
      <c r="I35">
        <f t="shared" si="0"/>
        <v>6.2660320693990095E-3</v>
      </c>
      <c r="J35">
        <f t="shared" si="0"/>
        <v>5.5772092625160424E-3</v>
      </c>
      <c r="K35">
        <f t="shared" si="0"/>
        <v>2.5230255438137769E-2</v>
      </c>
      <c r="L35">
        <f t="shared" si="0"/>
        <v>1.7524043633338683E-2</v>
      </c>
      <c r="M35">
        <f t="shared" si="0"/>
        <v>4.7049246316464718E-2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2.8022547312739732E-2</v>
      </c>
      <c r="I39">
        <f>STDEV(Tabelle14[Spalte7])</f>
        <v>2.8022547312739732E-2</v>
      </c>
      <c r="J39">
        <f>STDEV(Tabelle14[Spalte8])</f>
        <v>2.4942038071454682E-2</v>
      </c>
      <c r="K39">
        <f>STDEV(Tabelle14[Spalte9])</f>
        <v>0.1128331324987196</v>
      </c>
      <c r="L39">
        <f>STDEV(Tabelle14[Spalte10])</f>
        <v>7.8369905609635387E-2</v>
      </c>
      <c r="M39">
        <f>STDEV(Tabelle14[Spalte11])</f>
        <v>0.21041062610749339</v>
      </c>
    </row>
    <row r="40" spans="1:13" ht="15.75">
      <c r="C40" s="32" t="s">
        <v>78</v>
      </c>
      <c r="D40">
        <f>D34*$A$33</f>
        <v>0.12632153062720436</v>
      </c>
      <c r="E40">
        <f>E39*A33</f>
        <v>5.408715212506536E-2</v>
      </c>
      <c r="F40">
        <f>F39*A33</f>
        <v>3.9998426219039984E-2</v>
      </c>
      <c r="G40">
        <f>G34*A33</f>
        <v>1.6788609233644104E-2</v>
      </c>
      <c r="H40">
        <f>H39*A33</f>
        <v>1.309600702504393E-2</v>
      </c>
      <c r="I40">
        <f>I39*A33</f>
        <v>1.309600702504393E-2</v>
      </c>
      <c r="J40">
        <f>J39*A33</f>
        <v>1.1656367358658527E-2</v>
      </c>
      <c r="K40">
        <f>K39*A33</f>
        <v>5.2731233865707938E-2</v>
      </c>
      <c r="L40">
        <f>L39*A33</f>
        <v>3.6625251193677842E-2</v>
      </c>
      <c r="M40">
        <f>A33*M39</f>
        <v>9.8332924801411259E-2</v>
      </c>
    </row>
    <row r="41" spans="1:13" ht="15.75">
      <c r="C41" s="32" t="s">
        <v>79</v>
      </c>
      <c r="D41">
        <v>0.13</v>
      </c>
      <c r="E41">
        <v>0.06</v>
      </c>
      <c r="F41">
        <v>0.04</v>
      </c>
      <c r="G41">
        <v>1.7000000000000001E-2</v>
      </c>
      <c r="H41">
        <v>1.4E-2</v>
      </c>
      <c r="I41">
        <v>1.4E-2</v>
      </c>
      <c r="J41">
        <v>1.2E-2</v>
      </c>
      <c r="K41">
        <v>0.06</v>
      </c>
      <c r="L41">
        <v>0.04</v>
      </c>
      <c r="M41">
        <v>0.1</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2.8022547312739732E-2</v>
      </c>
      <c r="I65">
        <f>STDEV(Tabelle14[Spalte7])</f>
        <v>2.8022547312739732E-2</v>
      </c>
      <c r="J65">
        <f>STDEV(Tabelle14[Spalte8])</f>
        <v>2.4942038071454682E-2</v>
      </c>
      <c r="K65">
        <f>STDEV(Tabelle14[Spalte9])</f>
        <v>0.1128331324987196</v>
      </c>
      <c r="L65">
        <f>STDEV(Tabelle14[Spalte10])</f>
        <v>7.8369905609635387E-2</v>
      </c>
      <c r="M65">
        <f>STDEV(Tabelle14[Spalte11])</f>
        <v>0.21041062610749339</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topLeftCell="A13" workbookViewId="0">
      <selection activeCell="D34" sqref="D34:M34"/>
    </sheetView>
  </sheetViews>
  <sheetFormatPr baseColWidth="10" defaultRowHeight="15"/>
  <sheetData>
    <row r="1" spans="1:13" ht="15.75">
      <c r="A1">
        <v>0.46733820729745601</v>
      </c>
      <c r="B1" s="32" t="s">
        <v>77</v>
      </c>
      <c r="C1" s="32" t="s">
        <v>78</v>
      </c>
      <c r="D1" s="32" t="s">
        <v>79</v>
      </c>
      <c r="E1" s="48" t="s">
        <v>133</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-0.13750000000000001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0.1583093241261018</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3.5399041021801109E-2</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7.3983995735564315E-2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0.08</v>
      </c>
      <c r="G34">
        <v>7.0000000000000001E-3</v>
      </c>
      <c r="H34">
        <v>1.9E-2</v>
      </c>
      <c r="I34">
        <v>1.2E-2</v>
      </c>
      <c r="J34">
        <v>6.0000000000000001E-3</v>
      </c>
      <c r="K34">
        <v>0.01</v>
      </c>
      <c r="L34">
        <v>2.4E-2</v>
      </c>
      <c r="M34">
        <v>0.05</v>
      </c>
    </row>
    <row r="35" spans="3:13" ht="15.75">
      <c r="C35" s="48" t="s">
        <v>133</v>
      </c>
      <c r="D35">
        <v>0.81</v>
      </c>
      <c r="E35">
        <v>0.33</v>
      </c>
      <c r="F35">
        <v>-0.14000000000000001</v>
      </c>
      <c r="G35">
        <v>-2.1999999999999999E-2</v>
      </c>
      <c r="H35">
        <v>-0.26800000000000002</v>
      </c>
      <c r="I35">
        <v>-0.375</v>
      </c>
      <c r="J35">
        <v>-0.28699999999999998</v>
      </c>
      <c r="K35">
        <v>-0.43</v>
      </c>
      <c r="L35">
        <v>0.63200000000000001</v>
      </c>
      <c r="M35">
        <v>1.19</v>
      </c>
    </row>
    <row r="36" spans="3:13" ht="15.75">
      <c r="C36" s="32" t="s">
        <v>112</v>
      </c>
      <c r="D36">
        <f t="shared" ref="D36:M36" si="2">ABS(ABS(MIN(D7:D26)-ABS(MAX(D7:D26))))</f>
        <v>0.46000000000000008</v>
      </c>
      <c r="E36">
        <f t="shared" si="2"/>
        <v>0.21</v>
      </c>
      <c r="F36">
        <f t="shared" si="2"/>
        <v>0.83000000000000007</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7" t="s">
        <v>111</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workbookViewId="0">
      <selection activeCell="E28" sqref="E28:L28"/>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112</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111</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7" workbookViewId="0">
      <selection activeCell="E30" sqref="E30:N30"/>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8" t="s">
        <v>133</v>
      </c>
      <c r="E34">
        <v>2.44</v>
      </c>
      <c r="F34">
        <v>0.93500000000000005</v>
      </c>
      <c r="G34">
        <v>0.215</v>
      </c>
      <c r="H34">
        <v>-4.9000000000000002E-2</v>
      </c>
      <c r="I34">
        <v>-0.42099999999999999</v>
      </c>
      <c r="J34">
        <v>-0.51</v>
      </c>
      <c r="K34">
        <v>-0.3</v>
      </c>
      <c r="L34">
        <v>-0.17</v>
      </c>
      <c r="M34">
        <v>1.1970000000000001</v>
      </c>
      <c r="N34">
        <v>2.84</v>
      </c>
    </row>
    <row r="35" spans="4:14" ht="15.75">
      <c r="D35" s="32" t="s">
        <v>112</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7" t="s">
        <v>111</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topLeftCell="A16" workbookViewId="0">
      <selection activeCell="B32" sqref="B32"/>
    </sheetView>
  </sheetViews>
  <sheetFormatPr baseColWidth="10" defaultRowHeight="15"/>
  <sheetData>
    <row r="1" spans="1:12" ht="15.75">
      <c r="A1">
        <v>0.46733820729745601</v>
      </c>
      <c r="B1" s="32" t="s">
        <v>77</v>
      </c>
      <c r="C1" s="32" t="s">
        <v>78</v>
      </c>
      <c r="D1" s="32" t="s">
        <v>79</v>
      </c>
    </row>
    <row r="2" spans="1:12">
      <c r="A2" s="31">
        <f>SQRT(20)</f>
        <v>4.4721359549995796</v>
      </c>
    </row>
    <row r="3" spans="1:12" ht="18.75">
      <c r="F3" s="19" t="s">
        <v>65</v>
      </c>
      <c r="G3"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48" t="s">
        <v>132</v>
      </c>
    </row>
    <row r="38" spans="4:12" ht="15.75">
      <c r="D38" s="32" t="s">
        <v>112</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7" t="s">
        <v>111</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topLeftCell="A28" workbookViewId="0">
      <selection activeCell="M19" sqref="M19"/>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00"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2.8022547312739732E-2</v>
      </c>
      <c r="I50">
        <f>STDEV(Tabelle14[Spalte7])</f>
        <v>2.8022547312739732E-2</v>
      </c>
      <c r="J50">
        <f>STDEV(Tabelle14[Spalte8])</f>
        <v>2.4942038071454682E-2</v>
      </c>
      <c r="K50">
        <f>STDEV(Tabelle14[Spalte9])</f>
        <v>0.1128331324987196</v>
      </c>
      <c r="L50">
        <f>STDEV(Tabelle14[Spalte10])</f>
        <v>7.8369905609635387E-2</v>
      </c>
      <c r="M50">
        <f>STDEV(Tabelle14[Spalte11])</f>
        <v>0.21041062610749339</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98"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
  <sheetViews>
    <sheetView topLeftCell="A3" workbookViewId="0"/>
  </sheetViews>
  <sheetFormatPr baseColWidth="10" defaultRowHeight="15"/>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dimension ref="A1:O275"/>
  <sheetViews>
    <sheetView topLeftCell="B16" zoomScale="130" zoomScaleNormal="130" workbookViewId="0">
      <selection activeCell="D29" sqref="D29:M29"/>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4" t="s">
        <v>77</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4" t="s">
        <v>78</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4" t="s">
        <v>79</v>
      </c>
      <c r="D28" s="1">
        <v>0.9</v>
      </c>
      <c r="E28" s="1">
        <v>0.11</v>
      </c>
      <c r="F28" s="1">
        <v>0.06</v>
      </c>
      <c r="G28" s="1">
        <v>1.2E-2</v>
      </c>
      <c r="H28" s="1">
        <v>0.06</v>
      </c>
      <c r="I28" s="1">
        <v>0.05</v>
      </c>
      <c r="J28" s="1">
        <v>1.9E-2</v>
      </c>
      <c r="K28" s="1">
        <v>0.08</v>
      </c>
      <c r="L28" s="1">
        <v>0.13</v>
      </c>
      <c r="M28" s="1">
        <v>0.26</v>
      </c>
    </row>
    <row r="29" spans="3:13" ht="15.75">
      <c r="C29" s="34" t="s">
        <v>133</v>
      </c>
      <c r="D29" s="1">
        <v>-8.1999999999999993</v>
      </c>
      <c r="E29" s="1">
        <v>-0.99</v>
      </c>
      <c r="F29" s="1">
        <v>-1.1599999999999999</v>
      </c>
      <c r="G29" s="1">
        <v>0.41099999999999998</v>
      </c>
      <c r="H29" s="1">
        <v>1.59</v>
      </c>
      <c r="I29" s="1">
        <v>1.59</v>
      </c>
      <c r="J29" s="1">
        <v>0.30199999999999999</v>
      </c>
      <c r="K29" s="1">
        <v>-3.05</v>
      </c>
      <c r="L29" s="1">
        <v>-5.17</v>
      </c>
      <c r="M29" s="1">
        <v>-12.36</v>
      </c>
    </row>
    <row r="30" spans="3:13">
      <c r="C30" s="36" t="s">
        <v>112</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6"/>
      <c r="D31" s="1"/>
      <c r="E31" s="1"/>
      <c r="F31" s="1"/>
      <c r="G31" s="1"/>
      <c r="H31" s="1"/>
      <c r="I31" s="1"/>
      <c r="J31" s="1"/>
      <c r="K31" s="1"/>
      <c r="L31" s="1"/>
      <c r="M31" s="1"/>
    </row>
    <row r="87" spans="3:13" ht="26.25">
      <c r="D87" s="35" t="s">
        <v>108</v>
      </c>
      <c r="E87" s="35"/>
      <c r="H87" s="35"/>
      <c r="I87" s="35"/>
      <c r="J87" s="35"/>
      <c r="K87" s="35"/>
    </row>
    <row r="89" spans="3:13">
      <c r="C89" t="s">
        <v>118</v>
      </c>
      <c r="D89" t="s">
        <v>97</v>
      </c>
      <c r="E89" t="s">
        <v>98</v>
      </c>
      <c r="F89" t="s">
        <v>99</v>
      </c>
      <c r="G89" t="s">
        <v>100</v>
      </c>
      <c r="H89" t="s">
        <v>101</v>
      </c>
      <c r="I89" t="s">
        <v>102</v>
      </c>
      <c r="J89" t="s">
        <v>103</v>
      </c>
      <c r="K89" t="s">
        <v>104</v>
      </c>
      <c r="L89" t="s">
        <v>105</v>
      </c>
      <c r="M89" t="s">
        <v>106</v>
      </c>
    </row>
    <row r="90" spans="3:13">
      <c r="C90" t="s">
        <v>54</v>
      </c>
      <c r="D90">
        <v>0.45378959882306691</v>
      </c>
      <c r="E90">
        <v>0.12130431501849086</v>
      </c>
      <c r="F90">
        <v>6.8092429442401306E-2</v>
      </c>
      <c r="G90">
        <v>5.0770380921826529E-2</v>
      </c>
      <c r="H90">
        <v>0.10287447640079071</v>
      </c>
      <c r="I90">
        <v>0.16392873933190411</v>
      </c>
      <c r="J90">
        <v>0.218855275419505</v>
      </c>
      <c r="K90">
        <v>0.23452303219850071</v>
      </c>
      <c r="L90">
        <v>0.21083792727815212</v>
      </c>
      <c r="M90">
        <v>0.43154678955930992</v>
      </c>
    </row>
    <row r="91" spans="3:13">
      <c r="C91" t="s">
        <v>47</v>
      </c>
      <c r="D91">
        <v>0.12145932825869225</v>
      </c>
      <c r="E91">
        <v>6.6062171674232714E-2</v>
      </c>
      <c r="F91">
        <v>0.1583093241261018</v>
      </c>
      <c r="G91">
        <v>1.4608937423083801E-2</v>
      </c>
      <c r="H91">
        <v>3.8644806282753824E-2</v>
      </c>
      <c r="I91">
        <v>2.5021043774769821E-2</v>
      </c>
      <c r="J91">
        <v>1.218281792655454E-2</v>
      </c>
      <c r="K91">
        <v>1.98944583661936E-2</v>
      </c>
      <c r="L91">
        <v>5.1121629988015636E-2</v>
      </c>
      <c r="M91">
        <v>0.1044018047837549</v>
      </c>
    </row>
    <row r="92" spans="3:13">
      <c r="C92" t="s">
        <v>46</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52</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114</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5" t="s">
        <v>121</v>
      </c>
      <c r="H126" s="35"/>
      <c r="I126" s="35"/>
      <c r="J126" s="35"/>
    </row>
    <row r="174" spans="4:14">
      <c r="N174" s="12" t="s">
        <v>9</v>
      </c>
    </row>
    <row r="175" spans="4:14" ht="18.75">
      <c r="G175" s="22" t="s">
        <v>109</v>
      </c>
      <c r="H175" s="22"/>
      <c r="I175" s="22"/>
      <c r="N175">
        <v>0.10440180478375191</v>
      </c>
    </row>
    <row r="176" spans="4:14">
      <c r="D176" s="18" t="s">
        <v>20</v>
      </c>
      <c r="E176" s="11" t="s">
        <v>0</v>
      </c>
      <c r="F176" s="11" t="s">
        <v>1</v>
      </c>
      <c r="G176" s="11" t="s">
        <v>2</v>
      </c>
      <c r="H176" s="11" t="s">
        <v>3</v>
      </c>
      <c r="I176" s="11" t="s">
        <v>4</v>
      </c>
      <c r="J176" s="11" t="s">
        <v>5</v>
      </c>
      <c r="K176" s="11" t="s">
        <v>6</v>
      </c>
      <c r="L176" s="11" t="s">
        <v>7</v>
      </c>
      <c r="M176" s="11" t="s">
        <v>8</v>
      </c>
      <c r="N176">
        <v>0.10868956275849763</v>
      </c>
    </row>
    <row r="177" spans="4:13">
      <c r="D177" t="s">
        <v>67</v>
      </c>
      <c r="E177">
        <v>0.12145932825869225</v>
      </c>
      <c r="F177">
        <v>6.6062171674232714E-2</v>
      </c>
      <c r="G177">
        <v>0.1583093241261018</v>
      </c>
      <c r="H177">
        <v>1.4608937423083801E-2</v>
      </c>
      <c r="I177">
        <v>3.8644806282753824E-2</v>
      </c>
      <c r="J177">
        <v>2.502104377476887E-2</v>
      </c>
      <c r="K177">
        <v>1.218281792655454E-2</v>
      </c>
      <c r="L177">
        <v>1.98944583661936E-2</v>
      </c>
      <c r="M177">
        <v>5.11216299880154E-2</v>
      </c>
    </row>
    <row r="178" spans="4:13">
      <c r="D178" t="s">
        <v>68</v>
      </c>
      <c r="E178">
        <v>0.15118479455705683</v>
      </c>
      <c r="F178">
        <v>3.7766596212438205E-2</v>
      </c>
      <c r="G178">
        <v>3.3324560249003474E-2</v>
      </c>
      <c r="H178">
        <v>9.3330200448672081E-3</v>
      </c>
      <c r="I178">
        <v>1.6693837501494849E-2</v>
      </c>
      <c r="J178">
        <v>1.922169826551564E-2</v>
      </c>
      <c r="K178">
        <v>1.5423836644690757E-2</v>
      </c>
      <c r="L178">
        <v>2.5874189537269287E-2</v>
      </c>
      <c r="M178">
        <v>5.6501047964198518E-2</v>
      </c>
    </row>
    <row r="200" spans="4:14">
      <c r="N200" s="12" t="s">
        <v>9</v>
      </c>
    </row>
    <row r="201" spans="4:14" ht="15.75">
      <c r="G201" s="30" t="s">
        <v>110</v>
      </c>
      <c r="H201" s="30"/>
      <c r="N201">
        <v>0.21902355076446389</v>
      </c>
    </row>
    <row r="202" spans="4:14">
      <c r="D202" s="18" t="s">
        <v>20</v>
      </c>
      <c r="E202" s="11" t="s">
        <v>0</v>
      </c>
      <c r="F202" s="11" t="s">
        <v>1</v>
      </c>
      <c r="G202" s="11" t="s">
        <v>2</v>
      </c>
      <c r="H202" s="11" t="s">
        <v>3</v>
      </c>
      <c r="I202" s="11" t="s">
        <v>4</v>
      </c>
      <c r="J202" s="11" t="s">
        <v>5</v>
      </c>
      <c r="K202" s="11" t="s">
        <v>6</v>
      </c>
      <c r="L202" s="11" t="s">
        <v>7</v>
      </c>
      <c r="M202" s="11" t="s">
        <v>8</v>
      </c>
      <c r="N202">
        <v>0.21598915664790441</v>
      </c>
    </row>
    <row r="203" spans="4:14">
      <c r="D203" t="s">
        <v>67</v>
      </c>
      <c r="E203">
        <v>0.27653637811516296</v>
      </c>
      <c r="F203">
        <v>0.23988154971722386</v>
      </c>
      <c r="G203">
        <v>0.12647030023727018</v>
      </c>
      <c r="H203">
        <v>2.4899799195977301E-2</v>
      </c>
      <c r="I203">
        <v>3.260610210891271E-2</v>
      </c>
      <c r="J203">
        <v>2.4809802816417564E-2</v>
      </c>
      <c r="K203">
        <v>2.881885347805227E-2</v>
      </c>
      <c r="L203">
        <v>0.2016093147388629</v>
      </c>
      <c r="M203">
        <v>0.19285664160335861</v>
      </c>
    </row>
    <row r="204" spans="4:14">
      <c r="D204" t="s">
        <v>46</v>
      </c>
      <c r="E204">
        <v>0.12143332586888243</v>
      </c>
      <c r="F204">
        <v>0.15094352377104689</v>
      </c>
      <c r="G204">
        <v>8.6235601391585134E-2</v>
      </c>
      <c r="H204">
        <v>3.1867323637065369E-2</v>
      </c>
      <c r="I204">
        <v>2.5526044491230367E-2</v>
      </c>
      <c r="J204">
        <v>3.8099592482970748E-2</v>
      </c>
      <c r="K204">
        <v>3.3308762874212805E-2</v>
      </c>
      <c r="L204">
        <v>0.11520576557209559</v>
      </c>
      <c r="M204">
        <v>0.23059362751956444</v>
      </c>
    </row>
    <row r="232" spans="3:11" ht="21">
      <c r="E232" s="16"/>
    </row>
    <row r="236" spans="3:11" ht="21">
      <c r="E236" s="16" t="s">
        <v>122</v>
      </c>
      <c r="F236" s="16"/>
      <c r="G236" s="16"/>
      <c r="I236" s="16" t="s">
        <v>123</v>
      </c>
    </row>
    <row r="240" spans="3:11">
      <c r="C240" s="43" t="s">
        <v>115</v>
      </c>
      <c r="D240" s="43" t="s">
        <v>98</v>
      </c>
      <c r="E240" s="43" t="s">
        <v>99</v>
      </c>
      <c r="F240" s="43" t="s">
        <v>100</v>
      </c>
      <c r="G240" s="43" t="s">
        <v>101</v>
      </c>
      <c r="H240" s="43" t="s">
        <v>102</v>
      </c>
      <c r="I240" s="43" t="s">
        <v>103</v>
      </c>
      <c r="J240" s="43" t="s">
        <v>104</v>
      </c>
      <c r="K240" s="43" t="s">
        <v>105</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t="s">
        <v>128</v>
      </c>
      <c r="D269" s="19"/>
      <c r="E269" s="19"/>
      <c r="F269" s="19"/>
      <c r="G269" s="19"/>
      <c r="H269" s="19"/>
      <c r="I269" s="19"/>
      <c r="J269" s="19"/>
      <c r="K269" s="19"/>
    </row>
    <row r="270" spans="3:15">
      <c r="N270" s="44" t="s">
        <v>105</v>
      </c>
      <c r="O270" s="44" t="s">
        <v>106</v>
      </c>
    </row>
    <row r="271" spans="3:15">
      <c r="N271">
        <v>0.5</v>
      </c>
      <c r="O271">
        <v>1.0699999999999998</v>
      </c>
    </row>
    <row r="272" spans="3:15">
      <c r="E272" s="44" t="s">
        <v>127</v>
      </c>
      <c r="F272" s="44" t="s">
        <v>97</v>
      </c>
      <c r="G272" s="44" t="s">
        <v>98</v>
      </c>
      <c r="H272" s="44" t="s">
        <v>99</v>
      </c>
      <c r="I272" s="44" t="s">
        <v>100</v>
      </c>
      <c r="J272" s="44" t="s">
        <v>101</v>
      </c>
      <c r="K272" s="44" t="s">
        <v>102</v>
      </c>
      <c r="L272" s="44" t="s">
        <v>103</v>
      </c>
      <c r="M272" s="44" t="s">
        <v>104</v>
      </c>
      <c r="N272">
        <v>0.65999999999999992</v>
      </c>
      <c r="O272">
        <v>0.76000000000000023</v>
      </c>
    </row>
    <row r="273" spans="5:15">
      <c r="E273" t="s">
        <v>47</v>
      </c>
      <c r="F273">
        <v>1.02</v>
      </c>
      <c r="G273">
        <v>0.76</v>
      </c>
      <c r="H273">
        <v>0.38</v>
      </c>
      <c r="I273">
        <v>0.22</v>
      </c>
      <c r="J273">
        <v>0.69</v>
      </c>
      <c r="K273">
        <v>0.79</v>
      </c>
      <c r="L273">
        <v>0.51</v>
      </c>
      <c r="M273">
        <v>2.2000000000000002</v>
      </c>
      <c r="N273">
        <v>0.86</v>
      </c>
      <c r="O273">
        <v>1.3999999999999995</v>
      </c>
    </row>
    <row r="274" spans="5:15">
      <c r="E274" t="s">
        <v>46</v>
      </c>
      <c r="F274">
        <v>0.43999999999999995</v>
      </c>
      <c r="G274">
        <v>0.4</v>
      </c>
      <c r="H274">
        <v>0.24</v>
      </c>
      <c r="I274">
        <v>0.21000000000000002</v>
      </c>
      <c r="J274">
        <v>0.87</v>
      </c>
      <c r="K274">
        <v>0.89</v>
      </c>
      <c r="L274">
        <v>0.42000000000000004</v>
      </c>
      <c r="M274">
        <v>1.1299999999999999</v>
      </c>
    </row>
    <row r="275" spans="5:15">
      <c r="E275" t="s">
        <v>52</v>
      </c>
      <c r="F275">
        <v>0.64000000000000012</v>
      </c>
      <c r="G275">
        <v>0.54</v>
      </c>
      <c r="H275">
        <v>0.28000000000000003</v>
      </c>
      <c r="I275">
        <v>0.11</v>
      </c>
      <c r="J275">
        <v>0.68</v>
      </c>
      <c r="K275">
        <v>0.66</v>
      </c>
      <c r="L275">
        <v>0.22999999999999998</v>
      </c>
      <c r="M275">
        <v>0.68</v>
      </c>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2.xml><?xml version="1.0" encoding="utf-8"?>
<worksheet xmlns="http://schemas.openxmlformats.org/spreadsheetml/2006/main" xmlns:r="http://schemas.openxmlformats.org/officeDocument/2006/relationships">
  <dimension ref="A1:K59"/>
  <sheetViews>
    <sheetView topLeftCell="A10" workbookViewId="0">
      <selection activeCell="E1" sqref="E1"/>
    </sheetView>
  </sheetViews>
  <sheetFormatPr baseColWidth="10" defaultRowHeight="15"/>
  <sheetData>
    <row r="1" spans="1:11" ht="15.75">
      <c r="A1">
        <v>0.46733820729745601</v>
      </c>
      <c r="B1" s="32" t="s">
        <v>77</v>
      </c>
      <c r="C1" s="32" t="s">
        <v>78</v>
      </c>
      <c r="D1" s="32" t="s">
        <v>79</v>
      </c>
      <c r="E1" s="49" t="s">
        <v>133</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sheetPr>
    <pageSetUpPr fitToPage="1"/>
  </sheetPr>
  <dimension ref="B1:L65"/>
  <sheetViews>
    <sheetView topLeftCell="B64" zoomScale="115" zoomScaleNormal="115" workbookViewId="0">
      <selection activeCell="L45" sqref="L45"/>
    </sheetView>
  </sheetViews>
  <sheetFormatPr baseColWidth="10" defaultRowHeight="15"/>
  <cols>
    <col min="14" max="14" width="11.42578125" customWidth="1"/>
  </cols>
  <sheetData>
    <row r="1" spans="2:12" ht="23.25">
      <c r="D1" s="41" t="s">
        <v>117</v>
      </c>
      <c r="E1" s="41"/>
    </row>
    <row r="2" spans="2:12">
      <c r="C2" s="55" t="s">
        <v>116</v>
      </c>
      <c r="D2" s="55"/>
      <c r="E2" s="55"/>
      <c r="F2" s="55"/>
      <c r="G2" s="55"/>
      <c r="H2" s="55"/>
      <c r="I2" s="55"/>
      <c r="J2" s="55"/>
      <c r="K2" s="55"/>
      <c r="L2" s="55"/>
    </row>
    <row r="3" spans="2:12">
      <c r="B3" s="38" t="s">
        <v>115</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114</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124</v>
      </c>
      <c r="E44" s="30"/>
      <c r="F44" s="30"/>
      <c r="G44" s="30"/>
      <c r="H44" s="30"/>
      <c r="I44" s="30"/>
      <c r="J44" s="30"/>
      <c r="K44" s="30"/>
    </row>
    <row r="45" spans="4:11" ht="15.75">
      <c r="D45" s="30" t="s">
        <v>125</v>
      </c>
      <c r="E45" s="30"/>
      <c r="F45" s="30"/>
      <c r="G45" s="30"/>
      <c r="H45" s="30"/>
      <c r="I45" s="30"/>
      <c r="J45" s="30"/>
      <c r="K45" s="30"/>
    </row>
    <row r="46" spans="4:11" ht="15.75">
      <c r="D46" s="30" t="s">
        <v>126</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1.xml><?xml version="1.0" encoding="utf-8"?>
<worksheet xmlns="http://schemas.openxmlformats.org/spreadsheetml/2006/main" xmlns:r="http://schemas.openxmlformats.org/officeDocument/2006/relationships">
  <dimension ref="C6:C7"/>
  <sheetViews>
    <sheetView topLeftCell="B1" workbookViewId="0">
      <selection activeCell="C10" sqref="C10:J12"/>
    </sheetView>
  </sheetViews>
  <sheetFormatPr baseColWidth="10" defaultRowHeight="15"/>
  <sheetData>
    <row r="6" spans="3:3">
      <c r="C6" t="s">
        <v>119</v>
      </c>
    </row>
    <row r="7" spans="3:3">
      <c r="C7" t="s">
        <v>120</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dimension ref="D2:N12"/>
  <sheetViews>
    <sheetView topLeftCell="A4" workbookViewId="0">
      <selection activeCell="O13" sqref="O13"/>
    </sheetView>
  </sheetViews>
  <sheetFormatPr baseColWidth="10" defaultRowHeight="15"/>
  <sheetData>
    <row r="2" spans="4:14">
      <c r="D2" t="s">
        <v>54</v>
      </c>
      <c r="E2">
        <v>0.45378959882306691</v>
      </c>
      <c r="F2">
        <v>0.12130431501849086</v>
      </c>
      <c r="G2">
        <v>6.8092429442401306E-2</v>
      </c>
      <c r="H2">
        <v>5.0770380921826529E-2</v>
      </c>
      <c r="I2">
        <v>0.10287447640079071</v>
      </c>
      <c r="J2">
        <v>0.16392873933190411</v>
      </c>
      <c r="K2">
        <v>0.218855275419505</v>
      </c>
      <c r="L2">
        <v>0.23452303219850071</v>
      </c>
      <c r="M2">
        <v>0.21083792727815212</v>
      </c>
      <c r="N2">
        <v>0.43154678955930992</v>
      </c>
    </row>
    <row r="6" spans="4:14">
      <c r="D6" t="s">
        <v>118</v>
      </c>
      <c r="E6" t="s">
        <v>97</v>
      </c>
      <c r="F6" t="s">
        <v>98</v>
      </c>
      <c r="G6" t="s">
        <v>99</v>
      </c>
      <c r="H6" t="s">
        <v>100</v>
      </c>
      <c r="I6" t="s">
        <v>101</v>
      </c>
      <c r="J6" t="s">
        <v>102</v>
      </c>
      <c r="K6" t="s">
        <v>103</v>
      </c>
      <c r="L6" t="s">
        <v>104</v>
      </c>
      <c r="M6" t="s">
        <v>105</v>
      </c>
      <c r="N6" t="s">
        <v>106</v>
      </c>
    </row>
    <row r="7" spans="4:14">
      <c r="D7" t="s">
        <v>131</v>
      </c>
      <c r="E7">
        <v>0.16154761396859962</v>
      </c>
      <c r="F7">
        <v>5.0094647261064988E-2</v>
      </c>
      <c r="G7">
        <v>5.5250625145308381E-2</v>
      </c>
      <c r="H7">
        <v>1.6944180805158294E-2</v>
      </c>
      <c r="I7">
        <v>2.6969768650335613E-2</v>
      </c>
      <c r="J7">
        <v>2.8451251013101756E-2</v>
      </c>
      <c r="K7">
        <v>1.7013926184468106E-2</v>
      </c>
      <c r="L7">
        <v>4.1100006402870252E-2</v>
      </c>
      <c r="M7">
        <v>5.0147151884282058E-2</v>
      </c>
      <c r="N7">
        <v>0.10668571650067847</v>
      </c>
    </row>
    <row r="8" spans="4:14">
      <c r="D8" t="s">
        <v>47</v>
      </c>
      <c r="E8">
        <v>0.12145932825869225</v>
      </c>
      <c r="F8">
        <v>6.6062171674232714E-2</v>
      </c>
      <c r="G8">
        <v>0.1583093241261018</v>
      </c>
      <c r="H8">
        <v>1.4608937423083801E-2</v>
      </c>
      <c r="I8">
        <v>3.8644806282753824E-2</v>
      </c>
      <c r="J8">
        <v>2.5021043774769821E-2</v>
      </c>
      <c r="K8">
        <v>1.218281792655454E-2</v>
      </c>
      <c r="L8">
        <v>1.98944583661936E-2</v>
      </c>
      <c r="M8">
        <v>5.1121629988015636E-2</v>
      </c>
      <c r="N8">
        <v>0.1044018047837549</v>
      </c>
    </row>
    <row r="9" spans="4:14">
      <c r="D9" t="s">
        <v>46</v>
      </c>
      <c r="E9">
        <v>0.15118479455706893</v>
      </c>
      <c r="F9">
        <v>3.7766596212442591E-2</v>
      </c>
      <c r="G9">
        <v>3.3324560249003474E-2</v>
      </c>
      <c r="H9">
        <v>9.3330200448672081E-3</v>
      </c>
      <c r="I9">
        <v>1.6693837501494849E-2</v>
      </c>
      <c r="J9">
        <v>1.922169826551564E-2</v>
      </c>
      <c r="K9">
        <v>1.5423836644690757E-2</v>
      </c>
      <c r="L9">
        <v>2.5874189537269287E-2</v>
      </c>
      <c r="M9">
        <v>5.6501047964198262E-2</v>
      </c>
      <c r="N9">
        <v>0.10868956275848922</v>
      </c>
    </row>
    <row r="10" spans="4:14">
      <c r="D10" t="s">
        <v>52</v>
      </c>
      <c r="E10">
        <v>5.3437124883263222E-2</v>
      </c>
      <c r="F10">
        <v>3.5758694194927144E-2</v>
      </c>
      <c r="G10">
        <v>3.5729244987382724E-2</v>
      </c>
      <c r="H10">
        <v>4.0249223594996199E-2</v>
      </c>
      <c r="I10">
        <v>8.5092828567889578E-2</v>
      </c>
      <c r="J10">
        <v>4.0509907819926555E-2</v>
      </c>
      <c r="K10">
        <v>2.661123624969116E-2</v>
      </c>
      <c r="L10">
        <v>6.3627203715325875E-2</v>
      </c>
      <c r="M10">
        <v>0.19771324264143297</v>
      </c>
      <c r="N10">
        <v>0.19773453762158261</v>
      </c>
    </row>
    <row r="11" spans="4:14">
      <c r="D11" t="s">
        <v>114</v>
      </c>
      <c r="E11">
        <v>0.67787962756944131</v>
      </c>
      <c r="F11">
        <v>0.22032511861958962</v>
      </c>
      <c r="G11">
        <v>0.12347916934915931</v>
      </c>
      <c r="H11">
        <v>2.4039441275580949E-2</v>
      </c>
      <c r="I11">
        <v>0.11318824562368841</v>
      </c>
      <c r="J11">
        <v>0.10139033484509262</v>
      </c>
      <c r="K11">
        <v>3.9550101470360491E-2</v>
      </c>
      <c r="L11">
        <v>0.15181359761580193</v>
      </c>
      <c r="M11">
        <v>0.26648738490928525</v>
      </c>
      <c r="N11">
        <v>0.55561819529904566</v>
      </c>
    </row>
    <row r="12" spans="4:14">
      <c r="D12" t="s">
        <v>129</v>
      </c>
      <c r="E12">
        <v>0</v>
      </c>
      <c r="F12">
        <v>0</v>
      </c>
      <c r="G12">
        <v>0</v>
      </c>
      <c r="H12">
        <v>0</v>
      </c>
      <c r="I12">
        <v>0</v>
      </c>
      <c r="J12">
        <v>0</v>
      </c>
      <c r="K12">
        <v>0</v>
      </c>
      <c r="L12">
        <v>0</v>
      </c>
      <c r="M12">
        <v>0</v>
      </c>
      <c r="N12">
        <v>0</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dimension ref="A1:N32"/>
  <sheetViews>
    <sheetView topLeftCell="A10" zoomScale="120" zoomScaleNormal="120" workbookViewId="0">
      <selection activeCell="E28" sqref="E28:N28"/>
    </sheetView>
  </sheetViews>
  <sheetFormatPr baseColWidth="10" defaultRowHeight="15"/>
  <sheetData>
    <row r="1" spans="1:14">
      <c r="A1">
        <v>4.4721359549995796</v>
      </c>
    </row>
    <row r="2" spans="1:14">
      <c r="A2">
        <v>0.46733820729745601</v>
      </c>
    </row>
    <row r="4" spans="1:14">
      <c r="F4" t="s">
        <v>130</v>
      </c>
    </row>
    <row r="6" spans="1:14">
      <c r="D6" s="45" t="s">
        <v>20</v>
      </c>
      <c r="E6" s="46" t="s">
        <v>0</v>
      </c>
      <c r="F6" s="46" t="s">
        <v>1</v>
      </c>
      <c r="G6" s="46" t="s">
        <v>2</v>
      </c>
      <c r="H6" s="46" t="s">
        <v>3</v>
      </c>
      <c r="I6" s="46" t="s">
        <v>4</v>
      </c>
      <c r="J6" s="46" t="s">
        <v>5</v>
      </c>
      <c r="K6" s="46" t="s">
        <v>6</v>
      </c>
      <c r="L6" s="46" t="s">
        <v>7</v>
      </c>
      <c r="M6" s="46" t="s">
        <v>8</v>
      </c>
      <c r="N6" s="47"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4" t="s">
        <v>77</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4" t="s">
        <v>78</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4" t="s">
        <v>79</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4" t="s">
        <v>133</v>
      </c>
      <c r="E32" s="1">
        <v>-0.78</v>
      </c>
      <c r="F32" s="1">
        <v>2.5999999999999999E-2</v>
      </c>
      <c r="G32" s="1">
        <v>-0.33</v>
      </c>
      <c r="H32" s="1">
        <v>-1.4E-2</v>
      </c>
      <c r="I32" s="1">
        <v>-0.127</v>
      </c>
      <c r="J32" s="1">
        <v>-0.22900000000000001</v>
      </c>
      <c r="K32" s="1">
        <v>-0.26500000000000001</v>
      </c>
      <c r="L32" s="1">
        <v>-0.73</v>
      </c>
      <c r="M32" s="1">
        <v>0.20899999999999999</v>
      </c>
      <c r="N32" s="1">
        <v>-0.2</v>
      </c>
    </row>
  </sheetData>
  <pageMargins left="0.7" right="0.7" top="0.78740157499999996" bottom="0.78740157499999996" header="0.3" footer="0.3"/>
  <pageSetup paperSize="9" orientation="portrait" horizontalDpi="200" verticalDpi="200" r:id="rId1"/>
  <tableParts count="1">
    <tablePart r:id="rId2"/>
  </tableParts>
</worksheet>
</file>

<file path=xl/worksheets/sheet24.xml><?xml version="1.0" encoding="utf-8"?>
<worksheet xmlns="http://schemas.openxmlformats.org/spreadsheetml/2006/main" xmlns:r="http://schemas.openxmlformats.org/officeDocument/2006/relationships">
  <dimension ref="A1:M15"/>
  <sheetViews>
    <sheetView topLeftCell="C34" workbookViewId="0">
      <selection activeCell="R22" sqref="R22"/>
    </sheetView>
  </sheetViews>
  <sheetFormatPr baseColWidth="10" defaultRowHeight="15"/>
  <sheetData>
    <row r="1" spans="1:13">
      <c r="D1" s="53">
        <v>-8.1999999999999993</v>
      </c>
      <c r="E1" s="54">
        <v>-0.99</v>
      </c>
      <c r="F1" s="54">
        <v>-1.1599999999999999</v>
      </c>
      <c r="G1" s="54">
        <v>0.41099999999999998</v>
      </c>
      <c r="H1" s="54">
        <v>1.59</v>
      </c>
      <c r="I1" s="54">
        <v>1.59</v>
      </c>
      <c r="J1" s="54">
        <v>0.30199999999999999</v>
      </c>
      <c r="K1" s="54">
        <v>-3.05</v>
      </c>
      <c r="L1" s="54">
        <v>-5.17</v>
      </c>
      <c r="M1" s="54">
        <v>-12.36</v>
      </c>
    </row>
    <row r="4" spans="1:13">
      <c r="C4" s="50" t="s">
        <v>115</v>
      </c>
      <c r="D4" s="51" t="s">
        <v>0</v>
      </c>
      <c r="E4" s="51" t="s">
        <v>1</v>
      </c>
      <c r="F4" s="51" t="s">
        <v>2</v>
      </c>
      <c r="G4" s="51" t="s">
        <v>3</v>
      </c>
      <c r="H4" s="51" t="s">
        <v>4</v>
      </c>
      <c r="I4" s="51" t="s">
        <v>5</v>
      </c>
      <c r="J4" s="51" t="s">
        <v>6</v>
      </c>
      <c r="K4" s="51" t="s">
        <v>7</v>
      </c>
      <c r="L4" s="51" t="s">
        <v>8</v>
      </c>
      <c r="M4" s="12" t="s">
        <v>9</v>
      </c>
    </row>
    <row r="5" spans="1:13" ht="15.75">
      <c r="A5" s="49" t="s">
        <v>133</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134</v>
      </c>
      <c r="D8">
        <v>2.524</v>
      </c>
      <c r="E8">
        <v>0.85599999999999998</v>
      </c>
      <c r="F8">
        <v>0.13700000000000001</v>
      </c>
      <c r="G8">
        <v>-6.0999999999999999E-2</v>
      </c>
      <c r="H8">
        <v>-0.28000000000000003</v>
      </c>
      <c r="I8">
        <v>-0.33100000000000002</v>
      </c>
      <c r="J8">
        <v>-0.25700000000000001</v>
      </c>
      <c r="K8">
        <v>-0.11</v>
      </c>
      <c r="L8">
        <v>1.3</v>
      </c>
      <c r="M8">
        <v>3.8</v>
      </c>
    </row>
    <row r="9" spans="1:13">
      <c r="C9" t="s">
        <v>114</v>
      </c>
      <c r="D9">
        <v>8.1999999999999993</v>
      </c>
      <c r="E9">
        <v>0.99</v>
      </c>
      <c r="F9">
        <v>1.1599999999999999</v>
      </c>
      <c r="G9">
        <v>-0.41099999999999998</v>
      </c>
      <c r="H9">
        <v>-1.59</v>
      </c>
      <c r="I9">
        <v>-1.59</v>
      </c>
      <c r="J9">
        <v>-0.30199999999999999</v>
      </c>
      <c r="K9">
        <v>3.05</v>
      </c>
      <c r="L9">
        <v>5.17</v>
      </c>
      <c r="M9">
        <v>12.36</v>
      </c>
    </row>
    <row r="10" spans="1:13">
      <c r="C10" t="s">
        <v>129</v>
      </c>
      <c r="D10">
        <v>0</v>
      </c>
      <c r="E10">
        <v>0</v>
      </c>
      <c r="F10">
        <v>0</v>
      </c>
      <c r="G10">
        <v>0</v>
      </c>
      <c r="H10">
        <v>0</v>
      </c>
      <c r="I10">
        <v>0</v>
      </c>
      <c r="J10">
        <v>0</v>
      </c>
      <c r="K10">
        <v>0</v>
      </c>
      <c r="L10">
        <v>0</v>
      </c>
      <c r="M10">
        <v>0</v>
      </c>
    </row>
    <row r="11" spans="1:13" ht="15.75">
      <c r="A11" s="52" t="s">
        <v>79</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134</v>
      </c>
      <c r="D14">
        <v>2.5000000000000001E-2</v>
      </c>
      <c r="E14">
        <v>1.7000000000000001E-2</v>
      </c>
      <c r="F14">
        <v>1.7000000000000001E-2</v>
      </c>
      <c r="G14">
        <v>1.9E-2</v>
      </c>
      <c r="H14">
        <v>0.04</v>
      </c>
      <c r="I14">
        <v>1.9E-2</v>
      </c>
      <c r="J14">
        <v>1.2999999999999999E-2</v>
      </c>
      <c r="K14">
        <v>0.03</v>
      </c>
      <c r="L14">
        <v>0.1</v>
      </c>
      <c r="M14">
        <v>0.1</v>
      </c>
    </row>
    <row r="15" spans="1:13">
      <c r="C15" t="s">
        <v>114</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25.xml><?xml version="1.0" encoding="utf-8"?>
<worksheet xmlns="http://schemas.openxmlformats.org/spreadsheetml/2006/main" xmlns:r="http://schemas.openxmlformats.org/officeDocument/2006/relationships">
  <dimension ref="A3:L40"/>
  <sheetViews>
    <sheetView topLeftCell="A4" workbookViewId="0">
      <selection activeCell="M14" sqref="M14"/>
    </sheetView>
  </sheetViews>
  <sheetFormatPr baseColWidth="10" defaultRowHeight="15"/>
  <sheetData>
    <row r="3" spans="2:12">
      <c r="B3" s="50" t="s">
        <v>115</v>
      </c>
      <c r="C3" s="51" t="s">
        <v>0</v>
      </c>
      <c r="D3" s="51" t="s">
        <v>1</v>
      </c>
      <c r="E3" s="51" t="s">
        <v>2</v>
      </c>
      <c r="F3" s="51" t="s">
        <v>3</v>
      </c>
      <c r="G3" s="51" t="s">
        <v>4</v>
      </c>
      <c r="H3" s="51" t="s">
        <v>5</v>
      </c>
      <c r="I3" s="51" t="s">
        <v>6</v>
      </c>
      <c r="J3" s="51" t="s">
        <v>7</v>
      </c>
      <c r="K3" s="51" t="s">
        <v>8</v>
      </c>
      <c r="L3" s="12" t="s">
        <v>9</v>
      </c>
    </row>
    <row r="4" spans="2:12">
      <c r="B4" t="s">
        <v>54</v>
      </c>
      <c r="C4">
        <v>-0.78</v>
      </c>
      <c r="D4">
        <v>2.5999999999999999E-2</v>
      </c>
      <c r="E4">
        <v>-0.33</v>
      </c>
      <c r="F4">
        <v>-1.4E-2</v>
      </c>
      <c r="G4">
        <v>-0.127</v>
      </c>
      <c r="H4">
        <v>-0.22900000000000001</v>
      </c>
      <c r="I4">
        <v>-0.26500000000000001</v>
      </c>
      <c r="J4">
        <v>-0.73</v>
      </c>
      <c r="K4">
        <v>0.20899999999999999</v>
      </c>
      <c r="L4">
        <v>-0.2</v>
      </c>
    </row>
    <row r="5" spans="2:12">
      <c r="B5" t="s">
        <v>47</v>
      </c>
      <c r="C5">
        <v>0.81</v>
      </c>
      <c r="D5">
        <v>0.33</v>
      </c>
      <c r="E5">
        <v>-0.14000000000000001</v>
      </c>
      <c r="F5">
        <v>-2.1999999999999999E-2</v>
      </c>
      <c r="G5">
        <v>-0.26800000000000002</v>
      </c>
      <c r="H5">
        <v>-0.375</v>
      </c>
      <c r="I5">
        <v>-0.28699999999999998</v>
      </c>
      <c r="J5">
        <v>-0.43</v>
      </c>
      <c r="K5">
        <v>0.63200000000000001</v>
      </c>
      <c r="L5">
        <v>1.19</v>
      </c>
    </row>
    <row r="6" spans="2:12">
      <c r="B6" t="s">
        <v>46</v>
      </c>
      <c r="C6">
        <v>2.44</v>
      </c>
      <c r="D6">
        <v>0.93500000000000005</v>
      </c>
      <c r="E6">
        <v>0.215</v>
      </c>
      <c r="F6">
        <v>-4.9000000000000002E-2</v>
      </c>
      <c r="G6">
        <v>-0.42099999999999999</v>
      </c>
      <c r="H6">
        <v>-0.51</v>
      </c>
      <c r="I6">
        <v>-0.3</v>
      </c>
      <c r="J6">
        <v>-0.17</v>
      </c>
      <c r="K6">
        <v>1.1970000000000001</v>
      </c>
      <c r="L6">
        <v>2.84</v>
      </c>
    </row>
    <row r="7" spans="2:12">
      <c r="B7" t="s">
        <v>134</v>
      </c>
      <c r="C7">
        <v>2.524</v>
      </c>
      <c r="D7">
        <v>0.85599999999999998</v>
      </c>
      <c r="E7">
        <v>0.13700000000000001</v>
      </c>
      <c r="F7">
        <v>-6.0999999999999999E-2</v>
      </c>
      <c r="G7">
        <v>-0.28000000000000003</v>
      </c>
      <c r="H7">
        <v>-0.33100000000000002</v>
      </c>
      <c r="I7">
        <v>-0.25700000000000001</v>
      </c>
      <c r="J7">
        <v>-0.11</v>
      </c>
      <c r="K7">
        <v>1.3</v>
      </c>
      <c r="L7">
        <v>3.8</v>
      </c>
    </row>
    <row r="8" spans="2:12">
      <c r="B8" t="s">
        <v>114</v>
      </c>
      <c r="C8">
        <v>8.1999999999999993</v>
      </c>
      <c r="D8">
        <v>0.99</v>
      </c>
      <c r="E8">
        <v>1.1599999999999999</v>
      </c>
      <c r="F8">
        <v>-0.41099999999999998</v>
      </c>
      <c r="G8">
        <v>-1.59</v>
      </c>
      <c r="H8">
        <v>-1.59</v>
      </c>
      <c r="I8">
        <v>-0.30199999999999999</v>
      </c>
      <c r="J8">
        <v>3.05</v>
      </c>
      <c r="K8">
        <v>5.17</v>
      </c>
      <c r="L8">
        <v>12.36</v>
      </c>
    </row>
    <row r="9" spans="2:12">
      <c r="B9" t="s">
        <v>129</v>
      </c>
      <c r="C9">
        <v>0</v>
      </c>
      <c r="D9">
        <v>0</v>
      </c>
      <c r="E9">
        <v>0</v>
      </c>
      <c r="F9">
        <v>0</v>
      </c>
      <c r="G9">
        <v>0</v>
      </c>
      <c r="H9">
        <v>0</v>
      </c>
      <c r="I9">
        <v>0</v>
      </c>
      <c r="J9">
        <v>0</v>
      </c>
      <c r="K9">
        <v>0</v>
      </c>
      <c r="L9">
        <v>0</v>
      </c>
    </row>
    <row r="10" spans="2:12">
      <c r="B10" t="s">
        <v>54</v>
      </c>
      <c r="C10">
        <v>0.08</v>
      </c>
      <c r="D10">
        <v>2.4E-2</v>
      </c>
      <c r="E10">
        <v>2.5999999999999999E-2</v>
      </c>
      <c r="F10">
        <v>8.0000000000000002E-3</v>
      </c>
      <c r="G10">
        <v>1.2999999999999999E-2</v>
      </c>
      <c r="H10">
        <v>1.4E-2</v>
      </c>
      <c r="I10">
        <v>8.0000000000000002E-3</v>
      </c>
      <c r="J10">
        <v>0.02</v>
      </c>
      <c r="K10">
        <v>2.4E-2</v>
      </c>
      <c r="L10">
        <v>0.05</v>
      </c>
    </row>
    <row r="11" spans="2:12">
      <c r="B11" t="s">
        <v>47</v>
      </c>
      <c r="C11">
        <v>0.06</v>
      </c>
      <c r="D11">
        <v>0.04</v>
      </c>
      <c r="E11">
        <v>0.08</v>
      </c>
      <c r="F11">
        <v>7.0000000000000001E-3</v>
      </c>
      <c r="G11">
        <v>1.9E-2</v>
      </c>
      <c r="H11">
        <v>1.2E-2</v>
      </c>
      <c r="I11">
        <v>6.0000000000000001E-3</v>
      </c>
      <c r="J11">
        <v>0.01</v>
      </c>
      <c r="K11">
        <v>2.4E-2</v>
      </c>
      <c r="L11">
        <v>0.05</v>
      </c>
    </row>
    <row r="12" spans="2: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2:12">
      <c r="B13" t="s">
        <v>134</v>
      </c>
      <c r="C13">
        <v>2.5000000000000001E-2</v>
      </c>
      <c r="D13">
        <v>1.7000000000000001E-2</v>
      </c>
      <c r="E13">
        <v>1.7000000000000001E-2</v>
      </c>
      <c r="F13">
        <v>1.9E-2</v>
      </c>
      <c r="G13">
        <v>0.04</v>
      </c>
      <c r="H13">
        <v>1.9E-2</v>
      </c>
      <c r="I13">
        <v>1.2999999999999999E-2</v>
      </c>
      <c r="J13">
        <v>0.03</v>
      </c>
      <c r="K13">
        <v>0.1</v>
      </c>
      <c r="L13">
        <v>0.1</v>
      </c>
    </row>
    <row r="14" spans="2:12">
      <c r="B14" t="s">
        <v>114</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2">
      <c r="B40" t="s">
        <v>54</v>
      </c>
    </row>
  </sheetData>
  <pageMargins left="0.7" right="0.7" top="0.78740157499999996" bottom="0.78740157499999996" header="0.3" footer="0.3"/>
  <drawing r:id="rId1"/>
</worksheet>
</file>

<file path=xl/worksheets/sheet26.xml><?xml version="1.0" encoding="utf-8"?>
<worksheet xmlns="http://schemas.openxmlformats.org/spreadsheetml/2006/main" xmlns:r="http://schemas.openxmlformats.org/officeDocument/2006/relationships">
  <dimension ref="B7:L12"/>
  <sheetViews>
    <sheetView tabSelected="1" topLeftCell="A13" workbookViewId="0">
      <selection activeCell="M20" sqref="M20"/>
    </sheetView>
  </sheetViews>
  <sheetFormatPr baseColWidth="10" defaultRowHeight="15"/>
  <sheetData>
    <row r="7" spans="2:12">
      <c r="E7" t="s">
        <v>135</v>
      </c>
    </row>
    <row r="8" spans="2:12">
      <c r="B8" s="56" t="s">
        <v>115</v>
      </c>
      <c r="C8" s="56" t="s">
        <v>97</v>
      </c>
      <c r="D8" s="56" t="s">
        <v>98</v>
      </c>
      <c r="E8" s="56" t="s">
        <v>99</v>
      </c>
      <c r="F8" s="56" t="s">
        <v>100</v>
      </c>
      <c r="G8" s="56" t="s">
        <v>101</v>
      </c>
      <c r="H8" s="56" t="s">
        <v>102</v>
      </c>
      <c r="I8" s="56" t="s">
        <v>103</v>
      </c>
      <c r="J8" s="56" t="s">
        <v>104</v>
      </c>
      <c r="K8" s="56" t="s">
        <v>105</v>
      </c>
      <c r="L8" s="56" t="s">
        <v>106</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131</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dimension ref="A1:L39"/>
  <sheetViews>
    <sheetView workbookViewId="0">
      <selection activeCell="F1" sqref="F1"/>
    </sheetView>
  </sheetViews>
  <sheetFormatPr baseColWidth="10" defaultRowHeight="15"/>
  <sheetData>
    <row r="1" spans="1:12" ht="15.75">
      <c r="A1">
        <v>0.46733820729745601</v>
      </c>
      <c r="B1" s="32" t="s">
        <v>77</v>
      </c>
      <c r="C1" s="32" t="s">
        <v>78</v>
      </c>
      <c r="D1" s="32" t="s">
        <v>79</v>
      </c>
      <c r="F1" s="49" t="s">
        <v>133</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7" workbookViewId="0">
      <selection activeCell="E27" sqref="E27:L27"/>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topLeftCell="A7" workbookViewId="0">
      <selection activeCell="D26" sqref="D26:M26"/>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112</v>
      </c>
      <c r="D30">
        <f>ABS(ABS(MIN(Tabelle2[MP1a])-ABS(MAX(Tabelle2[MP1a]))))</f>
        <v>1.93</v>
      </c>
      <c r="E30">
        <f>ABS(ABS(MIN(Tabelle2[MP2a])-ABS(MAX(Tabelle2[MP2a]))))</f>
        <v>0.45</v>
      </c>
      <c r="F30">
        <f>ABS(ABS(MIN(Tabelle2[MP3a])-ABS(MAX(Tabelle2[MP3a]))))</f>
        <v>0.76</v>
      </c>
      <c r="G30">
        <f>ABS(ABS(MIN(Tabelle2[MP4a])-ABS(MAX(Tabelle2[MP4a]))))</f>
        <v>0.22999999999999998</v>
      </c>
      <c r="H30">
        <f>ABS(ABS(MIN(Tabelle2[MP5a])-ABS(MAX(Tabelle2[MP5a]))))</f>
        <v>0.51</v>
      </c>
      <c r="I30">
        <f>ABS(ABS(MIN(Tabelle2[MP6a])-ABS(MAX(Tabelle2[MP6a]))))</f>
        <v>0.8</v>
      </c>
      <c r="J30">
        <f>ABS(ABS(MIN(Tabelle2[MP7a])-ABS(MAX(Tabelle2[MP7a]))))</f>
        <v>1.05</v>
      </c>
      <c r="K30">
        <f>ABS(ABS(MIN(Tabelle2[MP8a])-ABS(MAX(Tabelle2[MP8a]))))</f>
        <v>1.1299999999999999</v>
      </c>
      <c r="L30">
        <f>ABS(ABS(MIN(Tabelle2[MP9a])-ABS(MAX(Tabelle2[MP9a]))))</f>
        <v>0.97</v>
      </c>
      <c r="M30">
        <f>ABS(ABS(MIN(Tabelle2[MP10a])-ABS(MAX(Tabelle2[MP10a]))))</f>
        <v>1.8599999999999999</v>
      </c>
    </row>
    <row r="31" spans="3:13" ht="15.75">
      <c r="C31" s="32" t="s">
        <v>113</v>
      </c>
      <c r="D31">
        <f>MAX(D30:M30)</f>
        <v>1.93</v>
      </c>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41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31</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28</v>
      </c>
      <c r="E108">
        <f>STDEV(Tabelle14[Spalte2])</f>
        <v>0.27030002823373267</v>
      </c>
      <c r="F108">
        <f>STDEV(Tabelle14[Spalte3])</f>
        <v>0.11573449651772093</v>
      </c>
      <c r="G108">
        <f>STDEV(Tabelle14[Spalte4])</f>
        <v>8.5587751214146704E-2</v>
      </c>
      <c r="H108">
        <f>STDEV(Tabelle14[Spalte5])</f>
        <v>3.592389616661136E-2</v>
      </c>
      <c r="I108">
        <f>STDEV(Tabelle14[Spalte7])</f>
        <v>2.8022547312739732E-2</v>
      </c>
      <c r="J108">
        <f>STDEV(Tabelle14[Spalte7])</f>
        <v>2.8022547312739732E-2</v>
      </c>
      <c r="K108">
        <f>STDEV(Tabelle14[Spalte8])</f>
        <v>2.4942038071454682E-2</v>
      </c>
      <c r="L108">
        <f>STDEV(Tabelle14[Spalte9])</f>
        <v>0.1128331324987196</v>
      </c>
      <c r="M108">
        <f>STDEV(Tabelle14[Spalte10])</f>
        <v>7.8369905609635387E-2</v>
      </c>
      <c r="N108">
        <f>STDEV(Tabelle14[Spalte11])</f>
        <v>0.21041062610749339</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9"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workbookViewId="0">
      <selection activeCell="M31" sqref="M31"/>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opLeftCell="A4" workbookViewId="0">
      <selection activeCell="A2" sqref="A2"/>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2.8022547312739732E-2</v>
      </c>
      <c r="I13" s="1">
        <f>STDEV(Tabelle14[Spalte7])</f>
        <v>2.8022547312739732E-2</v>
      </c>
      <c r="J13" s="1">
        <f>STDEV(Tabelle14[Spalte8])</f>
        <v>2.4942038071454682E-2</v>
      </c>
      <c r="K13" s="1">
        <f>STDEV(Tabelle14[Spalte9])</f>
        <v>0.1128331324987196</v>
      </c>
      <c r="L13" s="1">
        <f>STDEV(Tabelle14[Spalte10])</f>
        <v>7.8369905609635387E-2</v>
      </c>
      <c r="M13" s="1">
        <f>STDEV(Tabelle14[Spalte11])</f>
        <v>0.21041062610749339</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2.8022547312739732E-2</v>
      </c>
      <c r="I47" s="1">
        <f>STDEV(Tabelle14[Spalte7])</f>
        <v>2.8022547312739732E-2</v>
      </c>
      <c r="J47" s="1">
        <f>STDEV(Tabelle14[Spalte8])</f>
        <v>2.4942038071454682E-2</v>
      </c>
      <c r="K47" s="1">
        <f>STDEV(Tabelle14[Spalte9])</f>
        <v>0.1128331324987196</v>
      </c>
      <c r="L47" s="1">
        <f>STDEV(Tabelle14[Spalte10])</f>
        <v>7.8369905609635387E-2</v>
      </c>
      <c r="M47" s="1">
        <f>STDEV(Tabelle14[Spalte11])</f>
        <v>0.21041062610749339</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2.8022547312739732E-2</v>
      </c>
      <c r="I138" s="1">
        <f>STDEV(Tabelle14[Spalte7])</f>
        <v>2.8022547312739732E-2</v>
      </c>
      <c r="J138" s="1">
        <f>STDEV(Tabelle14[Spalte8])</f>
        <v>2.4942038071454682E-2</v>
      </c>
      <c r="K138" s="1">
        <f>STDEV(Tabelle14[Spalte9])</f>
        <v>0.1128331324987196</v>
      </c>
      <c r="L138" s="1">
        <f>STDEV(Tabelle14[Spalte10])</f>
        <v>7.8369905609635387E-2</v>
      </c>
      <c r="M138" s="1">
        <f>STDEV(Tabelle14[Spalte11])</f>
        <v>0.21041062610749339</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C7" workbookViewId="0">
      <selection activeCell="E31" sqref="E31:N31"/>
    </sheetView>
  </sheetViews>
  <sheetFormatPr baseColWidth="10" defaultRowHeight="15"/>
  <cols>
    <col min="12" max="15" width="11.42578125" customWidth="1"/>
  </cols>
  <sheetData>
    <row r="1" spans="1:14" ht="15.75">
      <c r="A1">
        <v>0.46733820729745601</v>
      </c>
      <c r="B1" s="32" t="s">
        <v>77</v>
      </c>
      <c r="C1" s="32" t="s">
        <v>78</v>
      </c>
      <c r="D1" s="32" t="s">
        <v>79</v>
      </c>
      <c r="E1" s="49" t="s">
        <v>133</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49" t="s">
        <v>133</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112</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7" t="s">
        <v>113</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2.8022547312739732E-2</v>
      </c>
      <c r="J47">
        <f>STDEV(Tabelle14[Spalte7])</f>
        <v>2.8022547312739732E-2</v>
      </c>
      <c r="K47">
        <f>STDEV(Tabelle14[Spalte8])</f>
        <v>2.4942038071454682E-2</v>
      </c>
      <c r="L47">
        <f>STDEV(Tabelle14[Spalte9])</f>
        <v>0.1128331324987196</v>
      </c>
      <c r="M47">
        <f>STDEV(Tabelle14[Spalte10])</f>
        <v>7.8369905609635387E-2</v>
      </c>
      <c r="N47">
        <f>STDEV(Tabelle14[Spalte11])</f>
        <v>0.21041062610749339</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workbookViewId="0">
      <selection activeCell="D25" sqref="D25:K25"/>
    </sheetView>
  </sheetViews>
  <sheetFormatPr baseColWidth="10" defaultRowHeight="15"/>
  <sheetData>
    <row r="1" spans="1:11" ht="15.75">
      <c r="A1">
        <v>0.46733820729745601</v>
      </c>
      <c r="B1" s="32" t="s">
        <v>77</v>
      </c>
      <c r="C1" s="32" t="s">
        <v>78</v>
      </c>
      <c r="D1" s="32" t="s">
        <v>79</v>
      </c>
    </row>
    <row r="2" spans="1:11" ht="18.75">
      <c r="A2" s="31">
        <f>SQRT(20)</f>
        <v>4.4721359549995796</v>
      </c>
      <c r="D2"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112</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111</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26</vt:i4>
      </vt:variant>
    </vt:vector>
  </HeadingPairs>
  <TitlesOfParts>
    <vt:vector size="26"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BenchmarkingTrial</vt:lpstr>
      <vt:lpstr>F19</vt:lpstr>
      <vt:lpstr>Zusammenfassung P. Maifeld</vt:lpstr>
      <vt:lpstr>TextVersuch</vt:lpstr>
      <vt:lpstr>TotalLab</vt:lpstr>
      <vt:lpstr>nF13</vt:lpstr>
      <vt:lpstr>FehlerChart</vt:lpstr>
      <vt:lpstr>Prototyp IndikatorChart</vt:lpstr>
      <vt:lpstr>VerglAltNeu</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2014-03-09T11:30:25Z</dcterms:modified>
</cp:coreProperties>
</file>