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320" windowHeight="9855" activeTab="6"/>
  </bookViews>
  <sheets>
    <sheet name="nFxxFräs" sheetId="1" r:id="rId1"/>
    <sheet name="nF17fräs" sheetId="3" r:id="rId2"/>
    <sheet name="nF18Fräs" sheetId="4" r:id="rId3"/>
    <sheet name="Gegenüberstelungen FräsBieg" sheetId="2" r:id="rId4"/>
    <sheet name="LaborVergleich" sheetId="5" r:id="rId5"/>
    <sheet name="nF13fräs" sheetId="6" r:id="rId6"/>
    <sheet name="Vergl.Fäs" sheetId="7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E88" i="6"/>
  <c r="F88"/>
  <c r="G88"/>
  <c r="H88"/>
  <c r="I88"/>
  <c r="J88"/>
  <c r="K88"/>
  <c r="L88"/>
  <c r="M88"/>
  <c r="D88"/>
  <c r="E87"/>
  <c r="F87"/>
  <c r="G87"/>
  <c r="H87"/>
  <c r="I87"/>
  <c r="J87"/>
  <c r="K87"/>
  <c r="L87"/>
  <c r="M87"/>
  <c r="D8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D33" i="4" l="1"/>
  <c r="E32"/>
  <c r="F32"/>
  <c r="G32"/>
  <c r="H32"/>
  <c r="I32"/>
  <c r="J32"/>
  <c r="K32"/>
  <c r="L32"/>
  <c r="M32"/>
  <c r="D32"/>
  <c r="E32" i="3"/>
  <c r="F31"/>
  <c r="G31"/>
  <c r="H31"/>
  <c r="I31"/>
  <c r="J31"/>
  <c r="K31"/>
  <c r="L31"/>
  <c r="M31"/>
  <c r="N31"/>
  <c r="E31"/>
  <c r="E32" i="1"/>
  <c r="F31"/>
  <c r="G31"/>
  <c r="H31"/>
  <c r="I31"/>
  <c r="J31"/>
  <c r="K31"/>
  <c r="L31"/>
  <c r="M31"/>
  <c r="N31"/>
  <c r="E31"/>
  <c r="F81"/>
  <c r="G81"/>
  <c r="H81"/>
  <c r="I81"/>
  <c r="J81"/>
  <c r="K81"/>
  <c r="L81"/>
  <c r="E81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<sst xmlns="http://schemas.openxmlformats.org/spreadsheetml/2006/main" count="245" uniqueCount="52">
  <si>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</si>
  <si>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</si>
  <si>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</si>
  <si>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</si>
  <si>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</si>
  <si>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</si>
  <si>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</si>
  <si>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</si>
  <si>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</si>
  <si>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</si>
  <si>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</si>
  <si>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</si>
  <si>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</si>
  <si>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</si>
  <si>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</si>
  <si>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</si>
  <si>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</si>
  <si>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</si>
  <si>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</si>
  <si>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</si>
  <si>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</si>
  <si>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</si>
  <si>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</si>
  <si>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</si>
  <si>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</si>
  <si>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</si>
  <si>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</si>
  <si>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</si>
  <si>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 xml:space="preserve">Vergleich Standardabweichung Kontur fräs </t>
  </si>
  <si>
    <t>Frästteile</t>
  </si>
  <si>
    <t>Biegeteile</t>
  </si>
  <si>
    <t>Range</t>
  </si>
  <si>
    <t>max Range</t>
  </si>
  <si>
    <t>nF13 Fräs Kontur aussen</t>
  </si>
  <si>
    <t>Mittelw.</t>
  </si>
  <si>
    <t>Material</t>
  </si>
  <si>
    <t>nF13</t>
  </si>
  <si>
    <t>nF17</t>
  </si>
  <si>
    <t>F18</t>
  </si>
  <si>
    <t>Vergl. Standardab. Fräs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</si>
  <si>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</si>
  <si>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</si>
  <si>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</si>
  <si>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</si>
  <si>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</si>
  <si>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</si>
  <si>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</si>
  <si>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</si>
  <si>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</si>
  <si>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</si>
  <si>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</si>
  <si>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nF13 Fräs Spalt unten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</si>
</sst>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4" fillId="0" borderId="0" xfId="0" applyFont="1"/>
    <xf numFmtId="0" fontId="15" fillId="0" borderId="0" xfId="0" applyFont="1"/>
    <xf numFmtId="0" fontId="0" fillId="4" borderId="0" xfId="0" applyFill="1"/>
  </cellXfs>
  <cellStyles count="2">
    <cellStyle name="Dezimal" xfId="1" builtinId="3"/>
    <cellStyle name="Standard" xfId="0" builtinId="0"/>
  </cellStyles>
  <dxfs count="4">
    <dxf>
      <fill>
        <patternFill patternType="solid">
          <fgColor indexed="64"/>
          <bgColor rgb="FFFFFF00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58854784"/>
        <c:axId val="65111168"/>
        <c:axId val="0"/>
      </c:bar3DChart>
      <c:catAx>
        <c:axId val="58854784"/>
        <c:scaling>
          <c:orientation val="minMax"/>
        </c:scaling>
        <c:axPos val="b"/>
        <c:tickLblPos val="nextTo"/>
        <c:crossAx val="65111168"/>
        <c:crosses val="autoZero"/>
        <c:auto val="1"/>
        <c:lblAlgn val="ctr"/>
        <c:lblOffset val="100"/>
      </c:catAx>
      <c:valAx>
        <c:axId val="65111168"/>
        <c:scaling>
          <c:orientation val="minMax"/>
        </c:scaling>
        <c:axPos val="l"/>
        <c:majorGridlines/>
        <c:numFmt formatCode="General" sourceLinked="1"/>
        <c:tickLblPos val="nextTo"/>
        <c:crossAx val="58854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6898560"/>
        <c:axId val="66912640"/>
        <c:axId val="0"/>
      </c:bar3DChart>
      <c:catAx>
        <c:axId val="66898560"/>
        <c:scaling>
          <c:orientation val="minMax"/>
        </c:scaling>
        <c:axPos val="b"/>
        <c:tickLblPos val="nextTo"/>
        <c:crossAx val="66912640"/>
        <c:crosses val="autoZero"/>
        <c:auto val="1"/>
        <c:lblAlgn val="ctr"/>
        <c:lblOffset val="100"/>
      </c:catAx>
      <c:valAx>
        <c:axId val="66912640"/>
        <c:scaling>
          <c:orientation val="minMax"/>
        </c:scaling>
        <c:axPos val="l"/>
        <c:majorGridlines/>
        <c:numFmt formatCode="General" sourceLinked="1"/>
        <c:tickLblPos val="nextTo"/>
        <c:crossAx val="66898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nF18Fräs!$F$97:$K$97</c:f>
              <c:numCache>
                <c:formatCode>General</c:formatCode>
                <c:ptCount val="6"/>
                <c:pt idx="0">
                  <c:v>-2.8220000000000001</c:v>
                </c:pt>
                <c:pt idx="1">
                  <c:v>-3.2510000000000003</c:v>
                </c:pt>
                <c:pt idx="2">
                  <c:v>-3.2590000000000003</c:v>
                </c:pt>
                <c:pt idx="3">
                  <c:v>-3.0159999999999996</c:v>
                </c:pt>
                <c:pt idx="4">
                  <c:v>-3.1209999999999996</c:v>
                </c:pt>
                <c:pt idx="5">
                  <c:v>-2.6019999999999999</c:v>
                </c:pt>
              </c:numCache>
            </c:numRef>
          </c:val>
        </c:ser>
        <c:shape val="cylinder"/>
        <c:axId val="66945408"/>
        <c:axId val="66946944"/>
        <c:axId val="0"/>
      </c:bar3DChart>
      <c:catAx>
        <c:axId val="66945408"/>
        <c:scaling>
          <c:orientation val="minMax"/>
        </c:scaling>
        <c:axPos val="b"/>
        <c:tickLblPos val="nextTo"/>
        <c:crossAx val="66946944"/>
        <c:crosses val="autoZero"/>
        <c:auto val="1"/>
        <c:lblAlgn val="ctr"/>
        <c:lblOffset val="100"/>
      </c:catAx>
      <c:valAx>
        <c:axId val="66946944"/>
        <c:scaling>
          <c:orientation val="minMax"/>
        </c:scaling>
        <c:axPos val="l"/>
        <c:majorGridlines/>
        <c:numFmt formatCode="General" sourceLinked="1"/>
        <c:tickLblPos val="nextTo"/>
        <c:crossAx val="66945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nF18 fräs Spalt Standardab</a:t>
            </a:r>
          </a:p>
        </c:rich>
      </c:tx>
      <c:layout>
        <c:manualLayout>
          <c:xMode val="edge"/>
          <c:yMode val="edge"/>
          <c:x val="0.1765833333333335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nF18Fräs!$D$98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nF18Fräs!$F$76:$K$76</c:f>
              <c:strCache>
                <c:ptCount val="6"/>
                <c:pt idx="0">
                  <c:v>MP3a</c:v>
                </c:pt>
                <c:pt idx="1">
                  <c:v>MP4a</c:v>
                </c:pt>
                <c:pt idx="2">
                  <c:v>MP5a</c:v>
                </c:pt>
                <c:pt idx="3">
                  <c:v>MP6a</c:v>
                </c:pt>
                <c:pt idx="4">
                  <c:v>MP7a</c:v>
                </c:pt>
                <c:pt idx="5">
                  <c:v>MP8a</c:v>
                </c:pt>
              </c:strCache>
            </c:strRef>
          </c:cat>
          <c:val>
            <c:numRef>
              <c:f>nF18Fräs!$F$98:$K$98</c:f>
              <c:numCache>
                <c:formatCode>General</c:formatCode>
                <c:ptCount val="6"/>
                <c:pt idx="0">
                  <c:v>0.11817026075250819</c:v>
                </c:pt>
                <c:pt idx="1">
                  <c:v>0.19584902885963756</c:v>
                </c:pt>
                <c:pt idx="2">
                  <c:v>0.21983007791904804</c:v>
                </c:pt>
                <c:pt idx="3">
                  <c:v>0.11329514320430603</c:v>
                </c:pt>
                <c:pt idx="4">
                  <c:v>9.5801329515002642E-2</c:v>
                </c:pt>
                <c:pt idx="5">
                  <c:v>9.4679514818759997E-2</c:v>
                </c:pt>
              </c:numCache>
            </c:numRef>
          </c:val>
        </c:ser>
        <c:shape val="cylinder"/>
        <c:axId val="66967424"/>
        <c:axId val="66968960"/>
        <c:axId val="0"/>
      </c:bar3DChart>
      <c:catAx>
        <c:axId val="66967424"/>
        <c:scaling>
          <c:orientation val="minMax"/>
        </c:scaling>
        <c:axPos val="b"/>
        <c:tickLblPos val="nextTo"/>
        <c:crossAx val="66968960"/>
        <c:crosses val="autoZero"/>
        <c:auto val="1"/>
        <c:lblAlgn val="ctr"/>
        <c:lblOffset val="100"/>
      </c:catAx>
      <c:valAx>
        <c:axId val="66968960"/>
        <c:scaling>
          <c:orientation val="minMax"/>
        </c:scaling>
        <c:axPos val="l"/>
        <c:majorGridlines/>
        <c:numFmt formatCode="General" sourceLinked="1"/>
        <c:tickLblPos val="nextTo"/>
        <c:crossAx val="66967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shape val="cylinder"/>
        <c:axId val="66990080"/>
        <c:axId val="66991616"/>
        <c:axId val="0"/>
      </c:bar3DChart>
      <c:catAx>
        <c:axId val="66990080"/>
        <c:scaling>
          <c:orientation val="minMax"/>
        </c:scaling>
        <c:axPos val="b"/>
        <c:tickLblPos val="nextTo"/>
        <c:crossAx val="66991616"/>
        <c:crosses val="autoZero"/>
        <c:auto val="1"/>
        <c:lblAlgn val="ctr"/>
        <c:lblOffset val="100"/>
      </c:catAx>
      <c:valAx>
        <c:axId val="66991616"/>
        <c:scaling>
          <c:orientation val="minMax"/>
        </c:scaling>
        <c:axPos val="l"/>
        <c:majorGridlines/>
        <c:numFmt formatCode="General" sourceLinked="1"/>
        <c:tickLblPos val="nextTo"/>
        <c:crossAx val="66990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67024384"/>
        <c:axId val="67025920"/>
        <c:axId val="0"/>
      </c:bar3DChart>
      <c:catAx>
        <c:axId val="67024384"/>
        <c:scaling>
          <c:orientation val="minMax"/>
        </c:scaling>
        <c:axPos val="b"/>
        <c:tickLblPos val="nextTo"/>
        <c:crossAx val="67025920"/>
        <c:crosses val="autoZero"/>
        <c:auto val="1"/>
        <c:lblAlgn val="ctr"/>
        <c:lblOffset val="100"/>
      </c:catAx>
      <c:valAx>
        <c:axId val="67025920"/>
        <c:scaling>
          <c:orientation val="minMax"/>
        </c:scaling>
        <c:axPos val="l"/>
        <c:majorGridlines/>
        <c:numFmt formatCode="General" sourceLinked="1"/>
        <c:tickLblPos val="nextTo"/>
        <c:crossAx val="67024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67111936"/>
        <c:axId val="67117824"/>
        <c:axId val="0"/>
      </c:bar3DChart>
      <c:catAx>
        <c:axId val="67111936"/>
        <c:scaling>
          <c:orientation val="minMax"/>
        </c:scaling>
        <c:axPos val="b"/>
        <c:tickLblPos val="nextTo"/>
        <c:crossAx val="67117824"/>
        <c:crosses val="autoZero"/>
        <c:auto val="1"/>
        <c:lblAlgn val="ctr"/>
        <c:lblOffset val="100"/>
      </c:catAx>
      <c:valAx>
        <c:axId val="67117824"/>
        <c:scaling>
          <c:orientation val="minMax"/>
        </c:scaling>
        <c:axPos val="l"/>
        <c:majorGridlines/>
        <c:numFmt formatCode="General" sourceLinked="1"/>
        <c:tickLblPos val="nextTo"/>
        <c:crossAx val="67111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hape val="cylinder"/>
        <c:axId val="67146496"/>
        <c:axId val="67148032"/>
        <c:axId val="0"/>
      </c:bar3DChart>
      <c:catAx>
        <c:axId val="67146496"/>
        <c:scaling>
          <c:orientation val="minMax"/>
        </c:scaling>
        <c:axPos val="b"/>
        <c:tickLblPos val="nextTo"/>
        <c:crossAx val="67148032"/>
        <c:crosses val="autoZero"/>
        <c:auto val="1"/>
        <c:lblAlgn val="ctr"/>
        <c:lblOffset val="100"/>
      </c:catAx>
      <c:valAx>
        <c:axId val="67148032"/>
        <c:scaling>
          <c:orientation val="minMax"/>
        </c:scaling>
        <c:axPos val="l"/>
        <c:majorGridlines/>
        <c:numFmt formatCode="General" sourceLinked="1"/>
        <c:tickLblPos val="nextTo"/>
        <c:crossAx val="67146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67176704"/>
        <c:axId val="67190784"/>
        <c:axId val="0"/>
      </c:bar3DChart>
      <c:catAx>
        <c:axId val="67176704"/>
        <c:scaling>
          <c:orientation val="minMax"/>
        </c:scaling>
        <c:axPos val="b"/>
        <c:tickLblPos val="nextTo"/>
        <c:crossAx val="67190784"/>
        <c:crosses val="autoZero"/>
        <c:auto val="1"/>
        <c:lblAlgn val="ctr"/>
        <c:lblOffset val="100"/>
      </c:catAx>
      <c:valAx>
        <c:axId val="67190784"/>
        <c:scaling>
          <c:orientation val="minMax"/>
        </c:scaling>
        <c:axPos val="l"/>
        <c:majorGridlines/>
        <c:numFmt formatCode="General" sourceLinked="1"/>
        <c:tickLblPos val="nextTo"/>
        <c:crossAx val="671767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67211264"/>
        <c:axId val="67212800"/>
        <c:axId val="0"/>
      </c:bar3DChart>
      <c:catAx>
        <c:axId val="67211264"/>
        <c:scaling>
          <c:orientation val="minMax"/>
        </c:scaling>
        <c:axPos val="b"/>
        <c:tickLblPos val="nextTo"/>
        <c:crossAx val="67212800"/>
        <c:crosses val="autoZero"/>
        <c:auto val="1"/>
        <c:lblAlgn val="ctr"/>
        <c:lblOffset val="100"/>
      </c:catAx>
      <c:valAx>
        <c:axId val="67212800"/>
        <c:scaling>
          <c:orientation val="minMax"/>
        </c:scaling>
        <c:axPos val="l"/>
        <c:majorGridlines/>
        <c:numFmt formatCode="General" sourceLinked="1"/>
        <c:tickLblPos val="nextTo"/>
        <c:crossAx val="67211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fräs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68552192"/>
        <c:axId val="68553728"/>
        <c:axId val="0"/>
      </c:bar3DChart>
      <c:catAx>
        <c:axId val="68552192"/>
        <c:scaling>
          <c:orientation val="minMax"/>
        </c:scaling>
        <c:axPos val="b"/>
        <c:tickLblPos val="nextTo"/>
        <c:crossAx val="68553728"/>
        <c:crosses val="autoZero"/>
        <c:auto val="1"/>
        <c:lblAlgn val="ctr"/>
        <c:lblOffset val="100"/>
      </c:catAx>
      <c:valAx>
        <c:axId val="68553728"/>
        <c:scaling>
          <c:orientation val="minMax"/>
        </c:scaling>
        <c:axPos val="l"/>
        <c:majorGridlines/>
        <c:numFmt formatCode="General" sourceLinked="1"/>
        <c:tickLblPos val="nextTo"/>
        <c:crossAx val="68552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Fräs Kontur Standardab.</a:t>
            </a:r>
          </a:p>
        </c:rich>
      </c:tx>
      <c:layout>
        <c:manualLayout>
          <c:xMode val="edge"/>
          <c:yMode val="edge"/>
          <c:x val="0.21976377952755904"/>
          <c:y val="2.314814814814814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65132032"/>
        <c:axId val="65133568"/>
        <c:axId val="0"/>
      </c:bar3DChart>
      <c:catAx>
        <c:axId val="65132032"/>
        <c:scaling>
          <c:orientation val="minMax"/>
        </c:scaling>
        <c:axPos val="b"/>
        <c:tickLblPos val="nextTo"/>
        <c:crossAx val="65133568"/>
        <c:crosses val="autoZero"/>
        <c:auto val="1"/>
        <c:lblAlgn val="ctr"/>
        <c:lblOffset val="100"/>
      </c:catAx>
      <c:valAx>
        <c:axId val="65133568"/>
        <c:scaling>
          <c:orientation val="minMax"/>
        </c:scaling>
        <c:axPos val="l"/>
        <c:majorGridlines/>
        <c:numFmt formatCode="General" sourceLinked="1"/>
        <c:tickLblPos val="nextTo"/>
        <c:crossAx val="65132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Standardab</a:t>
            </a:r>
          </a:p>
        </c:rich>
      </c:tx>
      <c:layout>
        <c:manualLayout>
          <c:xMode val="edge"/>
          <c:yMode val="edge"/>
          <c:x val="0.17102777777777775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nF18Fräs!$D$28:$M$28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8574208"/>
        <c:axId val="68588288"/>
        <c:axId val="0"/>
      </c:bar3DChart>
      <c:catAx>
        <c:axId val="68574208"/>
        <c:scaling>
          <c:orientation val="minMax"/>
        </c:scaling>
        <c:axPos val="b"/>
        <c:tickLblPos val="nextTo"/>
        <c:crossAx val="68588288"/>
        <c:crosses val="autoZero"/>
        <c:auto val="1"/>
        <c:lblAlgn val="ctr"/>
        <c:lblOffset val="100"/>
      </c:catAx>
      <c:valAx>
        <c:axId val="68588288"/>
        <c:scaling>
          <c:orientation val="minMax"/>
        </c:scaling>
        <c:axPos val="l"/>
        <c:majorGridlines/>
        <c:numFmt formatCode="General" sourceLinked="1"/>
        <c:tickLblPos val="nextTo"/>
        <c:crossAx val="68574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KonturAussen'!$D$29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KonturAussen'!$E$29:$N$29</c:f>
              <c:numCache>
                <c:formatCode>General</c:formatCode>
                <c:ptCount val="10"/>
                <c:pt idx="0">
                  <c:v>2.4360000000000008</c:v>
                </c:pt>
                <c:pt idx="1">
                  <c:v>0.93500000000000016</c:v>
                </c:pt>
                <c:pt idx="2">
                  <c:v>0.21500000000000002</c:v>
                </c:pt>
                <c:pt idx="3">
                  <c:v>-4.8500000000000022E-2</c:v>
                </c:pt>
                <c:pt idx="4">
                  <c:v>-0.42049999999999998</c:v>
                </c:pt>
                <c:pt idx="5">
                  <c:v>-0.51300000000000001</c:v>
                </c:pt>
                <c:pt idx="6">
                  <c:v>-0.29799999999999993</c:v>
                </c:pt>
                <c:pt idx="7">
                  <c:v>-0.16799999999999998</c:v>
                </c:pt>
                <c:pt idx="8">
                  <c:v>1.1964999999999999</c:v>
                </c:pt>
                <c:pt idx="9">
                  <c:v>2.8364999999999996</c:v>
                </c:pt>
              </c:numCache>
            </c:numRef>
          </c:val>
        </c:ser>
        <c:shape val="cylinder"/>
        <c:axId val="68621056"/>
        <c:axId val="68622592"/>
        <c:axId val="0"/>
      </c:bar3DChart>
      <c:catAx>
        <c:axId val="68621056"/>
        <c:scaling>
          <c:orientation val="minMax"/>
        </c:scaling>
        <c:axPos val="b"/>
        <c:tickLblPos val="nextTo"/>
        <c:crossAx val="68622592"/>
        <c:crosses val="autoZero"/>
        <c:auto val="1"/>
        <c:lblAlgn val="ctr"/>
        <c:lblOffset val="100"/>
      </c:catAx>
      <c:valAx>
        <c:axId val="68622592"/>
        <c:scaling>
          <c:orientation val="minMax"/>
        </c:scaling>
        <c:axPos val="l"/>
        <c:majorGridlines/>
        <c:numFmt formatCode="General" sourceLinked="1"/>
        <c:tickLblPos val="nextTo"/>
        <c:crossAx val="686210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'[1]nF17 KonturAussen'!$D$30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'[1]nF17 KonturAussen'!$E$5:$N$5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'[1]nF17 KonturAussen'!$E$30:$N$30</c:f>
              <c:numCache>
                <c:formatCode>General</c:formatCode>
                <c:ptCount val="10"/>
                <c:pt idx="0">
                  <c:v>0.15118479455705683</c:v>
                </c:pt>
                <c:pt idx="1">
                  <c:v>3.7766596212438205E-2</c:v>
                </c:pt>
                <c:pt idx="2">
                  <c:v>3.3324560249003474E-2</c:v>
                </c:pt>
                <c:pt idx="3">
                  <c:v>9.3330200448672081E-3</c:v>
                </c:pt>
                <c:pt idx="4">
                  <c:v>1.6693837501494849E-2</c:v>
                </c:pt>
                <c:pt idx="5">
                  <c:v>1.922169826551564E-2</c:v>
                </c:pt>
                <c:pt idx="6">
                  <c:v>1.5423836644690757E-2</c:v>
                </c:pt>
                <c:pt idx="7">
                  <c:v>2.5874189537269287E-2</c:v>
                </c:pt>
                <c:pt idx="8">
                  <c:v>5.6501047964198518E-2</c:v>
                </c:pt>
                <c:pt idx="9">
                  <c:v>0.10868956275849763</c:v>
                </c:pt>
              </c:numCache>
            </c:numRef>
          </c:val>
        </c:ser>
        <c:shape val="cylinder"/>
        <c:axId val="68643072"/>
        <c:axId val="68661248"/>
        <c:axId val="0"/>
      </c:bar3DChart>
      <c:catAx>
        <c:axId val="68643072"/>
        <c:scaling>
          <c:orientation val="minMax"/>
        </c:scaling>
        <c:axPos val="b"/>
        <c:tickLblPos val="nextTo"/>
        <c:crossAx val="68661248"/>
        <c:crosses val="autoZero"/>
        <c:auto val="1"/>
        <c:lblAlgn val="ctr"/>
        <c:lblOffset val="100"/>
      </c:catAx>
      <c:valAx>
        <c:axId val="68661248"/>
        <c:scaling>
          <c:orientation val="minMax"/>
        </c:scaling>
        <c:axPos val="l"/>
        <c:majorGridlines/>
        <c:numFmt formatCode="General" sourceLinked="1"/>
        <c:tickLblPos val="nextTo"/>
        <c:crossAx val="686430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aussen'!$D$28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aussen'!$E$28:$N$28</c:f>
              <c:numCache>
                <c:formatCode>General</c:formatCode>
                <c:ptCount val="10"/>
                <c:pt idx="0">
                  <c:v>2.5235000000000007</c:v>
                </c:pt>
                <c:pt idx="1">
                  <c:v>0.85550000000000015</c:v>
                </c:pt>
                <c:pt idx="2">
                  <c:v>0.13650000000000001</c:v>
                </c:pt>
                <c:pt idx="3">
                  <c:v>-6.1000000000000019E-2</c:v>
                </c:pt>
                <c:pt idx="4">
                  <c:v>-0.27749999999999997</c:v>
                </c:pt>
                <c:pt idx="5">
                  <c:v>-0.33100000000000002</c:v>
                </c:pt>
                <c:pt idx="6">
                  <c:v>-0.25649999999999995</c:v>
                </c:pt>
                <c:pt idx="7">
                  <c:v>-0.11200000000000002</c:v>
                </c:pt>
                <c:pt idx="8">
                  <c:v>1.2879999999999998</c:v>
                </c:pt>
                <c:pt idx="9">
                  <c:v>3.8039999999999998</c:v>
                </c:pt>
              </c:numCache>
            </c:numRef>
          </c:val>
        </c:ser>
        <c:shape val="cylinder"/>
        <c:axId val="68677632"/>
        <c:axId val="68679168"/>
        <c:axId val="0"/>
      </c:bar3DChart>
      <c:catAx>
        <c:axId val="68677632"/>
        <c:scaling>
          <c:orientation val="minMax"/>
        </c:scaling>
        <c:axPos val="b"/>
        <c:tickLblPos val="nextTo"/>
        <c:crossAx val="68679168"/>
        <c:crosses val="autoZero"/>
        <c:auto val="1"/>
        <c:lblAlgn val="ctr"/>
        <c:lblOffset val="100"/>
      </c:catAx>
      <c:valAx>
        <c:axId val="68679168"/>
        <c:scaling>
          <c:orientation val="minMax"/>
        </c:scaling>
        <c:axPos val="l"/>
        <c:majorGridlines/>
        <c:numFmt formatCode="General" sourceLinked="1"/>
        <c:tickLblPos val="nextTo"/>
        <c:crossAx val="68677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F18 Kontur Standardab</a:t>
            </a:r>
          </a:p>
        </c:rich>
      </c:tx>
      <c:layout>
        <c:manualLayout>
          <c:xMode val="edge"/>
          <c:yMode val="edge"/>
          <c:x val="0.19482633420822398"/>
          <c:y val="4.16666666666666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'[1]F18 Kontur aussen'!$D$27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'[1]F18 Kontur aussen'!$E$6:$N$6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'[1]F18 Kontur aussen'!$E$27:$N$27</c:f>
              <c:numCache>
                <c:formatCode>General</c:formatCode>
                <c:ptCount val="10"/>
                <c:pt idx="0">
                  <c:v>5.3437124883263222E-2</c:v>
                </c:pt>
                <c:pt idx="1">
                  <c:v>3.5758694194927144E-2</c:v>
                </c:pt>
                <c:pt idx="2">
                  <c:v>3.5729244987382724E-2</c:v>
                </c:pt>
                <c:pt idx="3">
                  <c:v>4.0249223594996199E-2</c:v>
                </c:pt>
                <c:pt idx="4">
                  <c:v>8.5092828567889578E-2</c:v>
                </c:pt>
                <c:pt idx="5">
                  <c:v>4.0509907819926555E-2</c:v>
                </c:pt>
                <c:pt idx="6">
                  <c:v>2.661123624969116E-2</c:v>
                </c:pt>
                <c:pt idx="7">
                  <c:v>6.3627203715325875E-2</c:v>
                </c:pt>
                <c:pt idx="8">
                  <c:v>0.19771324264143297</c:v>
                </c:pt>
                <c:pt idx="9">
                  <c:v>0.19773453762158261</c:v>
                </c:pt>
              </c:numCache>
            </c:numRef>
          </c:val>
        </c:ser>
        <c:shape val="cylinder"/>
        <c:axId val="68978176"/>
        <c:axId val="68979712"/>
        <c:axId val="0"/>
      </c:bar3DChart>
      <c:catAx>
        <c:axId val="68978176"/>
        <c:scaling>
          <c:orientation val="minMax"/>
        </c:scaling>
        <c:axPos val="b"/>
        <c:tickLblPos val="nextTo"/>
        <c:crossAx val="68979712"/>
        <c:crosses val="autoZero"/>
        <c:auto val="1"/>
        <c:lblAlgn val="ctr"/>
        <c:lblOffset val="100"/>
      </c:catAx>
      <c:valAx>
        <c:axId val="68979712"/>
        <c:scaling>
          <c:orientation val="minMax"/>
        </c:scaling>
        <c:axPos val="l"/>
        <c:majorGridlines/>
        <c:numFmt formatCode="General" sourceLinked="1"/>
        <c:tickLblPos val="nextTo"/>
        <c:crossAx val="68978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 Kontur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LaborVergleich!$C$5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LaborVergleich!$D$5:$M$5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LaborVergleich!$C$6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LaborVergleich!$D$6:$M$6</c:f>
              <c:numCache>
                <c:formatCode>General</c:formatCode>
                <c:ptCount val="10"/>
                <c:pt idx="0">
                  <c:v>0.12143332586888243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2.5526044491230367E-2</c:v>
                </c:pt>
                <c:pt idx="5">
                  <c:v>3.8099592482970748E-2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2"/>
          <c:order val="2"/>
          <c:tx>
            <c:strRef>
              <c:f>LaborVergleich!$C$7</c:f>
              <c:strCache>
                <c:ptCount val="1"/>
                <c:pt idx="0">
                  <c:v>F18 </c:v>
                </c:pt>
              </c:strCache>
            </c:strRef>
          </c:tx>
          <c:cat>
            <c:strRef>
              <c:f>LaborVergleich!$D$4:$M$4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LaborVergleich!$D$7:$M$7</c:f>
              <c:numCache>
                <c:formatCode>General</c:formatCode>
                <c:ptCount val="10"/>
                <c:pt idx="0">
                  <c:v>0.14475023861447461</c:v>
                </c:pt>
                <c:pt idx="1">
                  <c:v>0.15401298646542738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shape val="cylinder"/>
        <c:axId val="69022848"/>
        <c:axId val="69024384"/>
        <c:axId val="0"/>
      </c:bar3DChart>
      <c:catAx>
        <c:axId val="69022848"/>
        <c:scaling>
          <c:orientation val="minMax"/>
        </c:scaling>
        <c:axPos val="b"/>
        <c:tickLblPos val="nextTo"/>
        <c:crossAx val="69024384"/>
        <c:crosses val="autoZero"/>
        <c:auto val="1"/>
        <c:lblAlgn val="ctr"/>
        <c:lblOffset val="100"/>
      </c:catAx>
      <c:valAx>
        <c:axId val="69024384"/>
        <c:scaling>
          <c:orientation val="minMax"/>
        </c:scaling>
        <c:axPos val="l"/>
        <c:majorGridlines/>
        <c:numFmt formatCode="General" sourceLinked="1"/>
        <c:tickLblPos val="nextTo"/>
        <c:crossAx val="69022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nF13fräs!$C$26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nF13fräs!$D$4:$M$4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nF13fräs!$D$26:$M$26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hape val="cylinder"/>
        <c:axId val="69131264"/>
        <c:axId val="69141248"/>
        <c:axId val="0"/>
      </c:bar3DChart>
      <c:catAx>
        <c:axId val="69131264"/>
        <c:scaling>
          <c:orientation val="minMax"/>
        </c:scaling>
        <c:axPos val="b"/>
        <c:tickLblPos val="nextTo"/>
        <c:crossAx val="69141248"/>
        <c:crosses val="autoZero"/>
        <c:auto val="1"/>
        <c:lblAlgn val="ctr"/>
        <c:lblOffset val="100"/>
      </c:catAx>
      <c:valAx>
        <c:axId val="69141248"/>
        <c:scaling>
          <c:orientation val="minMax"/>
        </c:scaling>
        <c:axPos val="l"/>
        <c:majorGridlines/>
        <c:numFmt formatCode="General" sourceLinked="1"/>
        <c:tickLblPos val="nextTo"/>
        <c:crossAx val="69131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Vergl. Standardab. Fräs Kontur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marker val="1"/>
        <c:axId val="69490176"/>
        <c:axId val="69491712"/>
      </c:lineChart>
      <c:catAx>
        <c:axId val="69490176"/>
        <c:scaling>
          <c:orientation val="minMax"/>
        </c:scaling>
        <c:axPos val="b"/>
        <c:tickLblPos val="nextTo"/>
        <c:crossAx val="69491712"/>
        <c:crosses val="autoZero"/>
        <c:auto val="1"/>
        <c:lblAlgn val="ctr"/>
        <c:lblOffset val="100"/>
      </c:catAx>
      <c:valAx>
        <c:axId val="69491712"/>
        <c:scaling>
          <c:orientation val="minMax"/>
        </c:scaling>
        <c:axPos val="l"/>
        <c:majorGridlines/>
        <c:numFmt formatCode="General" sourceLinked="1"/>
        <c:tickLblPos val="nextTo"/>
        <c:crossAx val="6949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Fräs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er>
          <c:idx val="3"/>
          <c:order val="3"/>
          <c:tx>
            <c:strRef>
              <c:f>Vergl.Fäs!$C$9</c:f>
              <c:strCache>
                <c:ptCount val="1"/>
                <c:pt idx="0">
                  <c:v>F18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Vergl.Fäs!$D$9:$M$9</c:f>
              <c:numCache>
                <c:formatCode>General</c:formatCode>
                <c:ptCount val="10"/>
                <c:pt idx="0">
                  <c:v>0.14475023861447475</c:v>
                </c:pt>
                <c:pt idx="1">
                  <c:v>0.15401298646542766</c:v>
                </c:pt>
                <c:pt idx="2">
                  <c:v>8.7141747805092262E-2</c:v>
                </c:pt>
                <c:pt idx="3">
                  <c:v>2.6137289353275334E-2</c:v>
                </c:pt>
                <c:pt idx="4">
                  <c:v>6.366028258614094E-2</c:v>
                </c:pt>
                <c:pt idx="5">
                  <c:v>7.1884410139143637E-2</c:v>
                </c:pt>
                <c:pt idx="6">
                  <c:v>4.6052030071259679E-2</c:v>
                </c:pt>
                <c:pt idx="7">
                  <c:v>0.14869962658785785</c:v>
                </c:pt>
                <c:pt idx="8">
                  <c:v>0.29006532839490162</c:v>
                </c:pt>
                <c:pt idx="9">
                  <c:v>0.40218187820672957</c:v>
                </c:pt>
              </c:numCache>
            </c:numRef>
          </c:val>
        </c:ser>
        <c:axId val="69526656"/>
        <c:axId val="69528192"/>
      </c:barChart>
      <c:catAx>
        <c:axId val="69526656"/>
        <c:scaling>
          <c:orientation val="minMax"/>
        </c:scaling>
        <c:axPos val="b"/>
        <c:tickLblPos val="nextTo"/>
        <c:crossAx val="69528192"/>
        <c:crosses val="autoZero"/>
        <c:auto val="1"/>
        <c:lblAlgn val="ctr"/>
        <c:lblOffset val="100"/>
      </c:catAx>
      <c:valAx>
        <c:axId val="69528192"/>
        <c:scaling>
          <c:orientation val="minMax"/>
        </c:scaling>
        <c:axPos val="l"/>
        <c:majorGridlines/>
        <c:numFmt formatCode="General" sourceLinked="1"/>
        <c:tickLblPos val="nextTo"/>
        <c:crossAx val="6952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Fräs Standardab.  Eingrenzung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Vergl.Fäs!$C$6</c:f>
              <c:strCache>
                <c:ptCount val="1"/>
                <c:pt idx="0">
                  <c:v>nF13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Vergl.Fäs!$D$6:$M$6</c:f>
              <c:numCache>
                <c:formatCode>General</c:formatCode>
                <c:ptCount val="10"/>
                <c:pt idx="0">
                  <c:v>0.24575126492151839</c:v>
                </c:pt>
                <c:pt idx="1">
                  <c:v>0.27095348212134901</c:v>
                </c:pt>
                <c:pt idx="2">
                  <c:v>0.19027611515899726</c:v>
                </c:pt>
                <c:pt idx="3">
                  <c:v>1.9841477024816312E-2</c:v>
                </c:pt>
                <c:pt idx="4">
                  <c:v>2.3597502097958335E-2</c:v>
                </c:pt>
                <c:pt idx="5">
                  <c:v>2.8335397241649171E-2</c:v>
                </c:pt>
                <c:pt idx="6">
                  <c:v>3.1834274809261667E-2</c:v>
                </c:pt>
                <c:pt idx="7">
                  <c:v>0.14628289103831021</c:v>
                </c:pt>
                <c:pt idx="8">
                  <c:v>0.26684117097313848</c:v>
                </c:pt>
                <c:pt idx="9">
                  <c:v>0.18101759146848873</c:v>
                </c:pt>
              </c:numCache>
            </c:numRef>
          </c:val>
        </c:ser>
        <c:ser>
          <c:idx val="1"/>
          <c:order val="1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2"/>
          <c:order val="2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axId val="69435392"/>
        <c:axId val="69436928"/>
      </c:barChart>
      <c:catAx>
        <c:axId val="69435392"/>
        <c:scaling>
          <c:orientation val="minMax"/>
        </c:scaling>
        <c:axPos val="b"/>
        <c:tickLblPos val="nextTo"/>
        <c:crossAx val="69436928"/>
        <c:crosses val="autoZero"/>
        <c:auto val="1"/>
        <c:lblAlgn val="ctr"/>
        <c:lblOffset val="100"/>
      </c:catAx>
      <c:valAx>
        <c:axId val="69436928"/>
        <c:scaling>
          <c:orientation val="minMax"/>
        </c:scaling>
        <c:axPos val="l"/>
        <c:majorGridlines/>
        <c:numFmt formatCode="General" sourceLinked="1"/>
        <c:tickLblPos val="nextTo"/>
        <c:crossAx val="6943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Spalt fräs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nFxxFräs!$E$76:$L$76</c:f>
              <c:numCache>
                <c:formatCode>General</c:formatCode>
                <c:ptCount val="8"/>
                <c:pt idx="0">
                  <c:v>-2.4660000000000002</c:v>
                </c:pt>
                <c:pt idx="1">
                  <c:v>-2.5729999999999995</c:v>
                </c:pt>
                <c:pt idx="2">
                  <c:v>-2.9885000000000002</c:v>
                </c:pt>
                <c:pt idx="3">
                  <c:v>-2.9744999999999999</c:v>
                </c:pt>
                <c:pt idx="4">
                  <c:v>-2.6459999999999999</c:v>
                </c:pt>
                <c:pt idx="5">
                  <c:v>-2.6799999999999997</c:v>
                </c:pt>
                <c:pt idx="6">
                  <c:v>-2.5860000000000003</c:v>
                </c:pt>
                <c:pt idx="7">
                  <c:v>-2.4175</c:v>
                </c:pt>
              </c:numCache>
            </c:numRef>
          </c:val>
        </c:ser>
        <c:shape val="cylinder"/>
        <c:axId val="58551296"/>
        <c:axId val="58569472"/>
        <c:axId val="0"/>
      </c:bar3DChart>
      <c:catAx>
        <c:axId val="58551296"/>
        <c:scaling>
          <c:orientation val="minMax"/>
        </c:scaling>
        <c:axPos val="b"/>
        <c:tickLblPos val="nextTo"/>
        <c:crossAx val="58569472"/>
        <c:crosses val="autoZero"/>
        <c:auto val="1"/>
        <c:lblAlgn val="ctr"/>
        <c:lblOffset val="100"/>
      </c:catAx>
      <c:valAx>
        <c:axId val="58569472"/>
        <c:scaling>
          <c:orientation val="minMax"/>
        </c:scaling>
        <c:axPos val="l"/>
        <c:majorGridlines/>
        <c:numFmt formatCode="General" sourceLinked="1"/>
        <c:tickLblPos val="nextTo"/>
        <c:crossAx val="58551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Kontur Standardab.Fräs nFxx vs nF17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Vergl.Fäs!$C$7</c:f>
              <c:strCache>
                <c:ptCount val="1"/>
                <c:pt idx="0">
                  <c:v>nFxx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Vergl.Fäs!$D$7:$M$7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3.2606102108912703E-2</c:v>
                </c:pt>
                <c:pt idx="5">
                  <c:v>2.4809802816416617E-2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er>
          <c:idx val="1"/>
          <c:order val="1"/>
          <c:tx>
            <c:strRef>
              <c:f>Vergl.Fäs!$C$8</c:f>
              <c:strCache>
                <c:ptCount val="1"/>
                <c:pt idx="0">
                  <c:v>nF17</c:v>
                </c:pt>
              </c:strCache>
            </c:strRef>
          </c:tx>
          <c:cat>
            <c:strRef>
              <c:f>Vergl.Fäs!$D$5:$M$5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Vergl.Fäs!$D$8:$M$8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marker val="1"/>
        <c:axId val="73392512"/>
        <c:axId val="73524736"/>
      </c:lineChart>
      <c:catAx>
        <c:axId val="73392512"/>
        <c:scaling>
          <c:orientation val="minMax"/>
        </c:scaling>
        <c:axPos val="b"/>
        <c:tickLblPos val="nextTo"/>
        <c:crossAx val="73524736"/>
        <c:crosses val="autoZero"/>
        <c:auto val="1"/>
        <c:lblAlgn val="ctr"/>
        <c:lblOffset val="100"/>
      </c:catAx>
      <c:valAx>
        <c:axId val="73524736"/>
        <c:scaling>
          <c:orientation val="minMax"/>
        </c:scaling>
        <c:axPos val="l"/>
        <c:majorGridlines/>
        <c:numFmt formatCode="General" sourceLinked="1"/>
        <c:tickLblPos val="nextTo"/>
        <c:crossAx val="7339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fräs Spalt Standardab.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nFxxFräs!$D$77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nFxxFräs!$E$55:$L$55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nFxxFräs!$E$77:$L$77</c:f>
              <c:numCache>
                <c:formatCode>General</c:formatCode>
                <c:ptCount val="8"/>
                <c:pt idx="0">
                  <c:v>7.1406914009926603E-2</c:v>
                </c:pt>
                <c:pt idx="1">
                  <c:v>7.269981539106371E-2</c:v>
                </c:pt>
                <c:pt idx="2">
                  <c:v>7.4641247239536954E-2</c:v>
                </c:pt>
                <c:pt idx="3">
                  <c:v>0.14236628075052335</c:v>
                </c:pt>
                <c:pt idx="4">
                  <c:v>0.14666108442327341</c:v>
                </c:pt>
                <c:pt idx="5">
                  <c:v>0.11800981225929344</c:v>
                </c:pt>
                <c:pt idx="6">
                  <c:v>0.10261835272401072</c:v>
                </c:pt>
                <c:pt idx="7">
                  <c:v>5.9725248121358945E-2</c:v>
                </c:pt>
              </c:numCache>
            </c:numRef>
          </c:val>
        </c:ser>
        <c:shape val="cylinder"/>
        <c:axId val="65606400"/>
        <c:axId val="65607936"/>
        <c:axId val="0"/>
      </c:bar3DChart>
      <c:catAx>
        <c:axId val="65606400"/>
        <c:scaling>
          <c:orientation val="minMax"/>
        </c:scaling>
        <c:axPos val="b"/>
        <c:tickLblPos val="nextTo"/>
        <c:crossAx val="65607936"/>
        <c:crosses val="autoZero"/>
        <c:auto val="1"/>
        <c:lblAlgn val="ctr"/>
        <c:lblOffset val="100"/>
      </c:catAx>
      <c:valAx>
        <c:axId val="65607936"/>
        <c:scaling>
          <c:orientation val="minMax"/>
        </c:scaling>
        <c:axPos val="l"/>
        <c:majorGridlines/>
        <c:numFmt formatCode="General" sourceLinked="1"/>
        <c:tickLblPos val="nextTo"/>
        <c:crossAx val="65606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Mittelw.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nF17fräs!$E$26:$N$26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hape val="cylinder"/>
        <c:axId val="65669760"/>
        <c:axId val="65696128"/>
        <c:axId val="0"/>
      </c:bar3DChart>
      <c:catAx>
        <c:axId val="65669760"/>
        <c:scaling>
          <c:orientation val="minMax"/>
        </c:scaling>
        <c:axPos val="b"/>
        <c:tickLblPos val="nextTo"/>
        <c:crossAx val="65696128"/>
        <c:crosses val="autoZero"/>
        <c:auto val="1"/>
        <c:lblAlgn val="ctr"/>
        <c:lblOffset val="100"/>
      </c:catAx>
      <c:valAx>
        <c:axId val="65696128"/>
        <c:scaling>
          <c:orientation val="minMax"/>
        </c:scaling>
        <c:axPos val="l"/>
        <c:majorGridlines/>
        <c:numFmt formatCode="General" sourceLinked="1"/>
        <c:tickLblPos val="nextTo"/>
        <c:crossAx val="656697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nF17 fräs Kontur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nF17fräs!$E$5:$N$5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nF17fräs!$E$27:$N$27</c:f>
              <c:numCache>
                <c:formatCode>General</c:formatCode>
                <c:ptCount val="10"/>
                <c:pt idx="0">
                  <c:v>0.12143332586888554</c:v>
                </c:pt>
                <c:pt idx="1">
                  <c:v>0.15094352377104689</c:v>
                </c:pt>
                <c:pt idx="2">
                  <c:v>8.6235601391585134E-2</c:v>
                </c:pt>
                <c:pt idx="3">
                  <c:v>3.1867323637065369E-2</c:v>
                </c:pt>
                <c:pt idx="4">
                  <c:v>2.5526044491233284E-2</c:v>
                </c:pt>
                <c:pt idx="5">
                  <c:v>3.8099592482970492E-2</c:v>
                </c:pt>
                <c:pt idx="6">
                  <c:v>3.3308762874212805E-2</c:v>
                </c:pt>
                <c:pt idx="7">
                  <c:v>0.11520576557209559</c:v>
                </c:pt>
                <c:pt idx="8">
                  <c:v>0.23059362751956444</c:v>
                </c:pt>
                <c:pt idx="9">
                  <c:v>0.21598915664790441</c:v>
                </c:pt>
              </c:numCache>
            </c:numRef>
          </c:val>
        </c:ser>
        <c:shape val="cylinder"/>
        <c:axId val="65708416"/>
        <c:axId val="65709952"/>
        <c:axId val="0"/>
      </c:bar3DChart>
      <c:catAx>
        <c:axId val="65708416"/>
        <c:scaling>
          <c:orientation val="minMax"/>
        </c:scaling>
        <c:axPos val="b"/>
        <c:tickLblPos val="nextTo"/>
        <c:crossAx val="65709952"/>
        <c:crosses val="autoZero"/>
        <c:auto val="1"/>
        <c:lblAlgn val="ctr"/>
        <c:lblOffset val="100"/>
      </c:catAx>
      <c:valAx>
        <c:axId val="65709952"/>
        <c:scaling>
          <c:orientation val="minMax"/>
        </c:scaling>
        <c:axPos val="l"/>
        <c:majorGridlines/>
        <c:numFmt formatCode="General" sourceLinked="1"/>
        <c:tickLblPos val="nextTo"/>
        <c:crossAx val="657084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nF17fräs!$D$126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nF17fräs!$E$126:$L$126</c:f>
              <c:numCache>
                <c:formatCode>General</c:formatCode>
                <c:ptCount val="8"/>
                <c:pt idx="0">
                  <c:v>-2.6324999999999994</c:v>
                </c:pt>
                <c:pt idx="1">
                  <c:v>-2.7290000000000001</c:v>
                </c:pt>
                <c:pt idx="2">
                  <c:v>-3.0860000000000007</c:v>
                </c:pt>
                <c:pt idx="3">
                  <c:v>-3.149</c:v>
                </c:pt>
                <c:pt idx="4">
                  <c:v>-2.7919999999999998</c:v>
                </c:pt>
                <c:pt idx="5">
                  <c:v>-2.8740000000000001</c:v>
                </c:pt>
                <c:pt idx="6">
                  <c:v>-2.6634999999999991</c:v>
                </c:pt>
                <c:pt idx="7">
                  <c:v>-2.5274999999999999</c:v>
                </c:pt>
              </c:numCache>
            </c:numRef>
          </c:val>
        </c:ser>
        <c:shape val="cylinder"/>
        <c:axId val="65726336"/>
        <c:axId val="65727872"/>
        <c:axId val="0"/>
      </c:bar3DChart>
      <c:catAx>
        <c:axId val="65726336"/>
        <c:scaling>
          <c:orientation val="minMax"/>
        </c:scaling>
        <c:axPos val="b"/>
        <c:tickLblPos val="nextTo"/>
        <c:crossAx val="65727872"/>
        <c:crosses val="autoZero"/>
        <c:auto val="1"/>
        <c:lblAlgn val="ctr"/>
        <c:lblOffset val="100"/>
      </c:catAx>
      <c:valAx>
        <c:axId val="65727872"/>
        <c:scaling>
          <c:orientation val="minMax"/>
        </c:scaling>
        <c:axPos val="l"/>
        <c:majorGridlines/>
        <c:numFmt formatCode="General" sourceLinked="1"/>
        <c:tickLblPos val="nextTo"/>
        <c:crossAx val="65726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fräs Spalt Standardab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nF17fräs!$D$127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nF17fräs!$E$105:$L$105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nF17fräs!$E$127:$L$127</c:f>
              <c:numCache>
                <c:formatCode>General</c:formatCode>
                <c:ptCount val="8"/>
                <c:pt idx="0">
                  <c:v>5.1694955470071129E-2</c:v>
                </c:pt>
                <c:pt idx="1">
                  <c:v>6.5123364713280465E-2</c:v>
                </c:pt>
                <c:pt idx="2">
                  <c:v>6.6917073582473022E-2</c:v>
                </c:pt>
                <c:pt idx="3">
                  <c:v>8.2391874918778155E-2</c:v>
                </c:pt>
                <c:pt idx="4">
                  <c:v>0.14996841772783184</c:v>
                </c:pt>
                <c:pt idx="5">
                  <c:v>8.3816842924884435E-2</c:v>
                </c:pt>
                <c:pt idx="6">
                  <c:v>7.7546251054654958E-2</c:v>
                </c:pt>
                <c:pt idx="7">
                  <c:v>6.9651387563161152E-2</c:v>
                </c:pt>
              </c:numCache>
            </c:numRef>
          </c:val>
        </c:ser>
        <c:shape val="cylinder"/>
        <c:axId val="66808832"/>
        <c:axId val="66822912"/>
        <c:axId val="0"/>
      </c:bar3DChart>
      <c:catAx>
        <c:axId val="66808832"/>
        <c:scaling>
          <c:orientation val="minMax"/>
        </c:scaling>
        <c:axPos val="b"/>
        <c:tickLblPos val="nextTo"/>
        <c:crossAx val="66822912"/>
        <c:crosses val="autoZero"/>
        <c:auto val="1"/>
        <c:lblAlgn val="ctr"/>
        <c:lblOffset val="100"/>
      </c:catAx>
      <c:valAx>
        <c:axId val="66822912"/>
        <c:scaling>
          <c:orientation val="minMax"/>
        </c:scaling>
        <c:axPos val="l"/>
        <c:majorGridlines/>
        <c:numFmt formatCode="General" sourceLinked="1"/>
        <c:tickLblPos val="nextTo"/>
        <c:crossAx val="66808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nF18 fräs Kontur Mittelw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nF18Fräs!$C$27</c:f>
              <c:strCache>
                <c:ptCount val="1"/>
                <c:pt idx="0">
                  <c:v>Mittlelw.</c:v>
                </c:pt>
              </c:strCache>
            </c:strRef>
          </c:tx>
          <c:cat>
            <c:strRef>
              <c:f>nF18Fräs!$D$6:$M$6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nF18Fräs!$D$27:$M$27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shape val="cylinder"/>
        <c:axId val="66884736"/>
        <c:axId val="66886272"/>
        <c:axId val="0"/>
      </c:bar3DChart>
      <c:catAx>
        <c:axId val="66884736"/>
        <c:scaling>
          <c:orientation val="minMax"/>
        </c:scaling>
        <c:axPos val="b"/>
        <c:tickLblPos val="nextTo"/>
        <c:crossAx val="66886272"/>
        <c:crosses val="autoZero"/>
        <c:auto val="1"/>
        <c:lblAlgn val="ctr"/>
        <c:lblOffset val="100"/>
      </c:catAx>
      <c:valAx>
        <c:axId val="66886272"/>
        <c:scaling>
          <c:orientation val="minMax"/>
        </c:scaling>
        <c:axPos val="l"/>
        <c:majorGridlines/>
        <c:numFmt formatCode="General" sourceLinked="1"/>
        <c:tickLblPos val="nextTo"/>
        <c:crossAx val="66884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35</xdr:row>
      <xdr:rowOff>47625</xdr:rowOff>
    </xdr:from>
    <xdr:to>
      <xdr:col>6</xdr:col>
      <xdr:colOff>733425</xdr:colOff>
      <xdr:row>49</xdr:row>
      <xdr:rowOff>123825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36</xdr:row>
      <xdr:rowOff>47625</xdr:rowOff>
    </xdr:from>
    <xdr:to>
      <xdr:col>15</xdr:col>
      <xdr:colOff>466725</xdr:colOff>
      <xdr:row>50</xdr:row>
      <xdr:rowOff>123825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87</xdr:row>
      <xdr:rowOff>133350</xdr:rowOff>
    </xdr:from>
    <xdr:to>
      <xdr:col>7</xdr:col>
      <xdr:colOff>285750</xdr:colOff>
      <xdr:row>102</xdr:row>
      <xdr:rowOff>19050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87</xdr:row>
      <xdr:rowOff>180975</xdr:rowOff>
    </xdr:from>
    <xdr:to>
      <xdr:col>15</xdr:col>
      <xdr:colOff>314325</xdr:colOff>
      <xdr:row>102</xdr:row>
      <xdr:rowOff>66675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372717</xdr:colOff>
      <xdr:row>44</xdr:row>
      <xdr:rowOff>74544</xdr:rowOff>
    </xdr:from>
    <xdr:to>
      <xdr:col>7</xdr:col>
      <xdr:colOff>372717</xdr:colOff>
      <xdr:row>58</xdr:row>
      <xdr:rowOff>149088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455543</xdr:colOff>
      <xdr:row>43</xdr:row>
      <xdr:rowOff>182216</xdr:rowOff>
    </xdr:from>
    <xdr:to>
      <xdr:col>14</xdr:col>
      <xdr:colOff>455543</xdr:colOff>
      <xdr:row>58</xdr:row>
      <xdr:rowOff>66260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513522</xdr:colOff>
      <xdr:row>132</xdr:row>
      <xdr:rowOff>57979</xdr:rowOff>
    </xdr:from>
    <xdr:to>
      <xdr:col>7</xdr:col>
      <xdr:colOff>513522</xdr:colOff>
      <xdr:row>146</xdr:row>
      <xdr:rowOff>132523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323022</xdr:colOff>
      <xdr:row>132</xdr:row>
      <xdr:rowOff>8284</xdr:rowOff>
    </xdr:from>
    <xdr:to>
      <xdr:col>15</xdr:col>
      <xdr:colOff>323022</xdr:colOff>
      <xdr:row>146</xdr:row>
      <xdr:rowOff>82828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57150</xdr:rowOff>
    </xdr:from>
    <xdr:to>
      <xdr:col>6</xdr:col>
      <xdr:colOff>0</xdr:colOff>
      <xdr:row>53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38</xdr:row>
      <xdr:rowOff>47625</xdr:rowOff>
    </xdr:from>
    <xdr:to>
      <xdr:col>14</xdr:col>
      <xdr:colOff>190500</xdr:colOff>
      <xdr:row>52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714375</xdr:colOff>
      <xdr:row>103</xdr:row>
      <xdr:rowOff>66675</xdr:rowOff>
    </xdr:from>
    <xdr:to>
      <xdr:col>6</xdr:col>
      <xdr:colOff>714375</xdr:colOff>
      <xdr:row>117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106</xdr:row>
      <xdr:rowOff>85725</xdr:rowOff>
    </xdr:from>
    <xdr:to>
      <xdr:col>14</xdr:col>
      <xdr:colOff>552450</xdr:colOff>
      <xdr:row>120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26</xdr:row>
      <xdr:rowOff>19050</xdr:rowOff>
    </xdr:from>
    <xdr:to>
      <xdr:col>16</xdr:col>
      <xdr:colOff>428625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41</xdr:row>
      <xdr:rowOff>152400</xdr:rowOff>
    </xdr:from>
    <xdr:to>
      <xdr:col>16</xdr:col>
      <xdr:colOff>485775</xdr:colOff>
      <xdr:row>56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42</xdr:row>
      <xdr:rowOff>9525</xdr:rowOff>
    </xdr:from>
    <xdr:to>
      <xdr:col>9</xdr:col>
      <xdr:colOff>752475</xdr:colOff>
      <xdr:row>56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10</xdr:col>
      <xdr:colOff>0</xdr:colOff>
      <xdr:row>73</xdr:row>
      <xdr:rowOff>74544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10</xdr:col>
      <xdr:colOff>0</xdr:colOff>
      <xdr:row>89</xdr:row>
      <xdr:rowOff>74544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10</xdr:col>
      <xdr:colOff>0</xdr:colOff>
      <xdr:row>105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10</xdr:col>
      <xdr:colOff>0</xdr:colOff>
      <xdr:row>121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619125</xdr:colOff>
      <xdr:row>59</xdr:row>
      <xdr:rowOff>0</xdr:rowOff>
    </xdr:from>
    <xdr:to>
      <xdr:col>17</xdr:col>
      <xdr:colOff>0</xdr:colOff>
      <xdr:row>73</xdr:row>
      <xdr:rowOff>152400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74</xdr:row>
      <xdr:rowOff>190499</xdr:rowOff>
    </xdr:from>
    <xdr:to>
      <xdr:col>17</xdr:col>
      <xdr:colOff>76200</xdr:colOff>
      <xdr:row>90</xdr:row>
      <xdr:rowOff>9524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17</xdr:col>
      <xdr:colOff>0</xdr:colOff>
      <xdr:row>105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17</xdr:col>
      <xdr:colOff>0</xdr:colOff>
      <xdr:row>121</xdr:row>
      <xdr:rowOff>76200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1</xdr:rowOff>
    </xdr:from>
    <xdr:to>
      <xdr:col>13</xdr:col>
      <xdr:colOff>47624</xdr:colOff>
      <xdr:row>29</xdr:row>
      <xdr:rowOff>19051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4</xdr:row>
      <xdr:rowOff>114300</xdr:rowOff>
    </xdr:from>
    <xdr:to>
      <xdr:col>18</xdr:col>
      <xdr:colOff>742950</xdr:colOff>
      <xdr:row>19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27</xdr:row>
      <xdr:rowOff>95250</xdr:rowOff>
    </xdr:from>
    <xdr:to>
      <xdr:col>7</xdr:col>
      <xdr:colOff>342900</xdr:colOff>
      <xdr:row>41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12</xdr:row>
      <xdr:rowOff>66675</xdr:rowOff>
    </xdr:from>
    <xdr:to>
      <xdr:col>7</xdr:col>
      <xdr:colOff>285750</xdr:colOff>
      <xdr:row>26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11</xdr:row>
      <xdr:rowOff>180975</xdr:rowOff>
    </xdr:from>
    <xdr:to>
      <xdr:col>14</xdr:col>
      <xdr:colOff>457200</xdr:colOff>
      <xdr:row>26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29</xdr:row>
      <xdr:rowOff>57150</xdr:rowOff>
    </xdr:from>
    <xdr:to>
      <xdr:col>14</xdr:col>
      <xdr:colOff>180975</xdr:colOff>
      <xdr:row>45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/AppData/Roaming/Microsoft/Excel/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E6" t="str">
            <v>MP1a</v>
          </cell>
          <cell r="F6" t="str">
            <v>MP2a</v>
          </cell>
          <cell r="G6" t="str">
            <v>MP3a</v>
          </cell>
          <cell r="H6" t="str">
            <v>MP4a</v>
          </cell>
          <cell r="I6" t="str">
            <v>MP5a</v>
          </cell>
          <cell r="J6" t="str">
            <v>MP6a</v>
          </cell>
          <cell r="K6" t="str">
            <v>MP7a</v>
          </cell>
          <cell r="L6" t="str">
            <v>MP8a</v>
          </cell>
          <cell r="M6" t="str">
            <v>MP9a</v>
          </cell>
          <cell r="N6" t="str">
            <v>MP10a</v>
          </cell>
        </row>
        <row r="27">
          <cell r="D27" t="str">
            <v>Standardab.</v>
          </cell>
          <cell r="E27">
            <v>5.3437124883263222E-2</v>
          </cell>
          <cell r="F27">
            <v>3.5758694194927144E-2</v>
          </cell>
          <cell r="G27">
            <v>3.5729244987382724E-2</v>
          </cell>
          <cell r="H27">
            <v>4.0249223594996199E-2</v>
          </cell>
          <cell r="I27">
            <v>8.5092828567889578E-2</v>
          </cell>
          <cell r="J27">
            <v>4.0509907819926555E-2</v>
          </cell>
          <cell r="K27">
            <v>2.661123624969116E-2</v>
          </cell>
          <cell r="L27">
            <v>6.3627203715325875E-2</v>
          </cell>
          <cell r="M27">
            <v>0.19771324264143297</v>
          </cell>
          <cell r="N27">
            <v>0.19773453762158261</v>
          </cell>
        </row>
        <row r="28">
          <cell r="D28" t="str">
            <v>Mittelwert</v>
          </cell>
          <cell r="E28">
            <v>2.5235000000000007</v>
          </cell>
          <cell r="F28">
            <v>0.85550000000000015</v>
          </cell>
          <cell r="G28">
            <v>0.13650000000000001</v>
          </cell>
          <cell r="H28">
            <v>-6.1000000000000019E-2</v>
          </cell>
          <cell r="I28">
            <v>-0.27749999999999997</v>
          </cell>
          <cell r="J28">
            <v>-0.33100000000000002</v>
          </cell>
          <cell r="K28">
            <v>-0.25649999999999995</v>
          </cell>
          <cell r="L28">
            <v>-0.11200000000000002</v>
          </cell>
          <cell r="M28">
            <v>1.2879999999999998</v>
          </cell>
          <cell r="N28">
            <v>3.8039999999999998</v>
          </cell>
        </row>
      </sheetData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>
        <row r="5">
          <cell r="E5" t="str">
            <v>MP1a</v>
          </cell>
          <cell r="F5" t="str">
            <v>MP2a</v>
          </cell>
          <cell r="G5" t="str">
            <v>MP3a</v>
          </cell>
          <cell r="H5" t="str">
            <v>MP4a</v>
          </cell>
          <cell r="I5" t="str">
            <v>MP5a</v>
          </cell>
          <cell r="J5" t="str">
            <v>MP6a</v>
          </cell>
          <cell r="K5" t="str">
            <v>MP7a</v>
          </cell>
          <cell r="L5" t="str">
            <v>MP8a</v>
          </cell>
          <cell r="M5" t="str">
            <v>MP9a</v>
          </cell>
          <cell r="N5" t="str">
            <v>MP10a</v>
          </cell>
        </row>
        <row r="29">
          <cell r="D29" t="str">
            <v>Mittelw.</v>
          </cell>
          <cell r="E29">
            <v>2.4360000000000008</v>
          </cell>
          <cell r="F29">
            <v>0.93500000000000016</v>
          </cell>
          <cell r="G29">
            <v>0.21500000000000002</v>
          </cell>
          <cell r="H29">
            <v>-4.8500000000000022E-2</v>
          </cell>
          <cell r="I29">
            <v>-0.42049999999999998</v>
          </cell>
          <cell r="J29">
            <v>-0.51300000000000001</v>
          </cell>
          <cell r="K29">
            <v>-0.29799999999999993</v>
          </cell>
          <cell r="L29">
            <v>-0.16799999999999998</v>
          </cell>
          <cell r="M29">
            <v>1.1964999999999999</v>
          </cell>
          <cell r="N29">
            <v>2.8364999999999996</v>
          </cell>
        </row>
        <row r="30">
          <cell r="D30" t="str">
            <v>Standardab.</v>
          </cell>
          <cell r="E30">
            <v>0.15118479455705683</v>
          </cell>
          <cell r="F30">
            <v>3.7766596212438205E-2</v>
          </cell>
          <cell r="G30">
            <v>3.3324560249003474E-2</v>
          </cell>
          <cell r="H30">
            <v>9.3330200448672081E-3</v>
          </cell>
          <cell r="I30">
            <v>1.6693837501494849E-2</v>
          </cell>
          <cell r="J30">
            <v>1.922169826551564E-2</v>
          </cell>
          <cell r="K30">
            <v>1.5423836644690757E-2</v>
          </cell>
          <cell r="L30">
            <v>2.5874189537269287E-2</v>
          </cell>
          <cell r="M30">
            <v>5.6501047964198518E-2</v>
          </cell>
          <cell r="N30">
            <v>0.10868956275849763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elle1" displayName="Tabelle1" ref="C4:M26" totalsRowShown="0" headerRowDxfId="3" headerRowBorderDxfId="2" tableBorderDxfId="1">
  <autoFilter ref="C4:M26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C66:M88" totalsRowShown="0" headerRowDxfId="0">
  <autoFilter ref="C66:M8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opLeftCell="A7"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>
        <v>0.1</v>
      </c>
      <c r="M30">
        <v>0.1</v>
      </c>
      <c r="N30">
        <v>1.1100000000000001</v>
      </c>
    </row>
    <row r="31" spans="4:14" ht="15.75">
      <c r="D31" s="11" t="s">
        <v>31</v>
      </c>
      <c r="E31" s="1">
        <f>ABS(ABS(MIN(E6:E25)-ABS(MAX(E6:E25))))</f>
        <v>1.02</v>
      </c>
      <c r="F31" s="1">
        <f t="shared" ref="F31:N31" si="4">ABS(ABS(MIN(F6:F25)-ABS(MAX(F6:F25))))</f>
        <v>0.76</v>
      </c>
      <c r="G31" s="1">
        <f t="shared" si="4"/>
        <v>0.38</v>
      </c>
      <c r="H31" s="1">
        <f t="shared" si="4"/>
        <v>0.22</v>
      </c>
      <c r="I31" s="1">
        <f t="shared" si="4"/>
        <v>0.69</v>
      </c>
      <c r="J31" s="1">
        <f t="shared" si="4"/>
        <v>0.79</v>
      </c>
      <c r="K31" s="1">
        <f t="shared" si="4"/>
        <v>0.51</v>
      </c>
      <c r="L31" s="1">
        <f t="shared" si="4"/>
        <v>2.2000000000000002</v>
      </c>
      <c r="M31" s="1">
        <f t="shared" si="4"/>
        <v>0.5</v>
      </c>
      <c r="N31" s="1">
        <f t="shared" si="4"/>
        <v>1.0699999999999998</v>
      </c>
    </row>
    <row r="32" spans="4:14">
      <c r="D32" s="18" t="s">
        <v>32</v>
      </c>
      <c r="E32">
        <f>MAX(E31:N31)</f>
        <v>2.2000000000000002</v>
      </c>
    </row>
    <row r="52" spans="4:13" ht="18.75">
      <c r="G52" s="5" t="s">
        <v>14</v>
      </c>
      <c r="H52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5">AVERAGE(E56:E75)</f>
        <v>-2.4660000000000002</v>
      </c>
      <c r="F76">
        <f t="shared" si="5"/>
        <v>-2.5729999999999995</v>
      </c>
      <c r="G76">
        <f t="shared" si="5"/>
        <v>-2.9885000000000002</v>
      </c>
      <c r="H76">
        <f t="shared" si="5"/>
        <v>-2.9744999999999999</v>
      </c>
      <c r="I76">
        <f t="shared" si="5"/>
        <v>-2.6459999999999999</v>
      </c>
      <c r="J76">
        <f t="shared" si="5"/>
        <v>-2.6799999999999997</v>
      </c>
      <c r="K76">
        <f t="shared" si="5"/>
        <v>-2.5860000000000003</v>
      </c>
      <c r="L76">
        <f t="shared" si="5"/>
        <v>-2.4175</v>
      </c>
    </row>
    <row r="77" spans="4:13">
      <c r="D77" s="6" t="s">
        <v>12</v>
      </c>
      <c r="E77">
        <f t="shared" ref="E77:L77" si="6">STDEV(E56:E75)</f>
        <v>7.1406914009926603E-2</v>
      </c>
      <c r="F77">
        <f t="shared" si="6"/>
        <v>7.269981539106371E-2</v>
      </c>
      <c r="G77">
        <f t="shared" si="6"/>
        <v>7.4641247239536954E-2</v>
      </c>
      <c r="H77">
        <f t="shared" si="6"/>
        <v>0.14236628075052335</v>
      </c>
      <c r="I77">
        <f t="shared" si="6"/>
        <v>0.14666108442327341</v>
      </c>
      <c r="J77">
        <f t="shared" si="6"/>
        <v>0.11800981225929344</v>
      </c>
      <c r="K77">
        <f t="shared" si="6"/>
        <v>0.10261835272401072</v>
      </c>
      <c r="L77">
        <f t="shared" si="6"/>
        <v>5.9725248121358945E-2</v>
      </c>
    </row>
    <row r="78" spans="4:13" ht="15.75">
      <c r="D78" s="11" t="s">
        <v>22</v>
      </c>
      <c r="E78">
        <f>E77/SQRT(20)</f>
        <v>1.5967071378967797E-2</v>
      </c>
      <c r="F78" s="1">
        <f t="shared" ref="F78:L78" si="7">F77/SQRT(20)</f>
        <v>1.6256172916610391E-2</v>
      </c>
      <c r="G78" s="1">
        <f t="shared" si="7"/>
        <v>1.6690290275297316E-2</v>
      </c>
      <c r="H78" s="1">
        <f t="shared" si="7"/>
        <v>3.1834068146198997E-2</v>
      </c>
      <c r="I78" s="1">
        <f t="shared" si="7"/>
        <v>3.2794415442427491E-2</v>
      </c>
      <c r="J78" s="1">
        <f t="shared" si="7"/>
        <v>2.6387796222376816E-2</v>
      </c>
      <c r="K78" s="1">
        <f t="shared" si="7"/>
        <v>2.2946161242993868E-2</v>
      </c>
      <c r="L78" s="1">
        <f t="shared" si="7"/>
        <v>1.335497147724002E-2</v>
      </c>
    </row>
    <row r="79" spans="4:13" ht="15.75">
      <c r="D79" s="11" t="s">
        <v>23</v>
      </c>
      <c r="E79">
        <f>E77*$A$1</f>
        <v>3.3371179182042694E-2</v>
      </c>
      <c r="F79" s="1">
        <f t="shared" ref="F79:L79" si="8">F77*$A$1</f>
        <v>3.3975401395715712E-2</v>
      </c>
      <c r="G79" s="1">
        <f t="shared" si="8"/>
        <v>3.488270667537139E-2</v>
      </c>
      <c r="H79" s="1">
        <f t="shared" si="8"/>
        <v>6.6533202425555896E-2</v>
      </c>
      <c r="I79" s="1">
        <f t="shared" si="8"/>
        <v>6.8540328274673448E-2</v>
      </c>
      <c r="J79" s="1">
        <f t="shared" si="8"/>
        <v>5.5150494104767543E-2</v>
      </c>
      <c r="K79" s="1">
        <f t="shared" si="8"/>
        <v>4.7957476997857185E-2</v>
      </c>
      <c r="L79" s="1">
        <f t="shared" si="8"/>
        <v>2.7911890387431641E-2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11" t="s">
        <v>31</v>
      </c>
      <c r="E81">
        <f>ABS(ABS(MIN(E56:E75)-ABS(MAX(E56:E75))))</f>
        <v>4.93</v>
      </c>
      <c r="F81" s="1">
        <f t="shared" ref="F81:L81" si="9">ABS(ABS(MIN(F56:F75)-ABS(MAX(F56:F75))))</f>
        <v>5.16</v>
      </c>
      <c r="G81" s="1">
        <f t="shared" si="9"/>
        <v>5.9499999999999993</v>
      </c>
      <c r="H81" s="1">
        <f t="shared" si="9"/>
        <v>5.82</v>
      </c>
      <c r="I81" s="1">
        <f t="shared" si="9"/>
        <v>5.15</v>
      </c>
      <c r="J81" s="1">
        <f t="shared" si="9"/>
        <v>5.24</v>
      </c>
      <c r="K81" s="1">
        <f t="shared" si="9"/>
        <v>5.25</v>
      </c>
      <c r="L81" s="1">
        <f t="shared" si="9"/>
        <v>4.7699999999999996</v>
      </c>
    </row>
    <row r="82" spans="4:12">
      <c r="D82" s="18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C2" zoomScale="115" zoomScaleNormal="115" workbookViewId="0">
      <selection activeCell="J99" sqref="J99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0.12</v>
      </c>
      <c r="N30">
        <v>0.12</v>
      </c>
    </row>
    <row r="31" spans="4:14" ht="15.75">
      <c r="D31" s="11" t="s">
        <v>31</v>
      </c>
      <c r="E31">
        <f>ABS(ABS(MIN(E6:E25)-ABS(MAX(E6:E25))))</f>
        <v>0.43999999999999995</v>
      </c>
      <c r="F31" s="1">
        <f t="shared" ref="F31:N31" si="4">ABS(ABS(MIN(F6:F25)-ABS(MAX(F6:F25))))</f>
        <v>0.4</v>
      </c>
      <c r="G31" s="1">
        <f t="shared" si="4"/>
        <v>0.24</v>
      </c>
      <c r="H31" s="1">
        <f t="shared" si="4"/>
        <v>0.21000000000000002</v>
      </c>
      <c r="I31" s="1">
        <f t="shared" si="4"/>
        <v>0.87</v>
      </c>
      <c r="J31" s="1">
        <f t="shared" si="4"/>
        <v>0.89</v>
      </c>
      <c r="K31" s="1">
        <f t="shared" si="4"/>
        <v>0.42000000000000004</v>
      </c>
      <c r="L31" s="1">
        <f t="shared" si="4"/>
        <v>1.1299999999999999</v>
      </c>
      <c r="M31" s="1">
        <f t="shared" si="4"/>
        <v>0.65999999999999992</v>
      </c>
      <c r="N31" s="1">
        <f t="shared" si="4"/>
        <v>0.76000000000000023</v>
      </c>
    </row>
    <row r="32" spans="4:14">
      <c r="D32" s="18" t="s">
        <v>32</v>
      </c>
      <c r="E32">
        <f>MAX(E31:N31)</f>
        <v>1.1299999999999999</v>
      </c>
    </row>
    <row r="103" spans="4:13" ht="18.75">
      <c r="G103" s="5" t="s">
        <v>18</v>
      </c>
      <c r="H103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5">AVERAGE(E106:E125)</f>
        <v>-2.6324999999999994</v>
      </c>
      <c r="F126">
        <f t="shared" si="5"/>
        <v>-2.7290000000000001</v>
      </c>
      <c r="G126">
        <f t="shared" si="5"/>
        <v>-3.0860000000000007</v>
      </c>
      <c r="H126">
        <f t="shared" si="5"/>
        <v>-3.149</v>
      </c>
      <c r="I126">
        <f t="shared" si="5"/>
        <v>-2.7919999999999998</v>
      </c>
      <c r="J126">
        <f t="shared" si="5"/>
        <v>-2.8740000000000001</v>
      </c>
      <c r="K126">
        <f t="shared" si="5"/>
        <v>-2.6634999999999991</v>
      </c>
      <c r="L126">
        <f t="shared" si="5"/>
        <v>-2.5274999999999999</v>
      </c>
    </row>
    <row r="127" spans="4:13">
      <c r="D127" s="10" t="s">
        <v>12</v>
      </c>
      <c r="E127">
        <f t="shared" ref="E127:L127" si="6">STDEV(E106:E125)</f>
        <v>5.1694955470071129E-2</v>
      </c>
      <c r="F127">
        <f t="shared" si="6"/>
        <v>6.5123364713280465E-2</v>
      </c>
      <c r="G127">
        <f t="shared" si="6"/>
        <v>6.6917073582473022E-2</v>
      </c>
      <c r="H127">
        <f t="shared" si="6"/>
        <v>8.2391874918778155E-2</v>
      </c>
      <c r="I127">
        <f t="shared" si="6"/>
        <v>0.14996841772783184</v>
      </c>
      <c r="J127">
        <f t="shared" si="6"/>
        <v>8.3816842924884435E-2</v>
      </c>
      <c r="K127">
        <f t="shared" si="6"/>
        <v>7.7546251054654958E-2</v>
      </c>
      <c r="L127">
        <f t="shared" si="6"/>
        <v>6.9651387563161152E-2</v>
      </c>
    </row>
    <row r="128" spans="4:13" ht="15.75">
      <c r="D128" s="11" t="s">
        <v>22</v>
      </c>
      <c r="E128">
        <f>E127/SQRT(20)</f>
        <v>1.1559343452490363E-2</v>
      </c>
      <c r="F128" s="1">
        <f t="shared" ref="F128:L128" si="7">F127/SQRT(20)</f>
        <v>1.4562027042240621E-2</v>
      </c>
      <c r="G128" s="1">
        <f t="shared" si="7"/>
        <v>1.4963112538576505E-2</v>
      </c>
      <c r="H128" s="1">
        <f t="shared" si="7"/>
        <v>1.8423383311204789E-2</v>
      </c>
      <c r="I128" s="1">
        <f t="shared" si="7"/>
        <v>3.3533957651751656E-2</v>
      </c>
      <c r="J128" s="1">
        <f t="shared" si="7"/>
        <v>1.8742015843946389E-2</v>
      </c>
      <c r="K128" s="1">
        <f t="shared" si="7"/>
        <v>1.7339868875847323E-2</v>
      </c>
      <c r="L128" s="1">
        <f t="shared" si="7"/>
        <v>1.5574523731841176E-2</v>
      </c>
    </row>
    <row r="129" spans="4:12" ht="15.75">
      <c r="D129" s="11" t="s">
        <v>23</v>
      </c>
      <c r="E129">
        <f>E127*$A$1</f>
        <v>2.4159027815704857E-2</v>
      </c>
      <c r="F129" s="1">
        <f t="shared" ref="F129:L129" si="8">F127*$A$1</f>
        <v>3.0434636518282897E-2</v>
      </c>
      <c r="G129" s="1">
        <f t="shared" si="8"/>
        <v>3.1272905205624896E-2</v>
      </c>
      <c r="H129" s="1">
        <f t="shared" si="8"/>
        <v>3.8504871120418012E-2</v>
      </c>
      <c r="I129" s="1">
        <f t="shared" si="8"/>
        <v>7.0085971492160948E-2</v>
      </c>
      <c r="J129" s="1">
        <f t="shared" si="8"/>
        <v>3.9170813113847951E-2</v>
      </c>
      <c r="K129" s="1">
        <f t="shared" si="8"/>
        <v>3.6240325950520902E-2</v>
      </c>
      <c r="L129" s="1">
        <f t="shared" si="8"/>
        <v>3.2550754599548058E-2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workbookViewId="0">
      <selection activeCell="D28" sqref="D28:M28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11" t="s">
        <v>31</v>
      </c>
      <c r="D32">
        <f>ABS(ABS(MIN(D7:D26)-ABS(MAX(D7:D26))))</f>
        <v>0.64000000000000012</v>
      </c>
      <c r="E32" s="1">
        <f t="shared" ref="E32:M32" si="4">ABS(ABS(MIN(E7:E26)-ABS(MAX(E7:E26))))</f>
        <v>0.54</v>
      </c>
      <c r="F32" s="1">
        <f t="shared" si="4"/>
        <v>0.28000000000000003</v>
      </c>
      <c r="G32" s="1">
        <f t="shared" si="4"/>
        <v>0.11</v>
      </c>
      <c r="H32" s="1">
        <f t="shared" si="4"/>
        <v>0.68</v>
      </c>
      <c r="I32" s="1">
        <f t="shared" si="4"/>
        <v>0.66</v>
      </c>
      <c r="J32" s="1">
        <f t="shared" si="4"/>
        <v>0.22999999999999998</v>
      </c>
      <c r="K32" s="1">
        <f t="shared" si="4"/>
        <v>0.68</v>
      </c>
      <c r="L32" s="1">
        <f t="shared" si="4"/>
        <v>0.86</v>
      </c>
      <c r="M32" s="1">
        <f t="shared" si="4"/>
        <v>1.3999999999999995</v>
      </c>
    </row>
    <row r="33" spans="3:4">
      <c r="C33" s="18" t="s">
        <v>32</v>
      </c>
      <c r="D33">
        <f>MAX(D32:M32)</f>
        <v>1.3999999999999995</v>
      </c>
    </row>
    <row r="74" spans="4:13" ht="18.75">
      <c r="G74" s="5" t="s">
        <v>20</v>
      </c>
      <c r="H74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5">AVERAGE(F77:F96)</f>
        <v>-2.8220000000000001</v>
      </c>
      <c r="G97" s="1">
        <f t="shared" si="5"/>
        <v>-3.2510000000000003</v>
      </c>
      <c r="H97" s="1">
        <f t="shared" si="5"/>
        <v>-3.2590000000000003</v>
      </c>
      <c r="I97" s="1">
        <f t="shared" si="5"/>
        <v>-3.0159999999999996</v>
      </c>
      <c r="J97" s="1">
        <f t="shared" si="5"/>
        <v>-3.1209999999999996</v>
      </c>
      <c r="K97" s="1">
        <f t="shared" si="5"/>
        <v>-2.6019999999999999</v>
      </c>
    </row>
    <row r="98" spans="4:11">
      <c r="D98" s="6" t="s">
        <v>12</v>
      </c>
      <c r="F98">
        <f t="shared" ref="F98:K98" si="6">STDEV(F77:F96)</f>
        <v>0.11817026075250819</v>
      </c>
      <c r="G98" s="1">
        <f t="shared" si="6"/>
        <v>0.19584902885963756</v>
      </c>
      <c r="H98" s="1">
        <f t="shared" si="6"/>
        <v>0.21983007791904804</v>
      </c>
      <c r="I98" s="1">
        <f t="shared" si="6"/>
        <v>0.11329514320430603</v>
      </c>
      <c r="J98" s="1">
        <f t="shared" si="6"/>
        <v>9.5801329515002642E-2</v>
      </c>
      <c r="K98" s="1">
        <f t="shared" si="6"/>
        <v>9.4679514818759997E-2</v>
      </c>
    </row>
    <row r="99" spans="4:11" ht="15.75">
      <c r="D99" s="11" t="s">
        <v>22</v>
      </c>
      <c r="F99">
        <f>F98/SQRT(20)</f>
        <v>2.6423673596148375E-2</v>
      </c>
      <c r="G99" s="1">
        <f t="shared" ref="G99:K99" si="7">G98/SQRT(20)</f>
        <v>4.3793174185746769E-2</v>
      </c>
      <c r="H99" s="1">
        <f t="shared" si="7"/>
        <v>4.9155499772606692E-2</v>
      </c>
      <c r="I99" s="1">
        <f t="shared" si="7"/>
        <v>2.5333564172540162E-2</v>
      </c>
      <c r="J99" s="1">
        <f t="shared" si="7"/>
        <v>2.1421828513040284E-2</v>
      </c>
      <c r="K99" s="1">
        <f t="shared" si="7"/>
        <v>2.1170983121144602E-2</v>
      </c>
    </row>
    <row r="100" spans="4:11" ht="15.75">
      <c r="D100" s="11" t="s">
        <v>23</v>
      </c>
      <c r="F100">
        <f>F98*$A$1</f>
        <v>5.5225477815950101E-2</v>
      </c>
      <c r="G100" s="1">
        <f t="shared" ref="G100:K100" si="8">G98*$A$1</f>
        <v>9.152773404821074E-2</v>
      </c>
      <c r="H100" s="1">
        <f t="shared" si="8"/>
        <v>0.10273499452474798</v>
      </c>
      <c r="I100" s="1">
        <f t="shared" si="8"/>
        <v>5.2947149120608938E-2</v>
      </c>
      <c r="J100" s="1">
        <f t="shared" si="8"/>
        <v>4.4771621592254195E-2</v>
      </c>
      <c r="K100" s="1">
        <f t="shared" si="8"/>
        <v>4.4247354723192217E-2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G24:N24"/>
  <sheetViews>
    <sheetView topLeftCell="C114" workbookViewId="0">
      <selection activeCell="D84" sqref="D84"/>
    </sheetView>
  </sheetViews>
  <sheetFormatPr baseColWidth="10" defaultRowHeight="15"/>
  <sheetData>
    <row r="24" spans="7:14" ht="31.5">
      <c r="G24" s="16" t="s">
        <v>29</v>
      </c>
      <c r="H24" s="17"/>
      <c r="L24" s="15"/>
      <c r="M24" s="16" t="s">
        <v>30</v>
      </c>
      <c r="N2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M7"/>
  <sheetViews>
    <sheetView topLeftCell="A16" zoomScale="110" zoomScaleNormal="110" workbookViewId="0">
      <selection activeCell="N6" sqref="N6"/>
    </sheetView>
  </sheetViews>
  <sheetFormatPr baseColWidth="10" defaultRowHeight="15"/>
  <sheetData>
    <row r="2" spans="3:13" ht="23.25">
      <c r="E2" s="13" t="s">
        <v>28</v>
      </c>
      <c r="F2" s="13"/>
      <c r="G2" s="13"/>
      <c r="H2" s="13"/>
      <c r="I2" s="14"/>
    </row>
    <row r="4" spans="3:13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</row>
    <row r="5" spans="3:13">
      <c r="C5" s="1" t="s">
        <v>25</v>
      </c>
      <c r="D5">
        <v>0.27653637811516296</v>
      </c>
      <c r="E5">
        <v>0.23988154971722386</v>
      </c>
      <c r="F5">
        <v>0.12647030023727018</v>
      </c>
      <c r="G5">
        <v>2.4899799195977301E-2</v>
      </c>
      <c r="H5">
        <v>3.260610210891271E-2</v>
      </c>
      <c r="I5">
        <v>2.4809802816417564E-2</v>
      </c>
      <c r="J5">
        <v>2.881885347805227E-2</v>
      </c>
      <c r="K5">
        <v>0.2016093147388629</v>
      </c>
      <c r="L5">
        <v>0.19285664160335861</v>
      </c>
      <c r="M5">
        <v>0.21902355076446389</v>
      </c>
    </row>
    <row r="6" spans="3:13">
      <c r="C6" s="1" t="s">
        <v>26</v>
      </c>
      <c r="D6">
        <v>0.12143332586888243</v>
      </c>
      <c r="E6">
        <v>0.15094352377104689</v>
      </c>
      <c r="F6">
        <v>8.6235601391585134E-2</v>
      </c>
      <c r="G6">
        <v>3.1867323637065369E-2</v>
      </c>
      <c r="H6">
        <v>2.5526044491230367E-2</v>
      </c>
      <c r="I6">
        <v>3.8099592482970748E-2</v>
      </c>
      <c r="J6">
        <v>3.3308762874212805E-2</v>
      </c>
      <c r="K6">
        <v>0.11520576557209559</v>
      </c>
      <c r="L6">
        <v>0.23059362751956444</v>
      </c>
      <c r="M6">
        <v>0.21598915664790441</v>
      </c>
    </row>
    <row r="7" spans="3:13">
      <c r="C7" s="12" t="s">
        <v>27</v>
      </c>
      <c r="D7">
        <v>0.14475023861447461</v>
      </c>
      <c r="E7">
        <v>0.15401298646542738</v>
      </c>
      <c r="F7">
        <v>8.7141747805092262E-2</v>
      </c>
      <c r="G7">
        <v>2.6137289353275334E-2</v>
      </c>
      <c r="H7">
        <v>6.366028258614094E-2</v>
      </c>
      <c r="I7">
        <v>7.1884410139143637E-2</v>
      </c>
      <c r="J7">
        <v>4.6052030071259679E-2</v>
      </c>
      <c r="K7">
        <v>0.14869962658785785</v>
      </c>
      <c r="L7">
        <v>0.29006532839490162</v>
      </c>
      <c r="M7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88"/>
  <sheetViews>
    <sheetView topLeftCell="A16" workbookViewId="0">
      <selection activeCell="N88" sqref="N88"/>
    </sheetView>
  </sheetViews>
  <sheetFormatPr baseColWidth="10" defaultRowHeight="15"/>
  <sheetData>
    <row r="3" spans="3:13" ht="18.75">
      <c r="G3" s="5" t="s">
        <v>33</v>
      </c>
      <c r="H3" s="5"/>
    </row>
    <row r="4" spans="3:13">
      <c r="C4" s="19" t="s">
        <v>0</v>
      </c>
      <c r="D4" s="20" t="s">
        <v>1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6</v>
      </c>
      <c r="J4" s="20" t="s">
        <v>7</v>
      </c>
      <c r="K4" s="20" t="s">
        <v>8</v>
      </c>
      <c r="L4" s="20" t="s">
        <v>9</v>
      </c>
      <c r="M4" s="21" t="s">
        <v>10</v>
      </c>
    </row>
    <row r="5" spans="3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3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3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3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3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3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3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3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3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3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3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3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22" t="s">
        <v>34</v>
      </c>
      <c r="D25" s="23">
        <f>SUBTOTAL(101,D5:D24)</f>
        <v>0.12600000000000003</v>
      </c>
      <c r="E25" s="23">
        <f t="shared" ref="E25:M25" si="0">SUBTOTAL(101,E5:E24)</f>
        <v>0.375</v>
      </c>
      <c r="F25" s="23">
        <f t="shared" si="0"/>
        <v>-0.10950000000000001</v>
      </c>
      <c r="G25" s="23">
        <f t="shared" si="0"/>
        <v>-7.4000000000000024E-2</v>
      </c>
      <c r="H25" s="23">
        <f t="shared" si="0"/>
        <v>-0.23100000000000004</v>
      </c>
      <c r="I25" s="23">
        <f t="shared" si="0"/>
        <v>-0.27350000000000008</v>
      </c>
      <c r="J25" s="23">
        <f t="shared" si="0"/>
        <v>-0.23149999999999998</v>
      </c>
      <c r="K25" s="23">
        <f t="shared" si="0"/>
        <v>-1.0625</v>
      </c>
      <c r="L25" s="23">
        <f t="shared" si="0"/>
        <v>-0.37600000000000006</v>
      </c>
      <c r="M25" s="23">
        <f t="shared" si="0"/>
        <v>-0.42899999999999999</v>
      </c>
    </row>
    <row r="26" spans="3:13">
      <c r="C26" s="24" t="s">
        <v>12</v>
      </c>
      <c r="D26" s="23">
        <f>STDEV(D5:D24)</f>
        <v>0.24575126492151839</v>
      </c>
      <c r="E26" s="23">
        <f t="shared" ref="E26:M26" si="1">STDEV(E5:E24)</f>
        <v>0.27095348212134901</v>
      </c>
      <c r="F26" s="23">
        <f t="shared" si="1"/>
        <v>0.19027611515899726</v>
      </c>
      <c r="G26" s="23">
        <f t="shared" si="1"/>
        <v>1.9841477024816312E-2</v>
      </c>
      <c r="H26" s="23">
        <f t="shared" si="1"/>
        <v>2.3597502097958335E-2</v>
      </c>
      <c r="I26" s="23">
        <f t="shared" si="1"/>
        <v>2.8335397241649171E-2</v>
      </c>
      <c r="J26" s="23">
        <f t="shared" si="1"/>
        <v>3.1834274809261667E-2</v>
      </c>
      <c r="K26" s="23">
        <f t="shared" si="1"/>
        <v>0.14628289103831021</v>
      </c>
      <c r="L26" s="23">
        <f t="shared" si="1"/>
        <v>0.26684117097313848</v>
      </c>
      <c r="M26" s="23">
        <f t="shared" si="1"/>
        <v>0.18101759146848873</v>
      </c>
    </row>
    <row r="65" spans="3:13" ht="18.75">
      <c r="F65" s="5" t="s">
        <v>51</v>
      </c>
      <c r="G65" s="5"/>
    </row>
    <row r="66" spans="3:13">
      <c r="C66" s="29" t="s">
        <v>40</v>
      </c>
      <c r="D66" s="29" t="s">
        <v>41</v>
      </c>
      <c r="E66" s="29" t="s">
        <v>42</v>
      </c>
      <c r="F66" s="29" t="s">
        <v>43</v>
      </c>
      <c r="G66" s="29" t="s">
        <v>44</v>
      </c>
      <c r="H66" s="29" t="s">
        <v>45</v>
      </c>
      <c r="I66" s="29" t="s">
        <v>46</v>
      </c>
      <c r="J66" s="29" t="s">
        <v>47</v>
      </c>
      <c r="K66" s="29" t="s">
        <v>48</v>
      </c>
      <c r="L66" s="29" t="s">
        <v>49</v>
      </c>
      <c r="M66" s="29" t="s">
        <v>50</v>
      </c>
    </row>
    <row r="67" spans="3:13">
      <c r="C67">
        <v>1</v>
      </c>
      <c r="D67">
        <v>-1.99</v>
      </c>
      <c r="E67">
        <v>-2.25</v>
      </c>
      <c r="F67">
        <v>-2.58</v>
      </c>
      <c r="G67">
        <v>-2.71</v>
      </c>
      <c r="H67">
        <v>-2.81</v>
      </c>
      <c r="I67">
        <v>-2.41</v>
      </c>
      <c r="J67">
        <v>-2.4900000000000002</v>
      </c>
      <c r="K67">
        <v>-2.46</v>
      </c>
      <c r="L67">
        <v>-2.21</v>
      </c>
      <c r="M67">
        <v>-2.34</v>
      </c>
    </row>
    <row r="68" spans="3:13">
      <c r="C68">
        <v>2</v>
      </c>
      <c r="D68">
        <v>-1.96</v>
      </c>
      <c r="E68">
        <v>-2.2599999999999998</v>
      </c>
      <c r="F68">
        <v>-2.3199999999999998</v>
      </c>
      <c r="G68">
        <v>-2.91</v>
      </c>
      <c r="H68">
        <v>-3.03</v>
      </c>
      <c r="I68">
        <v>-2.81</v>
      </c>
      <c r="J68">
        <v>-2.68</v>
      </c>
      <c r="K68">
        <v>-2.4900000000000002</v>
      </c>
      <c r="L68">
        <v>-2.5</v>
      </c>
      <c r="M68">
        <v>-2.4</v>
      </c>
    </row>
    <row r="69" spans="3:13">
      <c r="C69" s="1">
        <v>3</v>
      </c>
      <c r="D69">
        <v>-2.04</v>
      </c>
      <c r="E69">
        <v>-2.27</v>
      </c>
      <c r="F69">
        <v>-2.5299999999999998</v>
      </c>
      <c r="G69">
        <v>-2.83</v>
      </c>
      <c r="H69">
        <v>-2.71</v>
      </c>
      <c r="I69">
        <v>-2.34</v>
      </c>
      <c r="J69">
        <v>-2.44</v>
      </c>
      <c r="K69">
        <v>-2.34</v>
      </c>
      <c r="L69">
        <v>-2.2000000000000002</v>
      </c>
      <c r="M69">
        <v>-2.31</v>
      </c>
    </row>
    <row r="70" spans="3:13">
      <c r="C70" s="1">
        <v>4</v>
      </c>
      <c r="D70">
        <v>-2</v>
      </c>
      <c r="E70">
        <v>-2.2400000000000002</v>
      </c>
      <c r="F70">
        <v>-2.31</v>
      </c>
      <c r="G70">
        <v>-2.9</v>
      </c>
      <c r="H70">
        <v>-3.05</v>
      </c>
      <c r="I70">
        <v>-2.8</v>
      </c>
      <c r="J70">
        <v>-2.68</v>
      </c>
      <c r="K70">
        <v>-2.5</v>
      </c>
      <c r="L70">
        <v>-2.4900000000000002</v>
      </c>
      <c r="M70">
        <v>-2.39</v>
      </c>
    </row>
    <row r="71" spans="3:13">
      <c r="C71" s="1">
        <v>5</v>
      </c>
      <c r="D71">
        <v>-2.12</v>
      </c>
      <c r="E71">
        <v>-2.31</v>
      </c>
      <c r="F71">
        <v>-2.52</v>
      </c>
      <c r="G71">
        <v>-2.67</v>
      </c>
      <c r="H71">
        <v>-2.77</v>
      </c>
      <c r="I71">
        <v>-2.36</v>
      </c>
      <c r="J71">
        <v>-2.4</v>
      </c>
      <c r="K71">
        <v>-2.4300000000000002</v>
      </c>
      <c r="L71">
        <v>-2.19</v>
      </c>
      <c r="M71">
        <v>-2.33</v>
      </c>
    </row>
    <row r="72" spans="3:13">
      <c r="C72" s="1">
        <v>6</v>
      </c>
      <c r="D72">
        <v>-2.06</v>
      </c>
      <c r="E72">
        <v>-2.25</v>
      </c>
      <c r="F72">
        <v>-2.31</v>
      </c>
      <c r="G72">
        <v>-2.89</v>
      </c>
      <c r="H72">
        <v>-3.01</v>
      </c>
      <c r="I72">
        <v>-2.78</v>
      </c>
      <c r="J72">
        <v>-2.67</v>
      </c>
      <c r="K72">
        <v>-2.44</v>
      </c>
      <c r="L72">
        <v>-2.4900000000000002</v>
      </c>
      <c r="M72">
        <v>-2.37</v>
      </c>
    </row>
    <row r="73" spans="3:13">
      <c r="C73" s="1">
        <v>7</v>
      </c>
      <c r="D73">
        <v>-1.95</v>
      </c>
      <c r="E73">
        <v>-2.25</v>
      </c>
      <c r="F73">
        <v>-2.5099999999999998</v>
      </c>
      <c r="G73">
        <v>-2.63</v>
      </c>
      <c r="H73">
        <v>-2.74</v>
      </c>
      <c r="I73">
        <v>-2.34</v>
      </c>
      <c r="J73">
        <v>-2.4</v>
      </c>
      <c r="K73">
        <v>-2.42</v>
      </c>
      <c r="L73">
        <v>-2.19</v>
      </c>
      <c r="M73">
        <v>-2.25</v>
      </c>
    </row>
    <row r="74" spans="3:13">
      <c r="C74" s="1">
        <v>8</v>
      </c>
      <c r="D74">
        <v>-2.02</v>
      </c>
      <c r="E74">
        <v>-2.27</v>
      </c>
      <c r="F74">
        <v>-2.3199999999999998</v>
      </c>
      <c r="G74">
        <v>-2.9</v>
      </c>
      <c r="H74">
        <v>-3.05</v>
      </c>
      <c r="I74">
        <v>-2.8</v>
      </c>
      <c r="J74">
        <v>-2.71</v>
      </c>
      <c r="K74">
        <v>-2.54</v>
      </c>
      <c r="L74">
        <v>-2.5</v>
      </c>
      <c r="M74">
        <v>-2.42</v>
      </c>
    </row>
    <row r="75" spans="3:13">
      <c r="C75" s="1">
        <v>9</v>
      </c>
      <c r="D75">
        <v>-2.19</v>
      </c>
      <c r="E75">
        <v>-2.36</v>
      </c>
      <c r="F75">
        <v>-2.5099999999999998</v>
      </c>
      <c r="G75">
        <v>-2.62</v>
      </c>
      <c r="H75">
        <v>-2.72</v>
      </c>
      <c r="I75">
        <v>-2.31</v>
      </c>
      <c r="J75">
        <v>-2.38</v>
      </c>
      <c r="K75">
        <v>-2.39</v>
      </c>
      <c r="L75">
        <v>-2.34</v>
      </c>
      <c r="M75">
        <v>-2.27</v>
      </c>
    </row>
    <row r="76" spans="3:13">
      <c r="C76" s="1">
        <v>10</v>
      </c>
      <c r="D76">
        <v>-2.08</v>
      </c>
      <c r="E76">
        <v>-2.31</v>
      </c>
      <c r="F76">
        <v>-2.39</v>
      </c>
      <c r="G76">
        <v>-2.9</v>
      </c>
      <c r="H76">
        <v>-3.04</v>
      </c>
      <c r="I76">
        <v>-2.76</v>
      </c>
      <c r="J76">
        <v>-2.73</v>
      </c>
      <c r="K76">
        <v>-2.4500000000000002</v>
      </c>
      <c r="L76">
        <v>-2.48</v>
      </c>
      <c r="M76">
        <v>-2.39</v>
      </c>
    </row>
    <row r="77" spans="3:13">
      <c r="C77" s="1">
        <v>11</v>
      </c>
      <c r="D77">
        <v>-1.97</v>
      </c>
      <c r="E77">
        <v>-2.31</v>
      </c>
      <c r="F77">
        <v>-2.54</v>
      </c>
      <c r="G77">
        <v>-2.69</v>
      </c>
      <c r="H77">
        <v>-2.75</v>
      </c>
      <c r="I77">
        <v>-2.31</v>
      </c>
      <c r="J77">
        <v>-2.42</v>
      </c>
      <c r="K77">
        <v>-2.4900000000000002</v>
      </c>
      <c r="L77">
        <v>-2.19</v>
      </c>
      <c r="M77">
        <v>-2.25</v>
      </c>
    </row>
    <row r="78" spans="3:13">
      <c r="C78" s="1">
        <v>12</v>
      </c>
      <c r="D78">
        <v>-2.04</v>
      </c>
      <c r="E78">
        <v>-2.2799999999999998</v>
      </c>
      <c r="F78">
        <v>-2.33</v>
      </c>
      <c r="G78">
        <v>-2.87</v>
      </c>
      <c r="H78">
        <v>-3</v>
      </c>
      <c r="I78">
        <v>-2.71</v>
      </c>
      <c r="J78">
        <v>-2.69</v>
      </c>
      <c r="K78">
        <v>-2.4</v>
      </c>
      <c r="L78">
        <v>-2.4500000000000002</v>
      </c>
      <c r="M78">
        <v>-2.33</v>
      </c>
    </row>
    <row r="79" spans="3:13">
      <c r="C79" s="1">
        <v>13</v>
      </c>
      <c r="D79">
        <v>-2.0699999999999998</v>
      </c>
      <c r="E79">
        <v>-2.27</v>
      </c>
      <c r="F79">
        <v>-2.5099999999999998</v>
      </c>
      <c r="G79">
        <v>-2.65</v>
      </c>
      <c r="H79">
        <v>-2.71</v>
      </c>
      <c r="I79">
        <v>-2.2999999999999998</v>
      </c>
      <c r="J79">
        <v>-2.37</v>
      </c>
      <c r="K79">
        <v>-2.42</v>
      </c>
      <c r="L79">
        <v>-2.23</v>
      </c>
      <c r="M79">
        <v>-2.46</v>
      </c>
    </row>
    <row r="80" spans="3:13">
      <c r="C80" s="1">
        <v>14</v>
      </c>
      <c r="D80">
        <v>-1.99</v>
      </c>
      <c r="E80">
        <v>-2.2400000000000002</v>
      </c>
      <c r="F80">
        <v>-2.36</v>
      </c>
      <c r="G80">
        <v>-2.87</v>
      </c>
      <c r="H80">
        <v>-3.04</v>
      </c>
      <c r="I80">
        <v>-2.78</v>
      </c>
      <c r="J80">
        <v>-2.8</v>
      </c>
      <c r="K80">
        <v>-2.52</v>
      </c>
      <c r="L80">
        <v>-2.4900000000000002</v>
      </c>
      <c r="M80">
        <v>-2.41</v>
      </c>
    </row>
    <row r="81" spans="3:13">
      <c r="C81" s="1">
        <v>15</v>
      </c>
      <c r="D81">
        <v>-2.0699999999999998</v>
      </c>
      <c r="E81">
        <v>-2.2599999999999998</v>
      </c>
      <c r="F81">
        <v>-2.56</v>
      </c>
      <c r="G81">
        <v>-2.68</v>
      </c>
      <c r="H81">
        <v>-2.76</v>
      </c>
      <c r="I81">
        <v>-2.39</v>
      </c>
      <c r="J81">
        <v>-2.39</v>
      </c>
      <c r="K81">
        <v>-2.4</v>
      </c>
      <c r="L81">
        <v>-2.2000000000000002</v>
      </c>
      <c r="M81">
        <v>-2.25</v>
      </c>
    </row>
    <row r="82" spans="3:13">
      <c r="C82" s="1">
        <v>16</v>
      </c>
      <c r="D82">
        <v>-2.02</v>
      </c>
      <c r="E82">
        <v>-2.29</v>
      </c>
      <c r="F82">
        <v>-2.37</v>
      </c>
      <c r="G82">
        <v>-2.9</v>
      </c>
      <c r="H82">
        <v>-3.03</v>
      </c>
      <c r="I82">
        <v>-2.75</v>
      </c>
      <c r="J82">
        <v>-2.67</v>
      </c>
      <c r="K82">
        <v>-2.46</v>
      </c>
      <c r="L82">
        <v>-2.48</v>
      </c>
      <c r="M82">
        <v>-2.38</v>
      </c>
    </row>
    <row r="83" spans="3:13">
      <c r="C83" s="1">
        <v>17</v>
      </c>
      <c r="D83">
        <v>-2.09</v>
      </c>
      <c r="E83">
        <v>-2.2999999999999998</v>
      </c>
      <c r="F83">
        <v>-2.56</v>
      </c>
      <c r="G83">
        <v>-2.65</v>
      </c>
      <c r="H83">
        <v>-2.73</v>
      </c>
      <c r="I83">
        <v>-2.33</v>
      </c>
      <c r="J83">
        <v>-2.39</v>
      </c>
      <c r="K83">
        <v>-2.4500000000000002</v>
      </c>
      <c r="L83">
        <v>-2.21</v>
      </c>
      <c r="M83">
        <v>-2.29</v>
      </c>
    </row>
    <row r="84" spans="3:13">
      <c r="C84" s="1">
        <v>18</v>
      </c>
      <c r="D84">
        <v>-2.04</v>
      </c>
      <c r="E84">
        <v>-2.2999999999999998</v>
      </c>
      <c r="F84">
        <v>-2.35</v>
      </c>
      <c r="G84">
        <v>-2.89</v>
      </c>
      <c r="H84">
        <v>-3.03</v>
      </c>
      <c r="I84">
        <v>-2.78</v>
      </c>
      <c r="J84">
        <v>-2.76</v>
      </c>
      <c r="K84">
        <v>-2.44</v>
      </c>
      <c r="L84">
        <v>-2.5</v>
      </c>
      <c r="M84">
        <v>-2.37</v>
      </c>
    </row>
    <row r="85" spans="3:13">
      <c r="C85" s="1">
        <v>19</v>
      </c>
      <c r="D85">
        <v>-2</v>
      </c>
      <c r="E85">
        <v>-2.31</v>
      </c>
      <c r="F85">
        <v>-2.5499999999999998</v>
      </c>
      <c r="G85">
        <v>-2.73</v>
      </c>
      <c r="H85">
        <v>-2.77</v>
      </c>
      <c r="I85">
        <v>-2.36</v>
      </c>
      <c r="J85">
        <v>-2.42</v>
      </c>
      <c r="K85">
        <v>-2.4700000000000002</v>
      </c>
      <c r="L85">
        <v>-2.19</v>
      </c>
      <c r="M85">
        <v>-2.29</v>
      </c>
    </row>
    <row r="86" spans="3:13">
      <c r="C86" s="1">
        <v>20</v>
      </c>
      <c r="D86">
        <v>-1.95</v>
      </c>
      <c r="E86">
        <v>-2.2599999999999998</v>
      </c>
      <c r="F86">
        <v>-2.36</v>
      </c>
      <c r="G86">
        <v>-2.9</v>
      </c>
      <c r="H86">
        <v>-3.09</v>
      </c>
      <c r="I86">
        <v>-2.8</v>
      </c>
      <c r="J86">
        <v>-2.83</v>
      </c>
      <c r="K86">
        <v>-2.5299999999999998</v>
      </c>
      <c r="L86">
        <v>-2.4700000000000002</v>
      </c>
      <c r="M86">
        <v>-2.4</v>
      </c>
    </row>
    <row r="87" spans="3:13">
      <c r="C87" s="24" t="s">
        <v>34</v>
      </c>
      <c r="D87" s="23">
        <f>SUBTOTAL(101,D67:D86)</f>
        <v>-2.0324999999999998</v>
      </c>
      <c r="E87" s="23">
        <f t="shared" ref="E87:M87" si="2">SUBTOTAL(101,E67:E86)</f>
        <v>-2.2794999999999996</v>
      </c>
      <c r="F87" s="23">
        <f t="shared" si="2"/>
        <v>-2.4394999999999998</v>
      </c>
      <c r="G87" s="23">
        <f t="shared" si="2"/>
        <v>-2.7894999999999994</v>
      </c>
      <c r="H87" s="23">
        <f t="shared" si="2"/>
        <v>-2.8920000000000003</v>
      </c>
      <c r="I87" s="23">
        <f t="shared" si="2"/>
        <v>-2.5609999999999995</v>
      </c>
      <c r="J87" s="23">
        <f t="shared" si="2"/>
        <v>-2.5659999999999998</v>
      </c>
      <c r="K87" s="23">
        <f t="shared" si="2"/>
        <v>-2.452</v>
      </c>
      <c r="L87" s="23">
        <f t="shared" si="2"/>
        <v>-2.35</v>
      </c>
      <c r="M87" s="23">
        <f t="shared" si="2"/>
        <v>-2.3449999999999998</v>
      </c>
    </row>
    <row r="88" spans="3:13">
      <c r="C88" s="24" t="s">
        <v>12</v>
      </c>
      <c r="D88" s="23">
        <f>STDEV(D67:D86)</f>
        <v>6.0946482131539387E-2</v>
      </c>
      <c r="E88" s="23">
        <f t="shared" ref="E88:M88" si="3">STDEV(E67:E86)</f>
        <v>3.1030545223087909E-2</v>
      </c>
      <c r="F88" s="23">
        <f t="shared" si="3"/>
        <v>0.10328677502341665</v>
      </c>
      <c r="G88" s="23">
        <f t="shared" si="3"/>
        <v>0.11459195342378087</v>
      </c>
      <c r="H88" s="23">
        <f t="shared" si="3"/>
        <v>0.15129615433244911</v>
      </c>
      <c r="I88" s="23">
        <f t="shared" si="3"/>
        <v>0.22393373079881165</v>
      </c>
      <c r="J88" s="23">
        <f t="shared" si="3"/>
        <v>0.16655645478809758</v>
      </c>
      <c r="K88" s="23">
        <f t="shared" si="3"/>
        <v>5.0638034384395278E-2</v>
      </c>
      <c r="L88" s="23">
        <f t="shared" si="3"/>
        <v>0.14245959722709395</v>
      </c>
      <c r="M88" s="23">
        <f t="shared" si="3"/>
        <v>6.3287148441812893E-2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9"/>
  <sheetViews>
    <sheetView tabSelected="1" topLeftCell="A22" zoomScaleNormal="100" workbookViewId="0">
      <selection activeCell="P29" sqref="P29"/>
    </sheetView>
  </sheetViews>
  <sheetFormatPr baseColWidth="10" defaultRowHeight="15"/>
  <sheetData>
    <row r="4" spans="3:13" ht="18.75">
      <c r="F4" s="27" t="s">
        <v>39</v>
      </c>
      <c r="G4" s="27"/>
      <c r="H4" s="28"/>
    </row>
    <row r="5" spans="3:13">
      <c r="C5" s="25" t="s">
        <v>35</v>
      </c>
      <c r="D5" s="26" t="s">
        <v>1</v>
      </c>
      <c r="E5" s="26" t="s">
        <v>2</v>
      </c>
      <c r="F5" s="26" t="s">
        <v>3</v>
      </c>
      <c r="G5" s="26" t="s">
        <v>4</v>
      </c>
      <c r="H5" s="26" t="s">
        <v>5</v>
      </c>
      <c r="I5" s="26" t="s">
        <v>6</v>
      </c>
      <c r="J5" s="26" t="s">
        <v>7</v>
      </c>
      <c r="K5" s="26" t="s">
        <v>8</v>
      </c>
      <c r="L5" s="26" t="s">
        <v>9</v>
      </c>
      <c r="M5" s="3" t="s">
        <v>10</v>
      </c>
    </row>
    <row r="6" spans="3:13">
      <c r="C6" s="1" t="s">
        <v>36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</row>
    <row r="7" spans="3:13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</row>
    <row r="8" spans="3:13">
      <c r="C8" s="12" t="s">
        <v>37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</row>
    <row r="9" spans="3:13">
      <c r="C9" s="12" t="s">
        <v>38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nFxxFräs</vt:lpstr>
      <vt:lpstr>nF17fräs</vt:lpstr>
      <vt:lpstr>nF18Fräs</vt:lpstr>
      <vt:lpstr>Gegenüberstelungen FräsBieg</vt:lpstr>
      <vt:lpstr>LaborVergleich</vt:lpstr>
      <vt:lpstr>nF13fräs</vt:lpstr>
      <vt:lpstr>Vergl.Fäs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2014-03-11T13:48:31Z</dcterms:modified>
</cp:coreProperties>
</file>