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2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tables/table1.xml" ContentType="application/vnd.openxmlformats-officedocument.spreadsheetml.table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9320" windowHeight="9855" activeTab="2"/>
  </bookViews>
  <sheets>
    <sheet name="nFxxFräs" sheetId="1" r:id="rId1"/>
    <sheet name="nF17fräs" sheetId="3" r:id="rId2"/>
    <sheet name="nF18Fräs" sheetId="4" r:id="rId3"/>
    <sheet name="Gegenüberstelungen FräsBieg" sheetId="2" r:id="rId4"/>
    <sheet name="LaborVergleich" sheetId="5" r:id="rId5"/>
    <sheet name="nF13fräs" sheetId="6" r:id="rId6"/>
    <sheet name="Vergl.Fäs" sheetId="7" r:id="rId7"/>
  </sheets>
  <externalReferences>
    <externalReference r:id="rId8"/>
  </externalReferences>
  <calcPr calcId="125725"/>
</workbook>
</file>

<file path=xl/calcChain.xml><?xml version="1.0" encoding="utf-8"?>
<calcChain xmlns="http://schemas.openxmlformats.org/spreadsheetml/2006/main">
  <c r="E88" i="6"/>
  <c r="F88"/>
  <c r="G88"/>
  <c r="H88"/>
  <c r="I88"/>
  <c r="J88"/>
  <c r="K88"/>
  <c r="L88"/>
  <c r="M88"/>
  <c r="D88"/>
  <c r="E87"/>
  <c r="F87"/>
  <c r="G87"/>
  <c r="H87"/>
  <c r="I87"/>
  <c r="J87"/>
  <c r="K87"/>
  <c r="L87"/>
  <c r="M87"/>
  <c r="D87"/>
  <c r="E26"/>
  <c r="F26"/>
  <c r="G26"/>
  <c r="H26"/>
  <c r="I26"/>
  <c r="J26"/>
  <c r="K26"/>
  <c r="L26"/>
  <c r="M26"/>
  <c r="D26"/>
  <c r="E25"/>
  <c r="F25"/>
  <c r="G25"/>
  <c r="H25"/>
  <c r="I25"/>
  <c r="J25"/>
  <c r="K25"/>
  <c r="L25"/>
  <c r="M25"/>
  <c r="D25"/>
  <c r="D33" i="4" l="1"/>
  <c r="E32"/>
  <c r="F32"/>
  <c r="G32"/>
  <c r="H32"/>
  <c r="I32"/>
  <c r="J32"/>
  <c r="K32"/>
  <c r="L32"/>
  <c r="M32"/>
  <c r="D32"/>
  <c r="E32" i="3"/>
  <c r="F31"/>
  <c r="G31"/>
  <c r="H31"/>
  <c r="I31"/>
  <c r="J31"/>
  <c r="K31"/>
  <c r="L31"/>
  <c r="M31"/>
  <c r="N31"/>
  <c r="E31"/>
  <c r="E32" i="1"/>
  <c r="F31"/>
  <c r="G31"/>
  <c r="H31"/>
  <c r="I31"/>
  <c r="J31"/>
  <c r="K31"/>
  <c r="L31"/>
  <c r="M31"/>
  <c r="N31"/>
  <c r="E31"/>
  <c r="F81"/>
  <c r="G81"/>
  <c r="H81"/>
  <c r="I81"/>
  <c r="J81"/>
  <c r="K81"/>
  <c r="L81"/>
  <c r="E81"/>
  <c r="G98" i="4" l="1"/>
  <c r="H98"/>
  <c r="I98"/>
  <c r="J98"/>
  <c r="K98"/>
  <c r="F98"/>
  <c r="G97"/>
  <c r="H97"/>
  <c r="I97"/>
  <c r="J97"/>
  <c r="K97"/>
  <c r="F97"/>
  <c r="E28"/>
  <c r="F28"/>
  <c r="G28"/>
  <c r="H28"/>
  <c r="I28"/>
  <c r="J28"/>
  <c r="K28"/>
  <c r="L28"/>
  <c r="M28"/>
  <c r="D28"/>
  <c r="M27"/>
  <c r="L27"/>
  <c r="K27"/>
  <c r="J27"/>
  <c r="I27"/>
  <c r="H27"/>
  <c r="G27"/>
  <c r="F27"/>
  <c r="E27"/>
  <c r="D27"/>
  <c r="L127" i="3"/>
  <c r="K127"/>
  <c r="J127"/>
  <c r="I127"/>
  <c r="H127"/>
  <c r="G127"/>
  <c r="F127"/>
  <c r="E127"/>
  <c r="L126"/>
  <c r="K126"/>
  <c r="J126"/>
  <c r="I126"/>
  <c r="H126"/>
  <c r="G126"/>
  <c r="F126"/>
  <c r="E126"/>
  <c r="N27"/>
  <c r="M27"/>
  <c r="L27"/>
  <c r="K27"/>
  <c r="J27"/>
  <c r="I27"/>
  <c r="H27"/>
  <c r="G27"/>
  <c r="F27"/>
  <c r="E27"/>
  <c r="N26"/>
  <c r="M26"/>
  <c r="L26"/>
  <c r="K26"/>
  <c r="J26"/>
  <c r="I26"/>
  <c r="H26"/>
  <c r="G26"/>
  <c r="F26"/>
  <c r="E26"/>
  <c r="L77" i="1"/>
  <c r="K77"/>
  <c r="J77"/>
  <c r="I77"/>
  <c r="H77"/>
  <c r="G77"/>
  <c r="F77"/>
  <c r="E77"/>
  <c r="L76"/>
  <c r="K76"/>
  <c r="J76"/>
  <c r="I76"/>
  <c r="H76"/>
  <c r="G76"/>
  <c r="F76"/>
  <c r="E76"/>
  <c r="E26"/>
  <c r="E27"/>
  <c r="N27"/>
  <c r="M27"/>
  <c r="L27"/>
  <c r="K27"/>
  <c r="J27"/>
  <c r="I27"/>
  <c r="I26"/>
  <c r="H27"/>
  <c r="G27"/>
  <c r="F27"/>
  <c r="N26"/>
  <c r="M26"/>
  <c r="L26"/>
  <c r="K26"/>
  <c r="J26"/>
  <c r="H26"/>
  <c r="G26"/>
  <c r="F26"/>
  <c r="I28" l="1"/>
  <c r="I29"/>
  <c r="E78"/>
  <c r="E79"/>
  <c r="K28" i="3"/>
  <c r="K29"/>
  <c r="E129"/>
  <c r="E128"/>
  <c r="H30" i="4"/>
  <c r="H29"/>
  <c r="G29" i="1"/>
  <c r="G28"/>
  <c r="N28"/>
  <c r="N29"/>
  <c r="J78"/>
  <c r="J79"/>
  <c r="L28" i="3"/>
  <c r="L29"/>
  <c r="F129"/>
  <c r="F128"/>
  <c r="J129"/>
  <c r="J128"/>
  <c r="K29" i="4"/>
  <c r="K30"/>
  <c r="G29"/>
  <c r="G30"/>
  <c r="I99"/>
  <c r="I100"/>
  <c r="H29" i="1"/>
  <c r="H28"/>
  <c r="K29"/>
  <c r="K28"/>
  <c r="E29"/>
  <c r="E28"/>
  <c r="G79"/>
  <c r="G78"/>
  <c r="K79"/>
  <c r="K78"/>
  <c r="E28" i="3"/>
  <c r="E29"/>
  <c r="I29"/>
  <c r="I28"/>
  <c r="M29"/>
  <c r="M28"/>
  <c r="G129"/>
  <c r="G128"/>
  <c r="K129"/>
  <c r="K128"/>
  <c r="D29" i="4"/>
  <c r="D30"/>
  <c r="J29"/>
  <c r="J30"/>
  <c r="F29"/>
  <c r="F30"/>
  <c r="F99"/>
  <c r="F100"/>
  <c r="H99"/>
  <c r="H100"/>
  <c r="F28" i="1"/>
  <c r="F29"/>
  <c r="M28"/>
  <c r="M29"/>
  <c r="I78"/>
  <c r="I79"/>
  <c r="G28" i="3"/>
  <c r="G29"/>
  <c r="I129"/>
  <c r="I128"/>
  <c r="L30" i="4"/>
  <c r="L29"/>
  <c r="J100"/>
  <c r="J99"/>
  <c r="J28" i="1"/>
  <c r="J29"/>
  <c r="F78"/>
  <c r="F79"/>
  <c r="H28" i="3"/>
  <c r="H29"/>
  <c r="L29" i="1"/>
  <c r="L28"/>
  <c r="H79"/>
  <c r="H78"/>
  <c r="L79"/>
  <c r="L78"/>
  <c r="F29" i="3"/>
  <c r="F28"/>
  <c r="J29"/>
  <c r="J28"/>
  <c r="N29"/>
  <c r="N28"/>
  <c r="H129"/>
  <c r="H128"/>
  <c r="L129"/>
  <c r="L128"/>
  <c r="M30" i="4"/>
  <c r="M29"/>
  <c r="I30"/>
  <c r="I29"/>
  <c r="E30"/>
  <c r="E29"/>
  <c r="K100"/>
  <c r="K99"/>
  <c r="G100"/>
  <c r="G99"/>
</calcChain>
</file>

<file path=xl/sharedStrings.xml><?xml version="1.0" encoding="utf-8"?>
<sst xmlns="http://schemas.openxmlformats.org/spreadsheetml/2006/main" count="245" uniqueCount="52">
  <si>
    <t>Nr/MP</t>
  </si>
  <si>
    <t>MP1a</t>
  </si>
  <si>
    <t>MP2a</t>
  </si>
  <si>
    <t>MP3a</t>
  </si>
  <si>
    <t>MP4a</t>
  </si>
  <si>
    <t>MP5a</t>
  </si>
  <si>
    <t>MP6a</t>
  </si>
  <si>
    <t>MP7a</t>
  </si>
  <si>
    <t>MP8a</t>
  </si>
  <si>
    <t>MP9a</t>
  </si>
  <si>
    <t>MP10a</t>
  </si>
  <si>
    <t>Mittlelw.</t>
  </si>
  <si>
    <t>Standardab.</t>
  </si>
  <si>
    <t>nFxx Kontur fräs</t>
  </si>
  <si>
    <t>nFxx Spalt fräs</t>
  </si>
  <si>
    <t>*****</t>
  </si>
  <si>
    <t>nF17 Fräs Kontur</t>
  </si>
  <si>
    <t>*******</t>
  </si>
  <si>
    <t>nF17 Fräs Spalt</t>
  </si>
  <si>
    <t>nF18 Fräs Kontur</t>
  </si>
  <si>
    <t>nF18 Fräs Spalt</t>
  </si>
  <si>
    <t>****</t>
  </si>
  <si>
    <r>
      <rPr>
        <b/>
        <sz val="12"/>
        <color theme="1"/>
        <rFont val="MS Reference Sans Serif"/>
        <family val="2"/>
      </rPr>
      <t>△</t>
    </r>
    <r>
      <rPr>
        <b/>
        <i/>
        <sz val="12"/>
        <color theme="1"/>
        <rFont val="MS Reference Sans Serif"/>
        <family val="2"/>
      </rPr>
      <t></t>
    </r>
  </si>
  <si>
    <r>
      <rPr>
        <b/>
        <sz val="12"/>
        <color theme="1"/>
        <rFont val="MS Reference Sans Serif"/>
        <family val="2"/>
      </rPr>
      <t>△</t>
    </r>
    <r>
      <rPr>
        <b/>
        <i/>
        <sz val="12"/>
        <color theme="1"/>
        <rFont val="MS Reference Sans Serif"/>
        <family val="2"/>
      </rPr>
      <t></t>
    </r>
    <r>
      <rPr>
        <b/>
        <sz val="12"/>
        <color theme="1"/>
        <rFont val="Calibri"/>
        <family val="2"/>
      </rPr>
      <t>₉₅</t>
    </r>
  </si>
  <si>
    <r>
      <rPr>
        <b/>
        <sz val="12"/>
        <color theme="1"/>
        <rFont val="MS Reference Sans Serif"/>
        <family val="2"/>
      </rPr>
      <t>△</t>
    </r>
    <r>
      <rPr>
        <b/>
        <i/>
        <sz val="12"/>
        <color theme="1"/>
        <rFont val="MS Reference Sans Serif"/>
        <family val="2"/>
      </rPr>
      <t></t>
    </r>
    <r>
      <rPr>
        <b/>
        <sz val="12"/>
        <color theme="1"/>
        <rFont val="Calibri"/>
        <family val="2"/>
      </rPr>
      <t>₉₅ ger.</t>
    </r>
  </si>
  <si>
    <t>nFxx</t>
  </si>
  <si>
    <t>F17</t>
  </si>
  <si>
    <t xml:space="preserve">F18 </t>
  </si>
  <si>
    <t xml:space="preserve">Vergleich Standardabweichung Kontur fräs </t>
  </si>
  <si>
    <t>Frästteile</t>
  </si>
  <si>
    <t>Biegeteile</t>
  </si>
  <si>
    <t>Range</t>
  </si>
  <si>
    <t>max Range</t>
  </si>
  <si>
    <t>nF13 Fräs Kontur aussen</t>
  </si>
  <si>
    <t>Mittelw.</t>
  </si>
  <si>
    <t>Material</t>
  </si>
  <si>
    <t>nF13</t>
  </si>
  <si>
    <t>nF17</t>
  </si>
  <si>
    <t>F18</t>
  </si>
  <si>
    <t>Vergl. Standardab. Fräs</t>
  </si>
  <si>
    <t>Mp/Nr</t>
  </si>
  <si>
    <t>MP1</t>
  </si>
  <si>
    <t>MP2</t>
  </si>
  <si>
    <t>MP3</t>
  </si>
  <si>
    <t>MP4</t>
  </si>
  <si>
    <t>MP5</t>
  </si>
  <si>
    <t>MP6</t>
  </si>
  <si>
    <t>MP7</t>
  </si>
  <si>
    <t>MP8</t>
  </si>
  <si>
    <t>MP9</t>
  </si>
  <si>
    <t>MP10</t>
  </si>
  <si>
    <t>nF13 Fräs Spalt unten</t>
  </si>
</sst>
</file>

<file path=xl/styles.xml><?xml version="1.0" encoding="utf-8"?>
<styleSheet xmlns="http://schemas.openxmlformats.org/spreadsheetml/2006/main">
  <numFmts count="1">
    <numFmt numFmtId="43" formatCode="_-* #,##0.00\ _€_-;\-* #,##0.00\ _€_-;_-* &quot;-&quot;??\ _€_-;_-@_-"/>
  </numFmts>
  <fonts count="1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MS Reference Sans Serif"/>
      <family val="2"/>
    </font>
    <font>
      <b/>
      <sz val="12"/>
      <color theme="1"/>
      <name val="MS Reference Sans Serif"/>
      <family val="2"/>
    </font>
    <font>
      <b/>
      <sz val="12"/>
      <color theme="1"/>
      <name val="Calibri"/>
      <family val="2"/>
    </font>
    <font>
      <b/>
      <i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i/>
      <sz val="8"/>
      <color theme="1"/>
      <name val="MS Reference Sans Serif"/>
      <family val="2"/>
    </font>
    <font>
      <b/>
      <i/>
      <sz val="14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FFFF00"/>
        <bgColor theme="6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/>
      <bottom style="thin">
        <color theme="6" tint="0.39997558519241921"/>
      </bottom>
      <diagonal/>
    </border>
    <border>
      <left/>
      <right/>
      <top/>
      <bottom style="thin">
        <color theme="6" tint="0.39997558519241921"/>
      </bottom>
      <diagonal/>
    </border>
    <border>
      <left/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0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0"/>
      </right>
      <top style="thin">
        <color theme="6" tint="0.39997558519241921"/>
      </top>
      <bottom style="thin">
        <color theme="6" tint="0.3999755851924192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0" borderId="0" xfId="0" applyFont="1"/>
    <xf numFmtId="0" fontId="4" fillId="0" borderId="0" xfId="0" applyFont="1"/>
    <xf numFmtId="0" fontId="1" fillId="3" borderId="3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43" fontId="4" fillId="0" borderId="0" xfId="1" applyFont="1"/>
    <xf numFmtId="0" fontId="5" fillId="0" borderId="0" xfId="0" applyFont="1"/>
    <xf numFmtId="0" fontId="0" fillId="0" borderId="0" xfId="0" applyFill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5" fillId="0" borderId="0" xfId="0" applyFont="1" applyBorder="1"/>
    <xf numFmtId="0" fontId="0" fillId="0" borderId="0" xfId="0" applyBorder="1"/>
    <xf numFmtId="0" fontId="4" fillId="0" borderId="0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4" fillId="0" borderId="0" xfId="0" applyFont="1"/>
    <xf numFmtId="0" fontId="15" fillId="0" borderId="0" xfId="0" applyFont="1"/>
    <xf numFmtId="0" fontId="0" fillId="4" borderId="0" xfId="0" applyFill="1"/>
  </cellXfs>
  <cellStyles count="2">
    <cellStyle name="Dezimal" xfId="1" builtinId="3"/>
    <cellStyle name="Standard" xfId="0" builtinId="0"/>
  </cellStyles>
  <dxfs count="4">
    <dxf>
      <fill>
        <patternFill patternType="solid">
          <fgColor indexed="64"/>
          <bgColor rgb="FFFFFF00"/>
        </patternFill>
      </fill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nFxx  Fräs Kontur Mittelw.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nFxxFräs!$D$26</c:f>
              <c:strCache>
                <c:ptCount val="1"/>
                <c:pt idx="0">
                  <c:v>Mittlelw.</c:v>
                </c:pt>
              </c:strCache>
            </c:strRef>
          </c:tx>
          <c:cat>
            <c:strRef>
              <c:f>nFxxFräs!$E$5:$N$5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nFxxFräs!$E$26:$N$26</c:f>
              <c:numCache>
                <c:formatCode>General</c:formatCode>
                <c:ptCount val="10"/>
                <c:pt idx="0">
                  <c:v>1.2725000000000002</c:v>
                </c:pt>
                <c:pt idx="1">
                  <c:v>0.6180000000000001</c:v>
                </c:pt>
                <c:pt idx="2">
                  <c:v>2.5000000000000001E-2</c:v>
                </c:pt>
                <c:pt idx="3">
                  <c:v>-0.10100000000000002</c:v>
                </c:pt>
                <c:pt idx="4">
                  <c:v>-0.33999999999999997</c:v>
                </c:pt>
                <c:pt idx="5">
                  <c:v>-0.39549999999999996</c:v>
                </c:pt>
                <c:pt idx="6">
                  <c:v>-0.25100000000000006</c:v>
                </c:pt>
                <c:pt idx="7">
                  <c:v>-0.83599999999999997</c:v>
                </c:pt>
                <c:pt idx="8">
                  <c:v>-1.3999999999999995E-2</c:v>
                </c:pt>
                <c:pt idx="9">
                  <c:v>0.7034999999999999</c:v>
                </c:pt>
              </c:numCache>
            </c:numRef>
          </c:val>
        </c:ser>
        <c:shape val="cylinder"/>
        <c:axId val="62942592"/>
        <c:axId val="64062592"/>
        <c:axId val="0"/>
      </c:bar3DChart>
      <c:catAx>
        <c:axId val="62942592"/>
        <c:scaling>
          <c:orientation val="minMax"/>
        </c:scaling>
        <c:axPos val="b"/>
        <c:tickLblPos val="nextTo"/>
        <c:crossAx val="64062592"/>
        <c:crosses val="autoZero"/>
        <c:auto val="1"/>
        <c:lblAlgn val="ctr"/>
        <c:lblOffset val="100"/>
      </c:catAx>
      <c:valAx>
        <c:axId val="64062592"/>
        <c:scaling>
          <c:orientation val="minMax"/>
        </c:scaling>
        <c:axPos val="l"/>
        <c:majorGridlines/>
        <c:numFmt formatCode="General" sourceLinked="1"/>
        <c:tickLblPos val="nextTo"/>
        <c:crossAx val="6294259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nF18 fräs Kontur Standardab</a:t>
            </a:r>
          </a:p>
        </c:rich>
      </c:tx>
      <c:layout>
        <c:manualLayout>
          <c:xMode val="edge"/>
          <c:yMode val="edge"/>
          <c:x val="0.17102777777777775"/>
          <c:y val="4.1666666666666664E-2"/>
        </c:manualLayout>
      </c:layout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nF18Fräs!$C$28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nF18Fräs!$D$6:$M$6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nF18Fräs!$D$28:$M$28</c:f>
              <c:numCache>
                <c:formatCode>General</c:formatCode>
                <c:ptCount val="10"/>
                <c:pt idx="0">
                  <c:v>0.14475023861447475</c:v>
                </c:pt>
                <c:pt idx="1">
                  <c:v>0.15401298646542766</c:v>
                </c:pt>
                <c:pt idx="2">
                  <c:v>8.7141747805092262E-2</c:v>
                </c:pt>
                <c:pt idx="3">
                  <c:v>2.6137289353275334E-2</c:v>
                </c:pt>
                <c:pt idx="4">
                  <c:v>6.366028258614094E-2</c:v>
                </c:pt>
                <c:pt idx="5">
                  <c:v>7.1884410139143637E-2</c:v>
                </c:pt>
                <c:pt idx="6">
                  <c:v>4.6052030071259679E-2</c:v>
                </c:pt>
                <c:pt idx="7">
                  <c:v>0.14869962658785785</c:v>
                </c:pt>
                <c:pt idx="8">
                  <c:v>0.29006532839490162</c:v>
                </c:pt>
                <c:pt idx="9">
                  <c:v>0.40218187820672957</c:v>
                </c:pt>
              </c:numCache>
            </c:numRef>
          </c:val>
        </c:ser>
        <c:shape val="cylinder"/>
        <c:axId val="64057728"/>
        <c:axId val="64059264"/>
        <c:axId val="0"/>
      </c:bar3DChart>
      <c:catAx>
        <c:axId val="64057728"/>
        <c:scaling>
          <c:orientation val="minMax"/>
        </c:scaling>
        <c:axPos val="b"/>
        <c:tickLblPos val="nextTo"/>
        <c:crossAx val="64059264"/>
        <c:crosses val="autoZero"/>
        <c:auto val="1"/>
        <c:lblAlgn val="ctr"/>
        <c:lblOffset val="100"/>
      </c:catAx>
      <c:valAx>
        <c:axId val="64059264"/>
        <c:scaling>
          <c:orientation val="minMax"/>
        </c:scaling>
        <c:axPos val="l"/>
        <c:majorGridlines/>
        <c:numFmt formatCode="General" sourceLinked="1"/>
        <c:tickLblPos val="nextTo"/>
        <c:crossAx val="6405772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nF18 fräs Spalt Mittelw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nF18Fräs!$D$97</c:f>
              <c:strCache>
                <c:ptCount val="1"/>
                <c:pt idx="0">
                  <c:v>Mittlelw.</c:v>
                </c:pt>
              </c:strCache>
            </c:strRef>
          </c:tx>
          <c:cat>
            <c:strRef>
              <c:f>nF18Fräs!$F$76:$K$76</c:f>
              <c:strCache>
                <c:ptCount val="6"/>
                <c:pt idx="0">
                  <c:v>MP3a</c:v>
                </c:pt>
                <c:pt idx="1">
                  <c:v>MP4a</c:v>
                </c:pt>
                <c:pt idx="2">
                  <c:v>MP5a</c:v>
                </c:pt>
                <c:pt idx="3">
                  <c:v>MP6a</c:v>
                </c:pt>
                <c:pt idx="4">
                  <c:v>MP7a</c:v>
                </c:pt>
                <c:pt idx="5">
                  <c:v>MP8a</c:v>
                </c:pt>
              </c:strCache>
            </c:strRef>
          </c:cat>
          <c:val>
            <c:numRef>
              <c:f>nF18Fräs!$F$97:$K$97</c:f>
              <c:numCache>
                <c:formatCode>General</c:formatCode>
                <c:ptCount val="6"/>
                <c:pt idx="0">
                  <c:v>-2.8220000000000001</c:v>
                </c:pt>
                <c:pt idx="1">
                  <c:v>-3.2510000000000003</c:v>
                </c:pt>
                <c:pt idx="2">
                  <c:v>-3.2590000000000003</c:v>
                </c:pt>
                <c:pt idx="3">
                  <c:v>-3.0159999999999996</c:v>
                </c:pt>
                <c:pt idx="4">
                  <c:v>-3.1209999999999996</c:v>
                </c:pt>
                <c:pt idx="5">
                  <c:v>-2.6019999999999999</c:v>
                </c:pt>
              </c:numCache>
            </c:numRef>
          </c:val>
        </c:ser>
        <c:shape val="cylinder"/>
        <c:axId val="64075648"/>
        <c:axId val="64077184"/>
        <c:axId val="0"/>
      </c:bar3DChart>
      <c:catAx>
        <c:axId val="64075648"/>
        <c:scaling>
          <c:orientation val="minMax"/>
        </c:scaling>
        <c:axPos val="b"/>
        <c:tickLblPos val="nextTo"/>
        <c:crossAx val="64077184"/>
        <c:crosses val="autoZero"/>
        <c:auto val="1"/>
        <c:lblAlgn val="ctr"/>
        <c:lblOffset val="100"/>
      </c:catAx>
      <c:valAx>
        <c:axId val="64077184"/>
        <c:scaling>
          <c:orientation val="minMax"/>
        </c:scaling>
        <c:axPos val="l"/>
        <c:majorGridlines/>
        <c:numFmt formatCode="General" sourceLinked="1"/>
        <c:tickLblPos val="nextTo"/>
        <c:crossAx val="6407564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nF18 fräs Spalt Standardab</a:t>
            </a:r>
          </a:p>
        </c:rich>
      </c:tx>
      <c:layout>
        <c:manualLayout>
          <c:xMode val="edge"/>
          <c:yMode val="edge"/>
          <c:x val="0.17658333333333359"/>
          <c:y val="2.3148148148148147E-2"/>
        </c:manualLayout>
      </c:layout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nF18Fräs!$D$98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nF18Fräs!$F$76:$K$76</c:f>
              <c:strCache>
                <c:ptCount val="6"/>
                <c:pt idx="0">
                  <c:v>MP3a</c:v>
                </c:pt>
                <c:pt idx="1">
                  <c:v>MP4a</c:v>
                </c:pt>
                <c:pt idx="2">
                  <c:v>MP5a</c:v>
                </c:pt>
                <c:pt idx="3">
                  <c:v>MP6a</c:v>
                </c:pt>
                <c:pt idx="4">
                  <c:v>MP7a</c:v>
                </c:pt>
                <c:pt idx="5">
                  <c:v>MP8a</c:v>
                </c:pt>
              </c:strCache>
            </c:strRef>
          </c:cat>
          <c:val>
            <c:numRef>
              <c:f>nF18Fräs!$F$98:$K$98</c:f>
              <c:numCache>
                <c:formatCode>General</c:formatCode>
                <c:ptCount val="6"/>
                <c:pt idx="0">
                  <c:v>0.11817026075250819</c:v>
                </c:pt>
                <c:pt idx="1">
                  <c:v>0.19584902885963756</c:v>
                </c:pt>
                <c:pt idx="2">
                  <c:v>0.21983007791904804</c:v>
                </c:pt>
                <c:pt idx="3">
                  <c:v>0.11329514320430603</c:v>
                </c:pt>
                <c:pt idx="4">
                  <c:v>9.5801329515002642E-2</c:v>
                </c:pt>
                <c:pt idx="5">
                  <c:v>9.4679514818759997E-2</c:v>
                </c:pt>
              </c:numCache>
            </c:numRef>
          </c:val>
        </c:ser>
        <c:shape val="cylinder"/>
        <c:axId val="64826752"/>
        <c:axId val="64828544"/>
        <c:axId val="0"/>
      </c:bar3DChart>
      <c:catAx>
        <c:axId val="64826752"/>
        <c:scaling>
          <c:orientation val="minMax"/>
        </c:scaling>
        <c:axPos val="b"/>
        <c:tickLblPos val="nextTo"/>
        <c:crossAx val="64828544"/>
        <c:crosses val="autoZero"/>
        <c:auto val="1"/>
        <c:lblAlgn val="ctr"/>
        <c:lblOffset val="100"/>
      </c:catAx>
      <c:valAx>
        <c:axId val="64828544"/>
        <c:scaling>
          <c:orientation val="minMax"/>
        </c:scaling>
        <c:axPos val="l"/>
        <c:majorGridlines/>
        <c:numFmt formatCode="General" sourceLinked="1"/>
        <c:tickLblPos val="nextTo"/>
        <c:crossAx val="6482675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nFxx Kontur Aussen Mittelw.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[1]nFxxKonturAussen!$C$30</c:f>
              <c:strCache>
                <c:ptCount val="1"/>
                <c:pt idx="0">
                  <c:v>Mittelw</c:v>
                </c:pt>
              </c:strCache>
            </c:strRef>
          </c:tx>
          <c:cat>
            <c:strRef>
              <c:f>[1]nFxxKonturAussen!$D$6:$M$6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[1]nFxxKonturAussen!$D$30:$M$30</c:f>
              <c:numCache>
                <c:formatCode>General</c:formatCode>
                <c:ptCount val="10"/>
                <c:pt idx="0">
                  <c:v>0.81049999999999989</c:v>
                </c:pt>
                <c:pt idx="1">
                  <c:v>0.32800000000000001</c:v>
                </c:pt>
                <c:pt idx="2">
                  <c:v>-0.13750000000000001</c:v>
                </c:pt>
                <c:pt idx="3">
                  <c:v>-2.1500000000000009E-2</c:v>
                </c:pt>
                <c:pt idx="4">
                  <c:v>-0.26750000000000002</c:v>
                </c:pt>
                <c:pt idx="5">
                  <c:v>-0.3745</c:v>
                </c:pt>
                <c:pt idx="6">
                  <c:v>-0.28700000000000003</c:v>
                </c:pt>
                <c:pt idx="7">
                  <c:v>-0.42800000000000005</c:v>
                </c:pt>
                <c:pt idx="8">
                  <c:v>0.63150000000000006</c:v>
                </c:pt>
                <c:pt idx="9">
                  <c:v>1.1855</c:v>
                </c:pt>
              </c:numCache>
            </c:numRef>
          </c:val>
        </c:ser>
        <c:shape val="cylinder"/>
        <c:axId val="64890368"/>
        <c:axId val="64891904"/>
        <c:axId val="0"/>
      </c:bar3DChart>
      <c:catAx>
        <c:axId val="64890368"/>
        <c:scaling>
          <c:orientation val="minMax"/>
        </c:scaling>
        <c:axPos val="b"/>
        <c:tickLblPos val="nextTo"/>
        <c:crossAx val="64891904"/>
        <c:crosses val="autoZero"/>
        <c:auto val="1"/>
        <c:lblAlgn val="ctr"/>
        <c:lblOffset val="100"/>
      </c:catAx>
      <c:valAx>
        <c:axId val="64891904"/>
        <c:scaling>
          <c:orientation val="minMax"/>
        </c:scaling>
        <c:axPos val="l"/>
        <c:majorGridlines/>
        <c:numFmt formatCode="General" sourceLinked="1"/>
        <c:tickLblPos val="nextTo"/>
        <c:crossAx val="6489036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nFxx  Fräs Kontur Mittelw.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nFxxFräs!$D$26</c:f>
              <c:strCache>
                <c:ptCount val="1"/>
                <c:pt idx="0">
                  <c:v>Mittlelw.</c:v>
                </c:pt>
              </c:strCache>
            </c:strRef>
          </c:tx>
          <c:cat>
            <c:strRef>
              <c:f>nFxxFräs!$E$5:$N$5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nFxxFräs!$E$26:$N$26</c:f>
              <c:numCache>
                <c:formatCode>General</c:formatCode>
                <c:ptCount val="10"/>
                <c:pt idx="0">
                  <c:v>1.2725000000000002</c:v>
                </c:pt>
                <c:pt idx="1">
                  <c:v>0.6180000000000001</c:v>
                </c:pt>
                <c:pt idx="2">
                  <c:v>2.5000000000000001E-2</c:v>
                </c:pt>
                <c:pt idx="3">
                  <c:v>-0.10100000000000002</c:v>
                </c:pt>
                <c:pt idx="4">
                  <c:v>-0.33999999999999997</c:v>
                </c:pt>
                <c:pt idx="5">
                  <c:v>-0.39549999999999996</c:v>
                </c:pt>
                <c:pt idx="6">
                  <c:v>-0.25100000000000006</c:v>
                </c:pt>
                <c:pt idx="7">
                  <c:v>-0.83599999999999997</c:v>
                </c:pt>
                <c:pt idx="8">
                  <c:v>-1.3999999999999995E-2</c:v>
                </c:pt>
                <c:pt idx="9">
                  <c:v>0.7034999999999999</c:v>
                </c:pt>
              </c:numCache>
            </c:numRef>
          </c:val>
        </c:ser>
        <c:shape val="cylinder"/>
        <c:axId val="64912384"/>
        <c:axId val="64922368"/>
        <c:axId val="0"/>
      </c:bar3DChart>
      <c:catAx>
        <c:axId val="64912384"/>
        <c:scaling>
          <c:orientation val="minMax"/>
        </c:scaling>
        <c:axPos val="b"/>
        <c:tickLblPos val="nextTo"/>
        <c:crossAx val="64922368"/>
        <c:crosses val="autoZero"/>
        <c:auto val="1"/>
        <c:lblAlgn val="ctr"/>
        <c:lblOffset val="100"/>
      </c:catAx>
      <c:valAx>
        <c:axId val="64922368"/>
        <c:scaling>
          <c:orientation val="minMax"/>
        </c:scaling>
        <c:axPos val="l"/>
        <c:majorGridlines/>
        <c:numFmt formatCode="General" sourceLinked="1"/>
        <c:tickLblPos val="nextTo"/>
        <c:crossAx val="6491238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nFxx Fräs Kontur Standardab.</a:t>
            </a:r>
          </a:p>
        </c:rich>
      </c:tx>
      <c:layout>
        <c:manualLayout>
          <c:xMode val="edge"/>
          <c:yMode val="edge"/>
          <c:x val="0.21976377952755904"/>
          <c:y val="2.3148148148148147E-2"/>
        </c:manualLayout>
      </c:layout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nFxxFräs!$D$27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nFxxFräs!$E$5:$N$5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nFxxFräs!$E$27:$N$27</c:f>
              <c:numCache>
                <c:formatCode>General</c:formatCode>
                <c:ptCount val="10"/>
                <c:pt idx="0">
                  <c:v>0.27653637811516296</c:v>
                </c:pt>
                <c:pt idx="1">
                  <c:v>0.23988154971722386</c:v>
                </c:pt>
                <c:pt idx="2">
                  <c:v>0.12647030023727018</c:v>
                </c:pt>
                <c:pt idx="3">
                  <c:v>2.4899799195977301E-2</c:v>
                </c:pt>
                <c:pt idx="4">
                  <c:v>3.2606102108912703E-2</c:v>
                </c:pt>
                <c:pt idx="5">
                  <c:v>2.4809802816416617E-2</c:v>
                </c:pt>
                <c:pt idx="6">
                  <c:v>2.881885347805227E-2</c:v>
                </c:pt>
                <c:pt idx="7">
                  <c:v>0.2016093147388629</c:v>
                </c:pt>
                <c:pt idx="8">
                  <c:v>0.19285664160335861</c:v>
                </c:pt>
                <c:pt idx="9">
                  <c:v>0.21902355076446389</c:v>
                </c:pt>
              </c:numCache>
            </c:numRef>
          </c:val>
        </c:ser>
        <c:shape val="cylinder"/>
        <c:axId val="64938752"/>
        <c:axId val="64940288"/>
        <c:axId val="0"/>
      </c:bar3DChart>
      <c:catAx>
        <c:axId val="64938752"/>
        <c:scaling>
          <c:orientation val="minMax"/>
        </c:scaling>
        <c:axPos val="b"/>
        <c:tickLblPos val="nextTo"/>
        <c:crossAx val="64940288"/>
        <c:crosses val="autoZero"/>
        <c:auto val="1"/>
        <c:lblAlgn val="ctr"/>
        <c:lblOffset val="100"/>
      </c:catAx>
      <c:valAx>
        <c:axId val="64940288"/>
        <c:scaling>
          <c:orientation val="minMax"/>
        </c:scaling>
        <c:axPos val="l"/>
        <c:majorGridlines/>
        <c:numFmt formatCode="General" sourceLinked="1"/>
        <c:tickLblPos val="nextTo"/>
        <c:crossAx val="6493875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nFxx Kontur Standardab.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[1]nFxxKonturAussen!$C$31</c:f>
              <c:strCache>
                <c:ptCount val="1"/>
                <c:pt idx="0">
                  <c:v>Standardab</c:v>
                </c:pt>
              </c:strCache>
            </c:strRef>
          </c:tx>
          <c:cat>
            <c:strRef>
              <c:f>[1]nFxxKonturAussen!$D$6:$M$6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[1]nFxxKonturAussen!$D$31:$M$31</c:f>
              <c:numCache>
                <c:formatCode>General</c:formatCode>
                <c:ptCount val="10"/>
                <c:pt idx="0">
                  <c:v>0.12145932825869225</c:v>
                </c:pt>
                <c:pt idx="1">
                  <c:v>6.6062171674232714E-2</c:v>
                </c:pt>
                <c:pt idx="2">
                  <c:v>0.1583093241261018</c:v>
                </c:pt>
                <c:pt idx="3">
                  <c:v>1.4608937423083801E-2</c:v>
                </c:pt>
                <c:pt idx="4">
                  <c:v>3.8644806282753824E-2</c:v>
                </c:pt>
                <c:pt idx="5">
                  <c:v>2.502104377476887E-2</c:v>
                </c:pt>
                <c:pt idx="6">
                  <c:v>1.218281792655454E-2</c:v>
                </c:pt>
                <c:pt idx="7">
                  <c:v>1.98944583661936E-2</c:v>
                </c:pt>
                <c:pt idx="8">
                  <c:v>5.11216299880154E-2</c:v>
                </c:pt>
                <c:pt idx="9">
                  <c:v>0.10440180478375191</c:v>
                </c:pt>
              </c:numCache>
            </c:numRef>
          </c:val>
        </c:ser>
        <c:shape val="cylinder"/>
        <c:axId val="66009344"/>
        <c:axId val="66015232"/>
        <c:axId val="0"/>
      </c:bar3DChart>
      <c:catAx>
        <c:axId val="66009344"/>
        <c:scaling>
          <c:orientation val="minMax"/>
        </c:scaling>
        <c:axPos val="b"/>
        <c:tickLblPos val="nextTo"/>
        <c:crossAx val="66015232"/>
        <c:crosses val="autoZero"/>
        <c:auto val="1"/>
        <c:lblAlgn val="ctr"/>
        <c:lblOffset val="100"/>
      </c:catAx>
      <c:valAx>
        <c:axId val="66015232"/>
        <c:scaling>
          <c:orientation val="minMax"/>
        </c:scaling>
        <c:axPos val="l"/>
        <c:majorGridlines/>
        <c:numFmt formatCode="General" sourceLinked="1"/>
        <c:tickLblPos val="nextTo"/>
        <c:crossAx val="6600934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nF17 Fräs Kontur Mittelw.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nF17fräs!$D$26</c:f>
              <c:strCache>
                <c:ptCount val="1"/>
                <c:pt idx="0">
                  <c:v>Mittlelw.</c:v>
                </c:pt>
              </c:strCache>
            </c:strRef>
          </c:tx>
          <c:cat>
            <c:strRef>
              <c:f>nF17fräs!$E$5:$N$5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nF17fräs!$E$26:$N$26</c:f>
              <c:numCache>
                <c:formatCode>General</c:formatCode>
                <c:ptCount val="10"/>
                <c:pt idx="0">
                  <c:v>2.5425000000000004</c:v>
                </c:pt>
                <c:pt idx="1">
                  <c:v>1.1055000000000001</c:v>
                </c:pt>
                <c:pt idx="2">
                  <c:v>0.30550000000000005</c:v>
                </c:pt>
                <c:pt idx="3">
                  <c:v>-0.11550000000000002</c:v>
                </c:pt>
                <c:pt idx="4">
                  <c:v>-0.43900000000000017</c:v>
                </c:pt>
                <c:pt idx="5">
                  <c:v>-0.48099999999999998</c:v>
                </c:pt>
                <c:pt idx="6">
                  <c:v>-0.23399999999999999</c:v>
                </c:pt>
                <c:pt idx="7">
                  <c:v>-0.5625</c:v>
                </c:pt>
                <c:pt idx="8">
                  <c:v>0.45549999999999996</c:v>
                </c:pt>
                <c:pt idx="9">
                  <c:v>1.9775000000000003</c:v>
                </c:pt>
              </c:numCache>
            </c:numRef>
          </c:val>
        </c:ser>
        <c:shape val="cylinder"/>
        <c:axId val="66043904"/>
        <c:axId val="66045440"/>
        <c:axId val="0"/>
      </c:bar3DChart>
      <c:catAx>
        <c:axId val="66043904"/>
        <c:scaling>
          <c:orientation val="minMax"/>
        </c:scaling>
        <c:axPos val="b"/>
        <c:tickLblPos val="nextTo"/>
        <c:crossAx val="66045440"/>
        <c:crosses val="autoZero"/>
        <c:auto val="1"/>
        <c:lblAlgn val="ctr"/>
        <c:lblOffset val="100"/>
      </c:catAx>
      <c:valAx>
        <c:axId val="66045440"/>
        <c:scaling>
          <c:orientation val="minMax"/>
        </c:scaling>
        <c:axPos val="l"/>
        <c:majorGridlines/>
        <c:numFmt formatCode="General" sourceLinked="1"/>
        <c:tickLblPos val="nextTo"/>
        <c:crossAx val="6604390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nF17 fräs Kontur Standardab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nF17fräs!$D$27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nF17fräs!$E$5:$N$5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nF17fräs!$E$27:$N$27</c:f>
              <c:numCache>
                <c:formatCode>General</c:formatCode>
                <c:ptCount val="10"/>
                <c:pt idx="0">
                  <c:v>0.12143332586888554</c:v>
                </c:pt>
                <c:pt idx="1">
                  <c:v>0.15094352377104689</c:v>
                </c:pt>
                <c:pt idx="2">
                  <c:v>8.6235601391585134E-2</c:v>
                </c:pt>
                <c:pt idx="3">
                  <c:v>3.1867323637065369E-2</c:v>
                </c:pt>
                <c:pt idx="4">
                  <c:v>2.5526044491233284E-2</c:v>
                </c:pt>
                <c:pt idx="5">
                  <c:v>3.8099592482970492E-2</c:v>
                </c:pt>
                <c:pt idx="6">
                  <c:v>3.3308762874212805E-2</c:v>
                </c:pt>
                <c:pt idx="7">
                  <c:v>0.11520576557209559</c:v>
                </c:pt>
                <c:pt idx="8">
                  <c:v>0.23059362751956444</c:v>
                </c:pt>
                <c:pt idx="9">
                  <c:v>0.21598915664790441</c:v>
                </c:pt>
              </c:numCache>
            </c:numRef>
          </c:val>
        </c:ser>
        <c:shape val="cylinder"/>
        <c:axId val="66057728"/>
        <c:axId val="66059264"/>
        <c:axId val="0"/>
      </c:bar3DChart>
      <c:catAx>
        <c:axId val="66057728"/>
        <c:scaling>
          <c:orientation val="minMax"/>
        </c:scaling>
        <c:axPos val="b"/>
        <c:tickLblPos val="nextTo"/>
        <c:crossAx val="66059264"/>
        <c:crosses val="autoZero"/>
        <c:auto val="1"/>
        <c:lblAlgn val="ctr"/>
        <c:lblOffset val="100"/>
      </c:catAx>
      <c:valAx>
        <c:axId val="66059264"/>
        <c:scaling>
          <c:orientation val="minMax"/>
        </c:scaling>
        <c:axPos val="l"/>
        <c:majorGridlines/>
        <c:numFmt formatCode="General" sourceLinked="1"/>
        <c:tickLblPos val="nextTo"/>
        <c:crossAx val="6605772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F18 fräs Kontur Mittelw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nF18Fräs!$C$27</c:f>
              <c:strCache>
                <c:ptCount val="1"/>
                <c:pt idx="0">
                  <c:v>Mittlelw.</c:v>
                </c:pt>
              </c:strCache>
            </c:strRef>
          </c:tx>
          <c:cat>
            <c:strRef>
              <c:f>nF18Fräs!$D$6:$M$6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nF18Fräs!$D$27:$M$27</c:f>
              <c:numCache>
                <c:formatCode>General</c:formatCode>
                <c:ptCount val="10"/>
                <c:pt idx="0">
                  <c:v>4.3250000000000002</c:v>
                </c:pt>
                <c:pt idx="1">
                  <c:v>1.494</c:v>
                </c:pt>
                <c:pt idx="2">
                  <c:v>0.43600000000000005</c:v>
                </c:pt>
                <c:pt idx="3">
                  <c:v>-7.1000000000000021E-2</c:v>
                </c:pt>
                <c:pt idx="4">
                  <c:v>-0.37</c:v>
                </c:pt>
                <c:pt idx="5">
                  <c:v>-0.34900000000000003</c:v>
                </c:pt>
                <c:pt idx="6">
                  <c:v>-0.15050000000000002</c:v>
                </c:pt>
                <c:pt idx="7">
                  <c:v>-0.31200000000000006</c:v>
                </c:pt>
                <c:pt idx="8">
                  <c:v>1.083</c:v>
                </c:pt>
                <c:pt idx="9">
                  <c:v>3.7634999999999996</c:v>
                </c:pt>
              </c:numCache>
            </c:numRef>
          </c:val>
        </c:ser>
        <c:shape val="cylinder"/>
        <c:axId val="66075648"/>
        <c:axId val="66077440"/>
        <c:axId val="0"/>
      </c:bar3DChart>
      <c:catAx>
        <c:axId val="66075648"/>
        <c:scaling>
          <c:orientation val="minMax"/>
        </c:scaling>
        <c:axPos val="b"/>
        <c:tickLblPos val="nextTo"/>
        <c:crossAx val="66077440"/>
        <c:crosses val="autoZero"/>
        <c:auto val="1"/>
        <c:lblAlgn val="ctr"/>
        <c:lblOffset val="100"/>
      </c:catAx>
      <c:valAx>
        <c:axId val="66077440"/>
        <c:scaling>
          <c:orientation val="minMax"/>
        </c:scaling>
        <c:axPos val="l"/>
        <c:majorGridlines/>
        <c:numFmt formatCode="General" sourceLinked="1"/>
        <c:tickLblPos val="nextTo"/>
        <c:crossAx val="6607564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nFxx Fräs Kontur Standardab.</a:t>
            </a:r>
          </a:p>
        </c:rich>
      </c:tx>
      <c:layout>
        <c:manualLayout>
          <c:xMode val="edge"/>
          <c:yMode val="edge"/>
          <c:x val="0.21976377952755904"/>
          <c:y val="2.3148148148148147E-2"/>
        </c:manualLayout>
      </c:layout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nFxxFräs!$D$27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nFxxFräs!$E$5:$N$5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nFxxFräs!$E$27:$N$27</c:f>
              <c:numCache>
                <c:formatCode>General</c:formatCode>
                <c:ptCount val="10"/>
                <c:pt idx="0">
                  <c:v>0.27653637811516296</c:v>
                </c:pt>
                <c:pt idx="1">
                  <c:v>0.23988154971722386</c:v>
                </c:pt>
                <c:pt idx="2">
                  <c:v>0.12647030023727018</c:v>
                </c:pt>
                <c:pt idx="3">
                  <c:v>2.4899799195977301E-2</c:v>
                </c:pt>
                <c:pt idx="4">
                  <c:v>3.2606102108912703E-2</c:v>
                </c:pt>
                <c:pt idx="5">
                  <c:v>2.4809802816416617E-2</c:v>
                </c:pt>
                <c:pt idx="6">
                  <c:v>2.881885347805227E-2</c:v>
                </c:pt>
                <c:pt idx="7">
                  <c:v>0.2016093147388629</c:v>
                </c:pt>
                <c:pt idx="8">
                  <c:v>0.19285664160335861</c:v>
                </c:pt>
                <c:pt idx="9">
                  <c:v>0.21902355076446389</c:v>
                </c:pt>
              </c:numCache>
            </c:numRef>
          </c:val>
        </c:ser>
        <c:shape val="cylinder"/>
        <c:axId val="73493120"/>
        <c:axId val="75387264"/>
        <c:axId val="0"/>
      </c:bar3DChart>
      <c:catAx>
        <c:axId val="73493120"/>
        <c:scaling>
          <c:orientation val="minMax"/>
        </c:scaling>
        <c:axPos val="b"/>
        <c:tickLblPos val="nextTo"/>
        <c:crossAx val="75387264"/>
        <c:crosses val="autoZero"/>
        <c:auto val="1"/>
        <c:lblAlgn val="ctr"/>
        <c:lblOffset val="100"/>
      </c:catAx>
      <c:valAx>
        <c:axId val="75387264"/>
        <c:scaling>
          <c:orientation val="minMax"/>
        </c:scaling>
        <c:axPos val="l"/>
        <c:majorGridlines/>
        <c:numFmt formatCode="General" sourceLinked="1"/>
        <c:tickLblPos val="nextTo"/>
        <c:crossAx val="7349312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nF18 fräs Kontur Standardab</a:t>
            </a:r>
          </a:p>
        </c:rich>
      </c:tx>
      <c:layout>
        <c:manualLayout>
          <c:xMode val="edge"/>
          <c:yMode val="edge"/>
          <c:x val="0.17102777777777775"/>
          <c:y val="4.1666666666666664E-2"/>
        </c:manualLayout>
      </c:layout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nF18Fräs!$C$28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nF18Fräs!$D$6:$M$6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nF18Fräs!$D$28:$M$28</c:f>
              <c:numCache>
                <c:formatCode>General</c:formatCode>
                <c:ptCount val="10"/>
                <c:pt idx="0">
                  <c:v>0.14475023861447475</c:v>
                </c:pt>
                <c:pt idx="1">
                  <c:v>0.15401298646542766</c:v>
                </c:pt>
                <c:pt idx="2">
                  <c:v>8.7141747805092262E-2</c:v>
                </c:pt>
                <c:pt idx="3">
                  <c:v>2.6137289353275334E-2</c:v>
                </c:pt>
                <c:pt idx="4">
                  <c:v>6.366028258614094E-2</c:v>
                </c:pt>
                <c:pt idx="5">
                  <c:v>7.1884410139143637E-2</c:v>
                </c:pt>
                <c:pt idx="6">
                  <c:v>4.6052030071259679E-2</c:v>
                </c:pt>
                <c:pt idx="7">
                  <c:v>0.14869962658785785</c:v>
                </c:pt>
                <c:pt idx="8">
                  <c:v>0.29006532839490162</c:v>
                </c:pt>
                <c:pt idx="9">
                  <c:v>0.40218187820672957</c:v>
                </c:pt>
              </c:numCache>
            </c:numRef>
          </c:val>
        </c:ser>
        <c:shape val="cylinder"/>
        <c:axId val="66130688"/>
        <c:axId val="66132224"/>
        <c:axId val="0"/>
      </c:bar3DChart>
      <c:catAx>
        <c:axId val="66130688"/>
        <c:scaling>
          <c:orientation val="minMax"/>
        </c:scaling>
        <c:axPos val="b"/>
        <c:tickLblPos val="nextTo"/>
        <c:crossAx val="66132224"/>
        <c:crosses val="autoZero"/>
        <c:auto val="1"/>
        <c:lblAlgn val="ctr"/>
        <c:lblOffset val="100"/>
      </c:catAx>
      <c:valAx>
        <c:axId val="66132224"/>
        <c:scaling>
          <c:orientation val="minMax"/>
        </c:scaling>
        <c:axPos val="l"/>
        <c:majorGridlines/>
        <c:numFmt formatCode="General" sourceLinked="1"/>
        <c:tickLblPos val="nextTo"/>
        <c:crossAx val="6613068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nF17 Kontur Mittelw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'[1]nF17 KonturAussen'!$D$29</c:f>
              <c:strCache>
                <c:ptCount val="1"/>
                <c:pt idx="0">
                  <c:v>Mittelw.</c:v>
                </c:pt>
              </c:strCache>
            </c:strRef>
          </c:tx>
          <c:cat>
            <c:strRef>
              <c:f>'[1]nF17 KonturAussen'!$E$5:$N$5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'[1]nF17 KonturAussen'!$E$29:$N$29</c:f>
              <c:numCache>
                <c:formatCode>General</c:formatCode>
                <c:ptCount val="10"/>
                <c:pt idx="0">
                  <c:v>2.4360000000000008</c:v>
                </c:pt>
                <c:pt idx="1">
                  <c:v>0.93500000000000016</c:v>
                </c:pt>
                <c:pt idx="2">
                  <c:v>0.21500000000000002</c:v>
                </c:pt>
                <c:pt idx="3">
                  <c:v>-4.8500000000000022E-2</c:v>
                </c:pt>
                <c:pt idx="4">
                  <c:v>-0.42049999999999998</c:v>
                </c:pt>
                <c:pt idx="5">
                  <c:v>-0.51300000000000001</c:v>
                </c:pt>
                <c:pt idx="6">
                  <c:v>-0.29799999999999993</c:v>
                </c:pt>
                <c:pt idx="7">
                  <c:v>-0.16799999999999998</c:v>
                </c:pt>
                <c:pt idx="8">
                  <c:v>1.1964999999999999</c:v>
                </c:pt>
                <c:pt idx="9">
                  <c:v>2.8364999999999996</c:v>
                </c:pt>
              </c:numCache>
            </c:numRef>
          </c:val>
        </c:ser>
        <c:shape val="cylinder"/>
        <c:axId val="66144512"/>
        <c:axId val="66154496"/>
        <c:axId val="0"/>
      </c:bar3DChart>
      <c:catAx>
        <c:axId val="66144512"/>
        <c:scaling>
          <c:orientation val="minMax"/>
        </c:scaling>
        <c:axPos val="b"/>
        <c:tickLblPos val="nextTo"/>
        <c:crossAx val="66154496"/>
        <c:crosses val="autoZero"/>
        <c:auto val="1"/>
        <c:lblAlgn val="ctr"/>
        <c:lblOffset val="100"/>
      </c:catAx>
      <c:valAx>
        <c:axId val="66154496"/>
        <c:scaling>
          <c:orientation val="minMax"/>
        </c:scaling>
        <c:axPos val="l"/>
        <c:majorGridlines/>
        <c:numFmt formatCode="General" sourceLinked="1"/>
        <c:tickLblPos val="nextTo"/>
        <c:crossAx val="6614451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nF17 Kontur Standardab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'[1]nF17 KonturAussen'!$D$30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'[1]nF17 KonturAussen'!$E$5:$N$5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'[1]nF17 KonturAussen'!$E$30:$N$30</c:f>
              <c:numCache>
                <c:formatCode>General</c:formatCode>
                <c:ptCount val="10"/>
                <c:pt idx="0">
                  <c:v>0.15118479455705683</c:v>
                </c:pt>
                <c:pt idx="1">
                  <c:v>3.7766596212438205E-2</c:v>
                </c:pt>
                <c:pt idx="2">
                  <c:v>3.3324560249003474E-2</c:v>
                </c:pt>
                <c:pt idx="3">
                  <c:v>9.3330200448672081E-3</c:v>
                </c:pt>
                <c:pt idx="4">
                  <c:v>1.6693837501494849E-2</c:v>
                </c:pt>
                <c:pt idx="5">
                  <c:v>1.922169826551564E-2</c:v>
                </c:pt>
                <c:pt idx="6">
                  <c:v>1.5423836644690757E-2</c:v>
                </c:pt>
                <c:pt idx="7">
                  <c:v>2.5874189537269287E-2</c:v>
                </c:pt>
                <c:pt idx="8">
                  <c:v>5.6501047964198518E-2</c:v>
                </c:pt>
                <c:pt idx="9">
                  <c:v>0.10868956275849763</c:v>
                </c:pt>
              </c:numCache>
            </c:numRef>
          </c:val>
        </c:ser>
        <c:shape val="cylinder"/>
        <c:axId val="66170880"/>
        <c:axId val="66172416"/>
        <c:axId val="0"/>
      </c:bar3DChart>
      <c:catAx>
        <c:axId val="66170880"/>
        <c:scaling>
          <c:orientation val="minMax"/>
        </c:scaling>
        <c:axPos val="b"/>
        <c:tickLblPos val="nextTo"/>
        <c:crossAx val="66172416"/>
        <c:crosses val="autoZero"/>
        <c:auto val="1"/>
        <c:lblAlgn val="ctr"/>
        <c:lblOffset val="100"/>
      </c:catAx>
      <c:valAx>
        <c:axId val="66172416"/>
        <c:scaling>
          <c:orientation val="minMax"/>
        </c:scaling>
        <c:axPos val="l"/>
        <c:majorGridlines/>
        <c:numFmt formatCode="General" sourceLinked="1"/>
        <c:tickLblPos val="nextTo"/>
        <c:crossAx val="6617088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F18 Kontur Mittelw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'[1]F18 Kontur aussen'!$D$28</c:f>
              <c:strCache>
                <c:ptCount val="1"/>
                <c:pt idx="0">
                  <c:v>Mittelwert</c:v>
                </c:pt>
              </c:strCache>
            </c:strRef>
          </c:tx>
          <c:cat>
            <c:strRef>
              <c:f>'[1]F18 Kontur aussen'!$E$6:$N$6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'[1]F18 Kontur aussen'!$E$28:$N$28</c:f>
              <c:numCache>
                <c:formatCode>General</c:formatCode>
                <c:ptCount val="10"/>
                <c:pt idx="0">
                  <c:v>2.5235000000000007</c:v>
                </c:pt>
                <c:pt idx="1">
                  <c:v>0.85550000000000015</c:v>
                </c:pt>
                <c:pt idx="2">
                  <c:v>0.13650000000000001</c:v>
                </c:pt>
                <c:pt idx="3">
                  <c:v>-6.1000000000000019E-2</c:v>
                </c:pt>
                <c:pt idx="4">
                  <c:v>-0.27749999999999997</c:v>
                </c:pt>
                <c:pt idx="5">
                  <c:v>-0.33100000000000002</c:v>
                </c:pt>
                <c:pt idx="6">
                  <c:v>-0.25649999999999995</c:v>
                </c:pt>
                <c:pt idx="7">
                  <c:v>-0.11200000000000002</c:v>
                </c:pt>
                <c:pt idx="8">
                  <c:v>1.2879999999999998</c:v>
                </c:pt>
                <c:pt idx="9">
                  <c:v>3.8039999999999998</c:v>
                </c:pt>
              </c:numCache>
            </c:numRef>
          </c:val>
        </c:ser>
        <c:shape val="cylinder"/>
        <c:axId val="66467328"/>
        <c:axId val="66468864"/>
        <c:axId val="0"/>
      </c:bar3DChart>
      <c:catAx>
        <c:axId val="66467328"/>
        <c:scaling>
          <c:orientation val="minMax"/>
        </c:scaling>
        <c:axPos val="b"/>
        <c:tickLblPos val="nextTo"/>
        <c:crossAx val="66468864"/>
        <c:crosses val="autoZero"/>
        <c:auto val="1"/>
        <c:lblAlgn val="ctr"/>
        <c:lblOffset val="100"/>
      </c:catAx>
      <c:valAx>
        <c:axId val="66468864"/>
        <c:scaling>
          <c:orientation val="minMax"/>
        </c:scaling>
        <c:axPos val="l"/>
        <c:majorGridlines/>
        <c:numFmt formatCode="General" sourceLinked="1"/>
        <c:tickLblPos val="nextTo"/>
        <c:crossAx val="6646732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F18 Kontur Standardab</a:t>
            </a:r>
          </a:p>
        </c:rich>
      </c:tx>
      <c:layout>
        <c:manualLayout>
          <c:xMode val="edge"/>
          <c:yMode val="edge"/>
          <c:x val="0.19482633420822398"/>
          <c:y val="4.1666666666666664E-2"/>
        </c:manualLayout>
      </c:layout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'[1]F18 Kontur aussen'!$D$27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'[1]F18 Kontur aussen'!$E$6:$N$6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'[1]F18 Kontur aussen'!$E$27:$N$27</c:f>
              <c:numCache>
                <c:formatCode>General</c:formatCode>
                <c:ptCount val="10"/>
                <c:pt idx="0">
                  <c:v>5.3437124883263222E-2</c:v>
                </c:pt>
                <c:pt idx="1">
                  <c:v>3.5758694194927144E-2</c:v>
                </c:pt>
                <c:pt idx="2">
                  <c:v>3.5729244987382724E-2</c:v>
                </c:pt>
                <c:pt idx="3">
                  <c:v>4.0249223594996199E-2</c:v>
                </c:pt>
                <c:pt idx="4">
                  <c:v>8.5092828567889578E-2</c:v>
                </c:pt>
                <c:pt idx="5">
                  <c:v>4.0509907819926555E-2</c:v>
                </c:pt>
                <c:pt idx="6">
                  <c:v>2.661123624969116E-2</c:v>
                </c:pt>
                <c:pt idx="7">
                  <c:v>6.3627203715325875E-2</c:v>
                </c:pt>
                <c:pt idx="8">
                  <c:v>0.19771324264143297</c:v>
                </c:pt>
                <c:pt idx="9">
                  <c:v>0.19773453762158261</c:v>
                </c:pt>
              </c:numCache>
            </c:numRef>
          </c:val>
        </c:ser>
        <c:shape val="cylinder"/>
        <c:axId val="66493440"/>
        <c:axId val="66503424"/>
        <c:axId val="0"/>
      </c:bar3DChart>
      <c:catAx>
        <c:axId val="66493440"/>
        <c:scaling>
          <c:orientation val="minMax"/>
        </c:scaling>
        <c:axPos val="b"/>
        <c:tickLblPos val="nextTo"/>
        <c:crossAx val="66503424"/>
        <c:crosses val="autoZero"/>
        <c:auto val="1"/>
        <c:lblAlgn val="ctr"/>
        <c:lblOffset val="100"/>
      </c:catAx>
      <c:valAx>
        <c:axId val="66503424"/>
        <c:scaling>
          <c:orientation val="minMax"/>
        </c:scaling>
        <c:axPos val="l"/>
        <c:majorGridlines/>
        <c:numFmt formatCode="General" sourceLinked="1"/>
        <c:tickLblPos val="nextTo"/>
        <c:crossAx val="6649344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Vergleich Standardabw. Fräs Kontur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LaborVergleich!$C$5</c:f>
              <c:strCache>
                <c:ptCount val="1"/>
                <c:pt idx="0">
                  <c:v>nFxx</c:v>
                </c:pt>
              </c:strCache>
            </c:strRef>
          </c:tx>
          <c:cat>
            <c:strRef>
              <c:f>LaborVergleich!$D$4:$M$4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LaborVergleich!$D$5:$M$5</c:f>
              <c:numCache>
                <c:formatCode>General</c:formatCode>
                <c:ptCount val="10"/>
                <c:pt idx="0">
                  <c:v>0.27653637811516296</c:v>
                </c:pt>
                <c:pt idx="1">
                  <c:v>0.23988154971722386</c:v>
                </c:pt>
                <c:pt idx="2">
                  <c:v>0.12647030023727018</c:v>
                </c:pt>
                <c:pt idx="3">
                  <c:v>2.4899799195977301E-2</c:v>
                </c:pt>
                <c:pt idx="4">
                  <c:v>3.260610210891271E-2</c:v>
                </c:pt>
                <c:pt idx="5">
                  <c:v>2.4809802816417564E-2</c:v>
                </c:pt>
                <c:pt idx="6">
                  <c:v>2.881885347805227E-2</c:v>
                </c:pt>
                <c:pt idx="7">
                  <c:v>0.2016093147388629</c:v>
                </c:pt>
                <c:pt idx="8">
                  <c:v>0.19285664160335861</c:v>
                </c:pt>
                <c:pt idx="9">
                  <c:v>0.21902355076446389</c:v>
                </c:pt>
              </c:numCache>
            </c:numRef>
          </c:val>
        </c:ser>
        <c:ser>
          <c:idx val="1"/>
          <c:order val="1"/>
          <c:tx>
            <c:strRef>
              <c:f>LaborVergleich!$C$6</c:f>
              <c:strCache>
                <c:ptCount val="1"/>
                <c:pt idx="0">
                  <c:v>F17</c:v>
                </c:pt>
              </c:strCache>
            </c:strRef>
          </c:tx>
          <c:cat>
            <c:strRef>
              <c:f>LaborVergleich!$D$4:$M$4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LaborVergleich!$D$6:$M$6</c:f>
              <c:numCache>
                <c:formatCode>General</c:formatCode>
                <c:ptCount val="10"/>
                <c:pt idx="0">
                  <c:v>0.12143332586888243</c:v>
                </c:pt>
                <c:pt idx="1">
                  <c:v>0.15094352377104689</c:v>
                </c:pt>
                <c:pt idx="2">
                  <c:v>8.6235601391585134E-2</c:v>
                </c:pt>
                <c:pt idx="3">
                  <c:v>3.1867323637065369E-2</c:v>
                </c:pt>
                <c:pt idx="4">
                  <c:v>2.5526044491230367E-2</c:v>
                </c:pt>
                <c:pt idx="5">
                  <c:v>3.8099592482970748E-2</c:v>
                </c:pt>
                <c:pt idx="6">
                  <c:v>3.3308762874212805E-2</c:v>
                </c:pt>
                <c:pt idx="7">
                  <c:v>0.11520576557209559</c:v>
                </c:pt>
                <c:pt idx="8">
                  <c:v>0.23059362751956444</c:v>
                </c:pt>
                <c:pt idx="9">
                  <c:v>0.21598915664790441</c:v>
                </c:pt>
              </c:numCache>
            </c:numRef>
          </c:val>
        </c:ser>
        <c:ser>
          <c:idx val="2"/>
          <c:order val="2"/>
          <c:tx>
            <c:strRef>
              <c:f>LaborVergleich!$C$7</c:f>
              <c:strCache>
                <c:ptCount val="1"/>
                <c:pt idx="0">
                  <c:v>F18 </c:v>
                </c:pt>
              </c:strCache>
            </c:strRef>
          </c:tx>
          <c:cat>
            <c:strRef>
              <c:f>LaborVergleich!$D$4:$M$4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LaborVergleich!$D$7:$M$7</c:f>
              <c:numCache>
                <c:formatCode>General</c:formatCode>
                <c:ptCount val="10"/>
                <c:pt idx="0">
                  <c:v>0.14475023861447461</c:v>
                </c:pt>
                <c:pt idx="1">
                  <c:v>0.15401298646542738</c:v>
                </c:pt>
                <c:pt idx="2">
                  <c:v>8.7141747805092262E-2</c:v>
                </c:pt>
                <c:pt idx="3">
                  <c:v>2.6137289353275334E-2</c:v>
                </c:pt>
                <c:pt idx="4">
                  <c:v>6.366028258614094E-2</c:v>
                </c:pt>
                <c:pt idx="5">
                  <c:v>7.1884410139143637E-2</c:v>
                </c:pt>
                <c:pt idx="6">
                  <c:v>4.6052030071259679E-2</c:v>
                </c:pt>
                <c:pt idx="7">
                  <c:v>0.14869962658785785</c:v>
                </c:pt>
                <c:pt idx="8">
                  <c:v>0.29006532839490162</c:v>
                </c:pt>
                <c:pt idx="9">
                  <c:v>0.40218187820672957</c:v>
                </c:pt>
              </c:numCache>
            </c:numRef>
          </c:val>
        </c:ser>
        <c:shape val="cylinder"/>
        <c:axId val="66800256"/>
        <c:axId val="66814336"/>
        <c:axId val="0"/>
      </c:bar3DChart>
      <c:catAx>
        <c:axId val="66800256"/>
        <c:scaling>
          <c:orientation val="minMax"/>
        </c:scaling>
        <c:axPos val="b"/>
        <c:tickLblPos val="nextTo"/>
        <c:crossAx val="66814336"/>
        <c:crosses val="autoZero"/>
        <c:auto val="1"/>
        <c:lblAlgn val="ctr"/>
        <c:lblOffset val="100"/>
      </c:catAx>
      <c:valAx>
        <c:axId val="66814336"/>
        <c:scaling>
          <c:orientation val="minMax"/>
        </c:scaling>
        <c:axPos val="l"/>
        <c:majorGridlines/>
        <c:numFmt formatCode="General" sourceLinked="1"/>
        <c:tickLblPos val="nextTo"/>
        <c:crossAx val="6680025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nF13fräs!$C$26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nF13fräs!$D$4:$M$4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nF13fräs!$D$26:$M$26</c:f>
              <c:numCache>
                <c:formatCode>General</c:formatCode>
                <c:ptCount val="10"/>
                <c:pt idx="0">
                  <c:v>0.24575126492151839</c:v>
                </c:pt>
                <c:pt idx="1">
                  <c:v>0.27095348212134901</c:v>
                </c:pt>
                <c:pt idx="2">
                  <c:v>0.19027611515899726</c:v>
                </c:pt>
                <c:pt idx="3">
                  <c:v>1.9841477024816312E-2</c:v>
                </c:pt>
                <c:pt idx="4">
                  <c:v>2.3597502097958335E-2</c:v>
                </c:pt>
                <c:pt idx="5">
                  <c:v>2.8335397241649171E-2</c:v>
                </c:pt>
                <c:pt idx="6">
                  <c:v>3.1834274809261667E-2</c:v>
                </c:pt>
                <c:pt idx="7">
                  <c:v>0.14628289103831021</c:v>
                </c:pt>
                <c:pt idx="8">
                  <c:v>0.26684117097313848</c:v>
                </c:pt>
                <c:pt idx="9">
                  <c:v>0.18101759146848873</c:v>
                </c:pt>
              </c:numCache>
            </c:numRef>
          </c:val>
        </c:ser>
        <c:shape val="cylinder"/>
        <c:axId val="66908928"/>
        <c:axId val="66910464"/>
        <c:axId val="0"/>
      </c:bar3DChart>
      <c:catAx>
        <c:axId val="66908928"/>
        <c:scaling>
          <c:orientation val="minMax"/>
        </c:scaling>
        <c:axPos val="b"/>
        <c:tickLblPos val="nextTo"/>
        <c:crossAx val="66910464"/>
        <c:crosses val="autoZero"/>
        <c:auto val="1"/>
        <c:lblAlgn val="ctr"/>
        <c:lblOffset val="100"/>
      </c:catAx>
      <c:valAx>
        <c:axId val="66910464"/>
        <c:scaling>
          <c:orientation val="minMax"/>
        </c:scaling>
        <c:axPos val="l"/>
        <c:majorGridlines/>
        <c:numFmt formatCode="General" sourceLinked="1"/>
        <c:tickLblPos val="nextTo"/>
        <c:crossAx val="669089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Vergl. Standardab. Fräs Kontur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Vergl.Fäs!$C$6</c:f>
              <c:strCache>
                <c:ptCount val="1"/>
                <c:pt idx="0">
                  <c:v>nF13</c:v>
                </c:pt>
              </c:strCache>
            </c:strRef>
          </c:tx>
          <c:cat>
            <c:strRef>
              <c:f>Vergl.Fäs!$D$5:$M$5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Vergl.Fäs!$D$6:$M$6</c:f>
              <c:numCache>
                <c:formatCode>General</c:formatCode>
                <c:ptCount val="10"/>
                <c:pt idx="0">
                  <c:v>0.24575126492151839</c:v>
                </c:pt>
                <c:pt idx="1">
                  <c:v>0.27095348212134901</c:v>
                </c:pt>
                <c:pt idx="2">
                  <c:v>0.19027611515899726</c:v>
                </c:pt>
                <c:pt idx="3">
                  <c:v>1.9841477024816312E-2</c:v>
                </c:pt>
                <c:pt idx="4">
                  <c:v>2.3597502097958335E-2</c:v>
                </c:pt>
                <c:pt idx="5">
                  <c:v>2.8335397241649171E-2</c:v>
                </c:pt>
                <c:pt idx="6">
                  <c:v>3.1834274809261667E-2</c:v>
                </c:pt>
                <c:pt idx="7">
                  <c:v>0.14628289103831021</c:v>
                </c:pt>
                <c:pt idx="8">
                  <c:v>0.26684117097313848</c:v>
                </c:pt>
                <c:pt idx="9">
                  <c:v>0.18101759146848873</c:v>
                </c:pt>
              </c:numCache>
            </c:numRef>
          </c:val>
        </c:ser>
        <c:ser>
          <c:idx val="1"/>
          <c:order val="1"/>
          <c:tx>
            <c:strRef>
              <c:f>Vergl.Fäs!$C$8</c:f>
              <c:strCache>
                <c:ptCount val="1"/>
                <c:pt idx="0">
                  <c:v>nF17</c:v>
                </c:pt>
              </c:strCache>
            </c:strRef>
          </c:tx>
          <c:cat>
            <c:strRef>
              <c:f>Vergl.Fäs!$D$5:$M$5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Vergl.Fäs!$D$8:$M$8</c:f>
              <c:numCache>
                <c:formatCode>General</c:formatCode>
                <c:ptCount val="10"/>
                <c:pt idx="0">
                  <c:v>0.12143332586888554</c:v>
                </c:pt>
                <c:pt idx="1">
                  <c:v>0.15094352377104689</c:v>
                </c:pt>
                <c:pt idx="2">
                  <c:v>8.6235601391585134E-2</c:v>
                </c:pt>
                <c:pt idx="3">
                  <c:v>3.1867323637065369E-2</c:v>
                </c:pt>
                <c:pt idx="4">
                  <c:v>2.5526044491233284E-2</c:v>
                </c:pt>
                <c:pt idx="5">
                  <c:v>3.8099592482970492E-2</c:v>
                </c:pt>
                <c:pt idx="6">
                  <c:v>3.3308762874212805E-2</c:v>
                </c:pt>
                <c:pt idx="7">
                  <c:v>0.11520576557209559</c:v>
                </c:pt>
                <c:pt idx="8">
                  <c:v>0.23059362751956444</c:v>
                </c:pt>
                <c:pt idx="9">
                  <c:v>0.21598915664790441</c:v>
                </c:pt>
              </c:numCache>
            </c:numRef>
          </c:val>
        </c:ser>
        <c:marker val="1"/>
        <c:axId val="67042304"/>
        <c:axId val="67371776"/>
      </c:lineChart>
      <c:catAx>
        <c:axId val="67042304"/>
        <c:scaling>
          <c:orientation val="minMax"/>
        </c:scaling>
        <c:axPos val="b"/>
        <c:tickLblPos val="nextTo"/>
        <c:crossAx val="67371776"/>
        <c:crosses val="autoZero"/>
        <c:auto val="1"/>
        <c:lblAlgn val="ctr"/>
        <c:lblOffset val="100"/>
      </c:catAx>
      <c:valAx>
        <c:axId val="67371776"/>
        <c:scaling>
          <c:orientation val="minMax"/>
        </c:scaling>
        <c:axPos val="l"/>
        <c:majorGridlines/>
        <c:numFmt formatCode="General" sourceLinked="1"/>
        <c:tickLblPos val="nextTo"/>
        <c:crossAx val="670423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Kontur Fräs Standardab.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Vergl.Fäs!$C$6</c:f>
              <c:strCache>
                <c:ptCount val="1"/>
                <c:pt idx="0">
                  <c:v>nF13</c:v>
                </c:pt>
              </c:strCache>
            </c:strRef>
          </c:tx>
          <c:cat>
            <c:strRef>
              <c:f>Vergl.Fäs!$D$5:$M$5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Vergl.Fäs!$D$6:$M$6</c:f>
              <c:numCache>
                <c:formatCode>General</c:formatCode>
                <c:ptCount val="10"/>
                <c:pt idx="0">
                  <c:v>0.24575126492151839</c:v>
                </c:pt>
                <c:pt idx="1">
                  <c:v>0.27095348212134901</c:v>
                </c:pt>
                <c:pt idx="2">
                  <c:v>0.19027611515899726</c:v>
                </c:pt>
                <c:pt idx="3">
                  <c:v>1.9841477024816312E-2</c:v>
                </c:pt>
                <c:pt idx="4">
                  <c:v>2.3597502097958335E-2</c:v>
                </c:pt>
                <c:pt idx="5">
                  <c:v>2.8335397241649171E-2</c:v>
                </c:pt>
                <c:pt idx="6">
                  <c:v>3.1834274809261667E-2</c:v>
                </c:pt>
                <c:pt idx="7">
                  <c:v>0.14628289103831021</c:v>
                </c:pt>
                <c:pt idx="8">
                  <c:v>0.26684117097313848</c:v>
                </c:pt>
                <c:pt idx="9">
                  <c:v>0.18101759146848873</c:v>
                </c:pt>
              </c:numCache>
            </c:numRef>
          </c:val>
        </c:ser>
        <c:ser>
          <c:idx val="1"/>
          <c:order val="1"/>
          <c:tx>
            <c:strRef>
              <c:f>Vergl.Fäs!$C$7</c:f>
              <c:strCache>
                <c:ptCount val="1"/>
                <c:pt idx="0">
                  <c:v>nFxx</c:v>
                </c:pt>
              </c:strCache>
            </c:strRef>
          </c:tx>
          <c:cat>
            <c:strRef>
              <c:f>Vergl.Fäs!$D$5:$M$5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Vergl.Fäs!$D$7:$M$7</c:f>
              <c:numCache>
                <c:formatCode>General</c:formatCode>
                <c:ptCount val="10"/>
                <c:pt idx="0">
                  <c:v>0.27653637811516296</c:v>
                </c:pt>
                <c:pt idx="1">
                  <c:v>0.23988154971722386</c:v>
                </c:pt>
                <c:pt idx="2">
                  <c:v>0.12647030023727018</c:v>
                </c:pt>
                <c:pt idx="3">
                  <c:v>2.4899799195977301E-2</c:v>
                </c:pt>
                <c:pt idx="4">
                  <c:v>3.2606102108912703E-2</c:v>
                </c:pt>
                <c:pt idx="5">
                  <c:v>2.4809802816416617E-2</c:v>
                </c:pt>
                <c:pt idx="6">
                  <c:v>2.881885347805227E-2</c:v>
                </c:pt>
                <c:pt idx="7">
                  <c:v>0.2016093147388629</c:v>
                </c:pt>
                <c:pt idx="8">
                  <c:v>0.19285664160335861</c:v>
                </c:pt>
                <c:pt idx="9">
                  <c:v>0.21902355076446389</c:v>
                </c:pt>
              </c:numCache>
            </c:numRef>
          </c:val>
        </c:ser>
        <c:ser>
          <c:idx val="2"/>
          <c:order val="2"/>
          <c:tx>
            <c:strRef>
              <c:f>Vergl.Fäs!$C$8</c:f>
              <c:strCache>
                <c:ptCount val="1"/>
                <c:pt idx="0">
                  <c:v>nF17</c:v>
                </c:pt>
              </c:strCache>
            </c:strRef>
          </c:tx>
          <c:cat>
            <c:strRef>
              <c:f>Vergl.Fäs!$D$5:$M$5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Vergl.Fäs!$D$8:$M$8</c:f>
              <c:numCache>
                <c:formatCode>General</c:formatCode>
                <c:ptCount val="10"/>
                <c:pt idx="0">
                  <c:v>0.12143332586888554</c:v>
                </c:pt>
                <c:pt idx="1">
                  <c:v>0.15094352377104689</c:v>
                </c:pt>
                <c:pt idx="2">
                  <c:v>8.6235601391585134E-2</c:v>
                </c:pt>
                <c:pt idx="3">
                  <c:v>3.1867323637065369E-2</c:v>
                </c:pt>
                <c:pt idx="4">
                  <c:v>2.5526044491233284E-2</c:v>
                </c:pt>
                <c:pt idx="5">
                  <c:v>3.8099592482970492E-2</c:v>
                </c:pt>
                <c:pt idx="6">
                  <c:v>3.3308762874212805E-2</c:v>
                </c:pt>
                <c:pt idx="7">
                  <c:v>0.11520576557209559</c:v>
                </c:pt>
                <c:pt idx="8">
                  <c:v>0.23059362751956444</c:v>
                </c:pt>
                <c:pt idx="9">
                  <c:v>0.21598915664790441</c:v>
                </c:pt>
              </c:numCache>
            </c:numRef>
          </c:val>
        </c:ser>
        <c:ser>
          <c:idx val="3"/>
          <c:order val="3"/>
          <c:tx>
            <c:strRef>
              <c:f>Vergl.Fäs!$C$9</c:f>
              <c:strCache>
                <c:ptCount val="1"/>
                <c:pt idx="0">
                  <c:v>F18</c:v>
                </c:pt>
              </c:strCache>
            </c:strRef>
          </c:tx>
          <c:cat>
            <c:strRef>
              <c:f>Vergl.Fäs!$D$5:$M$5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Vergl.Fäs!$D$9:$M$9</c:f>
              <c:numCache>
                <c:formatCode>General</c:formatCode>
                <c:ptCount val="10"/>
                <c:pt idx="0">
                  <c:v>0.14475023861447475</c:v>
                </c:pt>
                <c:pt idx="1">
                  <c:v>0.15401298646542766</c:v>
                </c:pt>
                <c:pt idx="2">
                  <c:v>8.7141747805092262E-2</c:v>
                </c:pt>
                <c:pt idx="3">
                  <c:v>2.6137289353275334E-2</c:v>
                </c:pt>
                <c:pt idx="4">
                  <c:v>6.366028258614094E-2</c:v>
                </c:pt>
                <c:pt idx="5">
                  <c:v>7.1884410139143637E-2</c:v>
                </c:pt>
                <c:pt idx="6">
                  <c:v>4.6052030071259679E-2</c:v>
                </c:pt>
                <c:pt idx="7">
                  <c:v>0.14869962658785785</c:v>
                </c:pt>
                <c:pt idx="8">
                  <c:v>0.29006532839490162</c:v>
                </c:pt>
                <c:pt idx="9">
                  <c:v>0.40218187820672957</c:v>
                </c:pt>
              </c:numCache>
            </c:numRef>
          </c:val>
        </c:ser>
        <c:axId val="67422848"/>
        <c:axId val="67424640"/>
      </c:barChart>
      <c:catAx>
        <c:axId val="67422848"/>
        <c:scaling>
          <c:orientation val="minMax"/>
        </c:scaling>
        <c:axPos val="b"/>
        <c:tickLblPos val="nextTo"/>
        <c:crossAx val="67424640"/>
        <c:crosses val="autoZero"/>
        <c:auto val="1"/>
        <c:lblAlgn val="ctr"/>
        <c:lblOffset val="100"/>
      </c:catAx>
      <c:valAx>
        <c:axId val="67424640"/>
        <c:scaling>
          <c:orientation val="minMax"/>
        </c:scaling>
        <c:axPos val="l"/>
        <c:majorGridlines/>
        <c:numFmt formatCode="General" sourceLinked="1"/>
        <c:tickLblPos val="nextTo"/>
        <c:crossAx val="674228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Kontur Fräs Standardab.  Eingrenzung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Vergl.Fäs!$C$6</c:f>
              <c:strCache>
                <c:ptCount val="1"/>
                <c:pt idx="0">
                  <c:v>nF13</c:v>
                </c:pt>
              </c:strCache>
            </c:strRef>
          </c:tx>
          <c:cat>
            <c:strRef>
              <c:f>Vergl.Fäs!$D$5:$M$5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Vergl.Fäs!$D$6:$M$6</c:f>
              <c:numCache>
                <c:formatCode>General</c:formatCode>
                <c:ptCount val="10"/>
                <c:pt idx="0">
                  <c:v>0.24575126492151839</c:v>
                </c:pt>
                <c:pt idx="1">
                  <c:v>0.27095348212134901</c:v>
                </c:pt>
                <c:pt idx="2">
                  <c:v>0.19027611515899726</c:v>
                </c:pt>
                <c:pt idx="3">
                  <c:v>1.9841477024816312E-2</c:v>
                </c:pt>
                <c:pt idx="4">
                  <c:v>2.3597502097958335E-2</c:v>
                </c:pt>
                <c:pt idx="5">
                  <c:v>2.8335397241649171E-2</c:v>
                </c:pt>
                <c:pt idx="6">
                  <c:v>3.1834274809261667E-2</c:v>
                </c:pt>
                <c:pt idx="7">
                  <c:v>0.14628289103831021</c:v>
                </c:pt>
                <c:pt idx="8">
                  <c:v>0.26684117097313848</c:v>
                </c:pt>
                <c:pt idx="9">
                  <c:v>0.18101759146848873</c:v>
                </c:pt>
              </c:numCache>
            </c:numRef>
          </c:val>
        </c:ser>
        <c:ser>
          <c:idx val="1"/>
          <c:order val="1"/>
          <c:tx>
            <c:strRef>
              <c:f>Vergl.Fäs!$C$7</c:f>
              <c:strCache>
                <c:ptCount val="1"/>
                <c:pt idx="0">
                  <c:v>nFxx</c:v>
                </c:pt>
              </c:strCache>
            </c:strRef>
          </c:tx>
          <c:cat>
            <c:strRef>
              <c:f>Vergl.Fäs!$D$5:$M$5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Vergl.Fäs!$D$7:$M$7</c:f>
              <c:numCache>
                <c:formatCode>General</c:formatCode>
                <c:ptCount val="10"/>
                <c:pt idx="0">
                  <c:v>0.27653637811516296</c:v>
                </c:pt>
                <c:pt idx="1">
                  <c:v>0.23988154971722386</c:v>
                </c:pt>
                <c:pt idx="2">
                  <c:v>0.12647030023727018</c:v>
                </c:pt>
                <c:pt idx="3">
                  <c:v>2.4899799195977301E-2</c:v>
                </c:pt>
                <c:pt idx="4">
                  <c:v>3.2606102108912703E-2</c:v>
                </c:pt>
                <c:pt idx="5">
                  <c:v>2.4809802816416617E-2</c:v>
                </c:pt>
                <c:pt idx="6">
                  <c:v>2.881885347805227E-2</c:v>
                </c:pt>
                <c:pt idx="7">
                  <c:v>0.2016093147388629</c:v>
                </c:pt>
                <c:pt idx="8">
                  <c:v>0.19285664160335861</c:v>
                </c:pt>
                <c:pt idx="9">
                  <c:v>0.21902355076446389</c:v>
                </c:pt>
              </c:numCache>
            </c:numRef>
          </c:val>
        </c:ser>
        <c:ser>
          <c:idx val="2"/>
          <c:order val="2"/>
          <c:tx>
            <c:strRef>
              <c:f>Vergl.Fäs!$C$8</c:f>
              <c:strCache>
                <c:ptCount val="1"/>
                <c:pt idx="0">
                  <c:v>nF17</c:v>
                </c:pt>
              </c:strCache>
            </c:strRef>
          </c:tx>
          <c:cat>
            <c:strRef>
              <c:f>Vergl.Fäs!$D$5:$M$5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Vergl.Fäs!$D$8:$M$8</c:f>
              <c:numCache>
                <c:formatCode>General</c:formatCode>
                <c:ptCount val="10"/>
                <c:pt idx="0">
                  <c:v>0.12143332586888554</c:v>
                </c:pt>
                <c:pt idx="1">
                  <c:v>0.15094352377104689</c:v>
                </c:pt>
                <c:pt idx="2">
                  <c:v>8.6235601391585134E-2</c:v>
                </c:pt>
                <c:pt idx="3">
                  <c:v>3.1867323637065369E-2</c:v>
                </c:pt>
                <c:pt idx="4">
                  <c:v>2.5526044491233284E-2</c:v>
                </c:pt>
                <c:pt idx="5">
                  <c:v>3.8099592482970492E-2</c:v>
                </c:pt>
                <c:pt idx="6">
                  <c:v>3.3308762874212805E-2</c:v>
                </c:pt>
                <c:pt idx="7">
                  <c:v>0.11520576557209559</c:v>
                </c:pt>
                <c:pt idx="8">
                  <c:v>0.23059362751956444</c:v>
                </c:pt>
                <c:pt idx="9">
                  <c:v>0.21598915664790441</c:v>
                </c:pt>
              </c:numCache>
            </c:numRef>
          </c:val>
        </c:ser>
        <c:axId val="67450368"/>
        <c:axId val="67451904"/>
      </c:barChart>
      <c:catAx>
        <c:axId val="67450368"/>
        <c:scaling>
          <c:orientation val="minMax"/>
        </c:scaling>
        <c:axPos val="b"/>
        <c:tickLblPos val="nextTo"/>
        <c:crossAx val="67451904"/>
        <c:crosses val="autoZero"/>
        <c:auto val="1"/>
        <c:lblAlgn val="ctr"/>
        <c:lblOffset val="100"/>
      </c:catAx>
      <c:valAx>
        <c:axId val="67451904"/>
        <c:scaling>
          <c:orientation val="minMax"/>
        </c:scaling>
        <c:axPos val="l"/>
        <c:majorGridlines/>
        <c:numFmt formatCode="General" sourceLinked="1"/>
        <c:tickLblPos val="nextTo"/>
        <c:crossAx val="674503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nFxx Spalt fräs Mittelw.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nFxxFräs!$D$76</c:f>
              <c:strCache>
                <c:ptCount val="1"/>
                <c:pt idx="0">
                  <c:v>Mittlelw.</c:v>
                </c:pt>
              </c:strCache>
            </c:strRef>
          </c:tx>
          <c:cat>
            <c:strRef>
              <c:f>nFxxFräs!$E$55:$L$55</c:f>
              <c:strCache>
                <c:ptCount val="8"/>
                <c:pt idx="0">
                  <c:v>MP2a</c:v>
                </c:pt>
                <c:pt idx="1">
                  <c:v>MP3a</c:v>
                </c:pt>
                <c:pt idx="2">
                  <c:v>MP4a</c:v>
                </c:pt>
                <c:pt idx="3">
                  <c:v>MP5a</c:v>
                </c:pt>
                <c:pt idx="4">
                  <c:v>MP6a</c:v>
                </c:pt>
                <c:pt idx="5">
                  <c:v>MP7a</c:v>
                </c:pt>
                <c:pt idx="6">
                  <c:v>MP8a</c:v>
                </c:pt>
                <c:pt idx="7">
                  <c:v>MP9a</c:v>
                </c:pt>
              </c:strCache>
            </c:strRef>
          </c:cat>
          <c:val>
            <c:numRef>
              <c:f>nFxxFräs!$E$76:$L$76</c:f>
              <c:numCache>
                <c:formatCode>General</c:formatCode>
                <c:ptCount val="8"/>
                <c:pt idx="0">
                  <c:v>-2.4660000000000002</c:v>
                </c:pt>
                <c:pt idx="1">
                  <c:v>-2.5729999999999995</c:v>
                </c:pt>
                <c:pt idx="2">
                  <c:v>-2.9885000000000002</c:v>
                </c:pt>
                <c:pt idx="3">
                  <c:v>-2.9744999999999999</c:v>
                </c:pt>
                <c:pt idx="4">
                  <c:v>-2.6459999999999999</c:v>
                </c:pt>
                <c:pt idx="5">
                  <c:v>-2.6799999999999997</c:v>
                </c:pt>
                <c:pt idx="6">
                  <c:v>-2.5860000000000003</c:v>
                </c:pt>
                <c:pt idx="7">
                  <c:v>-2.4175</c:v>
                </c:pt>
              </c:numCache>
            </c:numRef>
          </c:val>
        </c:ser>
        <c:shape val="cylinder"/>
        <c:axId val="87877120"/>
        <c:axId val="91267456"/>
        <c:axId val="0"/>
      </c:bar3DChart>
      <c:catAx>
        <c:axId val="87877120"/>
        <c:scaling>
          <c:orientation val="minMax"/>
        </c:scaling>
        <c:axPos val="b"/>
        <c:tickLblPos val="nextTo"/>
        <c:crossAx val="91267456"/>
        <c:crosses val="autoZero"/>
        <c:auto val="1"/>
        <c:lblAlgn val="ctr"/>
        <c:lblOffset val="100"/>
      </c:catAx>
      <c:valAx>
        <c:axId val="91267456"/>
        <c:scaling>
          <c:orientation val="minMax"/>
        </c:scaling>
        <c:axPos val="l"/>
        <c:majorGridlines/>
        <c:numFmt formatCode="General" sourceLinked="1"/>
        <c:tickLblPos val="nextTo"/>
        <c:crossAx val="8787712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Kontur Standardab.Fräs nFxx vs nF17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Vergl.Fäs!$C$7</c:f>
              <c:strCache>
                <c:ptCount val="1"/>
                <c:pt idx="0">
                  <c:v>nFxx</c:v>
                </c:pt>
              </c:strCache>
            </c:strRef>
          </c:tx>
          <c:cat>
            <c:strRef>
              <c:f>Vergl.Fäs!$D$5:$M$5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Vergl.Fäs!$D$7:$M$7</c:f>
              <c:numCache>
                <c:formatCode>General</c:formatCode>
                <c:ptCount val="10"/>
                <c:pt idx="0">
                  <c:v>0.27653637811516296</c:v>
                </c:pt>
                <c:pt idx="1">
                  <c:v>0.23988154971722386</c:v>
                </c:pt>
                <c:pt idx="2">
                  <c:v>0.12647030023727018</c:v>
                </c:pt>
                <c:pt idx="3">
                  <c:v>2.4899799195977301E-2</c:v>
                </c:pt>
                <c:pt idx="4">
                  <c:v>3.2606102108912703E-2</c:v>
                </c:pt>
                <c:pt idx="5">
                  <c:v>2.4809802816416617E-2</c:v>
                </c:pt>
                <c:pt idx="6">
                  <c:v>2.881885347805227E-2</c:v>
                </c:pt>
                <c:pt idx="7">
                  <c:v>0.2016093147388629</c:v>
                </c:pt>
                <c:pt idx="8">
                  <c:v>0.19285664160335861</c:v>
                </c:pt>
                <c:pt idx="9">
                  <c:v>0.21902355076446389</c:v>
                </c:pt>
              </c:numCache>
            </c:numRef>
          </c:val>
        </c:ser>
        <c:ser>
          <c:idx val="1"/>
          <c:order val="1"/>
          <c:tx>
            <c:strRef>
              <c:f>Vergl.Fäs!$C$8</c:f>
              <c:strCache>
                <c:ptCount val="1"/>
                <c:pt idx="0">
                  <c:v>nF17</c:v>
                </c:pt>
              </c:strCache>
            </c:strRef>
          </c:tx>
          <c:cat>
            <c:strRef>
              <c:f>Vergl.Fäs!$D$5:$M$5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Vergl.Fäs!$D$8:$M$8</c:f>
              <c:numCache>
                <c:formatCode>General</c:formatCode>
                <c:ptCount val="10"/>
                <c:pt idx="0">
                  <c:v>0.12143332586888554</c:v>
                </c:pt>
                <c:pt idx="1">
                  <c:v>0.15094352377104689</c:v>
                </c:pt>
                <c:pt idx="2">
                  <c:v>8.6235601391585134E-2</c:v>
                </c:pt>
                <c:pt idx="3">
                  <c:v>3.1867323637065369E-2</c:v>
                </c:pt>
                <c:pt idx="4">
                  <c:v>2.5526044491233284E-2</c:v>
                </c:pt>
                <c:pt idx="5">
                  <c:v>3.8099592482970492E-2</c:v>
                </c:pt>
                <c:pt idx="6">
                  <c:v>3.3308762874212805E-2</c:v>
                </c:pt>
                <c:pt idx="7">
                  <c:v>0.11520576557209559</c:v>
                </c:pt>
                <c:pt idx="8">
                  <c:v>0.23059362751956444</c:v>
                </c:pt>
                <c:pt idx="9">
                  <c:v>0.21598915664790441</c:v>
                </c:pt>
              </c:numCache>
            </c:numRef>
          </c:val>
        </c:ser>
        <c:marker val="1"/>
        <c:axId val="67493248"/>
        <c:axId val="67499136"/>
      </c:lineChart>
      <c:catAx>
        <c:axId val="67493248"/>
        <c:scaling>
          <c:orientation val="minMax"/>
        </c:scaling>
        <c:axPos val="b"/>
        <c:tickLblPos val="nextTo"/>
        <c:crossAx val="67499136"/>
        <c:crosses val="autoZero"/>
        <c:auto val="1"/>
        <c:lblAlgn val="ctr"/>
        <c:lblOffset val="100"/>
      </c:catAx>
      <c:valAx>
        <c:axId val="67499136"/>
        <c:scaling>
          <c:orientation val="minMax"/>
        </c:scaling>
        <c:axPos val="l"/>
        <c:majorGridlines/>
        <c:numFmt formatCode="General" sourceLinked="1"/>
        <c:tickLblPos val="nextTo"/>
        <c:crossAx val="674932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Kontur Fräs Vgl neu nF13/nF17/nFxx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Vergl.Fäs!$C$6</c:f>
              <c:strCache>
                <c:ptCount val="1"/>
                <c:pt idx="0">
                  <c:v>nF13</c:v>
                </c:pt>
              </c:strCache>
            </c:strRef>
          </c:tx>
          <c:cat>
            <c:strRef>
              <c:f>Vergl.Fäs!$D$5:$M$5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Vergl.Fäs!$D$6:$M$6</c:f>
              <c:numCache>
                <c:formatCode>General</c:formatCode>
                <c:ptCount val="10"/>
                <c:pt idx="0">
                  <c:v>0.24575126492151839</c:v>
                </c:pt>
                <c:pt idx="1">
                  <c:v>0.27095348212134901</c:v>
                </c:pt>
                <c:pt idx="2">
                  <c:v>0.19027611515899726</c:v>
                </c:pt>
                <c:pt idx="3">
                  <c:v>1.9841477024816312E-2</c:v>
                </c:pt>
                <c:pt idx="4">
                  <c:v>2.3597502097958335E-2</c:v>
                </c:pt>
                <c:pt idx="5">
                  <c:v>2.8335397241649171E-2</c:v>
                </c:pt>
                <c:pt idx="6">
                  <c:v>3.1834274809261667E-2</c:v>
                </c:pt>
                <c:pt idx="7">
                  <c:v>0.14628289103831021</c:v>
                </c:pt>
                <c:pt idx="8">
                  <c:v>0.26684117097313848</c:v>
                </c:pt>
                <c:pt idx="9">
                  <c:v>0.18101759146848873</c:v>
                </c:pt>
              </c:numCache>
            </c:numRef>
          </c:val>
        </c:ser>
        <c:ser>
          <c:idx val="1"/>
          <c:order val="1"/>
          <c:tx>
            <c:strRef>
              <c:f>Vergl.Fäs!$C$7</c:f>
              <c:strCache>
                <c:ptCount val="1"/>
                <c:pt idx="0">
                  <c:v>nFxx</c:v>
                </c:pt>
              </c:strCache>
            </c:strRef>
          </c:tx>
          <c:cat>
            <c:strRef>
              <c:f>Vergl.Fäs!$D$5:$M$5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Vergl.Fäs!$D$7:$M$7</c:f>
              <c:numCache>
                <c:formatCode>General</c:formatCode>
                <c:ptCount val="10"/>
                <c:pt idx="0">
                  <c:v>0.27653637811516296</c:v>
                </c:pt>
                <c:pt idx="1">
                  <c:v>0.23988154971722386</c:v>
                </c:pt>
                <c:pt idx="2">
                  <c:v>0.12647030023727018</c:v>
                </c:pt>
                <c:pt idx="3">
                  <c:v>2.4899799195977301E-2</c:v>
                </c:pt>
                <c:pt idx="4">
                  <c:v>3.2606102108912703E-2</c:v>
                </c:pt>
                <c:pt idx="5">
                  <c:v>2.4809802816416617E-2</c:v>
                </c:pt>
                <c:pt idx="6">
                  <c:v>2.881885347805227E-2</c:v>
                </c:pt>
                <c:pt idx="7">
                  <c:v>0.2016093147388629</c:v>
                </c:pt>
                <c:pt idx="8">
                  <c:v>0.19285664160335861</c:v>
                </c:pt>
                <c:pt idx="9">
                  <c:v>0.21902355076446389</c:v>
                </c:pt>
              </c:numCache>
            </c:numRef>
          </c:val>
        </c:ser>
        <c:ser>
          <c:idx val="2"/>
          <c:order val="2"/>
          <c:tx>
            <c:strRef>
              <c:f>Vergl.Fäs!$C$8</c:f>
              <c:strCache>
                <c:ptCount val="1"/>
                <c:pt idx="0">
                  <c:v>nF17</c:v>
                </c:pt>
              </c:strCache>
            </c:strRef>
          </c:tx>
          <c:cat>
            <c:strRef>
              <c:f>Vergl.Fäs!$D$5:$M$5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Vergl.Fäs!$D$8:$M$8</c:f>
              <c:numCache>
                <c:formatCode>General</c:formatCode>
                <c:ptCount val="10"/>
                <c:pt idx="0">
                  <c:v>0.12143332586888554</c:v>
                </c:pt>
                <c:pt idx="1">
                  <c:v>0.15094352377104689</c:v>
                </c:pt>
                <c:pt idx="2">
                  <c:v>8.6235601391585134E-2</c:v>
                </c:pt>
                <c:pt idx="3">
                  <c:v>3.1867323637065369E-2</c:v>
                </c:pt>
                <c:pt idx="4">
                  <c:v>2.5526044491233284E-2</c:v>
                </c:pt>
                <c:pt idx="5">
                  <c:v>3.8099592482970492E-2</c:v>
                </c:pt>
                <c:pt idx="6">
                  <c:v>3.3308762874212805E-2</c:v>
                </c:pt>
                <c:pt idx="7">
                  <c:v>0.11520576557209559</c:v>
                </c:pt>
                <c:pt idx="8">
                  <c:v>0.23059362751956444</c:v>
                </c:pt>
                <c:pt idx="9">
                  <c:v>0.21598915664790441</c:v>
                </c:pt>
              </c:numCache>
            </c:numRef>
          </c:val>
        </c:ser>
        <c:marker val="1"/>
        <c:axId val="67533056"/>
        <c:axId val="67559424"/>
      </c:lineChart>
      <c:catAx>
        <c:axId val="67533056"/>
        <c:scaling>
          <c:orientation val="minMax"/>
        </c:scaling>
        <c:axPos val="b"/>
        <c:tickLblPos val="nextTo"/>
        <c:crossAx val="67559424"/>
        <c:crosses val="autoZero"/>
        <c:auto val="1"/>
        <c:lblAlgn val="ctr"/>
        <c:lblOffset val="100"/>
      </c:catAx>
      <c:valAx>
        <c:axId val="67559424"/>
        <c:scaling>
          <c:orientation val="minMax"/>
        </c:scaling>
        <c:axPos val="l"/>
        <c:majorGridlines/>
        <c:numFmt formatCode="General" sourceLinked="1"/>
        <c:tickLblPos val="nextTo"/>
        <c:crossAx val="675330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Kontur Fräs Standardab. Alle neuen Mat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Vergl.Fäs!$C$6</c:f>
              <c:strCache>
                <c:ptCount val="1"/>
                <c:pt idx="0">
                  <c:v>nF13</c:v>
                </c:pt>
              </c:strCache>
            </c:strRef>
          </c:tx>
          <c:cat>
            <c:strRef>
              <c:f>Vergl.Fäs!$D$5:$M$5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Vergl.Fäs!$D$6:$M$6</c:f>
              <c:numCache>
                <c:formatCode>General</c:formatCode>
                <c:ptCount val="10"/>
                <c:pt idx="0">
                  <c:v>0.24575126492151839</c:v>
                </c:pt>
                <c:pt idx="1">
                  <c:v>0.27095348212134901</c:v>
                </c:pt>
                <c:pt idx="2">
                  <c:v>0.19027611515899726</c:v>
                </c:pt>
                <c:pt idx="3">
                  <c:v>1.9841477024816312E-2</c:v>
                </c:pt>
                <c:pt idx="4">
                  <c:v>2.3597502097958335E-2</c:v>
                </c:pt>
                <c:pt idx="5">
                  <c:v>2.8335397241649171E-2</c:v>
                </c:pt>
                <c:pt idx="6">
                  <c:v>3.1834274809261667E-2</c:v>
                </c:pt>
                <c:pt idx="7">
                  <c:v>0.14628289103831021</c:v>
                </c:pt>
                <c:pt idx="8">
                  <c:v>0.26684117097313848</c:v>
                </c:pt>
                <c:pt idx="9">
                  <c:v>0.18101759146848873</c:v>
                </c:pt>
              </c:numCache>
            </c:numRef>
          </c:val>
        </c:ser>
        <c:ser>
          <c:idx val="1"/>
          <c:order val="1"/>
          <c:tx>
            <c:strRef>
              <c:f>Vergl.Fäs!$C$7</c:f>
              <c:strCache>
                <c:ptCount val="1"/>
                <c:pt idx="0">
                  <c:v>nFxx</c:v>
                </c:pt>
              </c:strCache>
            </c:strRef>
          </c:tx>
          <c:cat>
            <c:strRef>
              <c:f>Vergl.Fäs!$D$5:$M$5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Vergl.Fäs!$D$7:$M$7</c:f>
              <c:numCache>
                <c:formatCode>General</c:formatCode>
                <c:ptCount val="10"/>
                <c:pt idx="0">
                  <c:v>0.27653637811516296</c:v>
                </c:pt>
                <c:pt idx="1">
                  <c:v>0.23988154971722386</c:v>
                </c:pt>
                <c:pt idx="2">
                  <c:v>0.12647030023727018</c:v>
                </c:pt>
                <c:pt idx="3">
                  <c:v>2.4899799195977301E-2</c:v>
                </c:pt>
                <c:pt idx="4">
                  <c:v>3.2606102108912703E-2</c:v>
                </c:pt>
                <c:pt idx="5">
                  <c:v>2.4809802816416617E-2</c:v>
                </c:pt>
                <c:pt idx="6">
                  <c:v>2.881885347805227E-2</c:v>
                </c:pt>
                <c:pt idx="7">
                  <c:v>0.2016093147388629</c:v>
                </c:pt>
                <c:pt idx="8">
                  <c:v>0.19285664160335861</c:v>
                </c:pt>
                <c:pt idx="9">
                  <c:v>0.21902355076446389</c:v>
                </c:pt>
              </c:numCache>
            </c:numRef>
          </c:val>
        </c:ser>
        <c:ser>
          <c:idx val="2"/>
          <c:order val="2"/>
          <c:tx>
            <c:strRef>
              <c:f>Vergl.Fäs!$C$8</c:f>
              <c:strCache>
                <c:ptCount val="1"/>
                <c:pt idx="0">
                  <c:v>nF17</c:v>
                </c:pt>
              </c:strCache>
            </c:strRef>
          </c:tx>
          <c:cat>
            <c:strRef>
              <c:f>Vergl.Fäs!$D$5:$M$5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Vergl.Fäs!$D$8:$M$8</c:f>
              <c:numCache>
                <c:formatCode>General</c:formatCode>
                <c:ptCount val="10"/>
                <c:pt idx="0">
                  <c:v>0.12143332586888554</c:v>
                </c:pt>
                <c:pt idx="1">
                  <c:v>0.15094352377104689</c:v>
                </c:pt>
                <c:pt idx="2">
                  <c:v>8.6235601391585134E-2</c:v>
                </c:pt>
                <c:pt idx="3">
                  <c:v>3.1867323637065369E-2</c:v>
                </c:pt>
                <c:pt idx="4">
                  <c:v>2.5526044491233284E-2</c:v>
                </c:pt>
                <c:pt idx="5">
                  <c:v>3.8099592482970492E-2</c:v>
                </c:pt>
                <c:pt idx="6">
                  <c:v>3.3308762874212805E-2</c:v>
                </c:pt>
                <c:pt idx="7">
                  <c:v>0.11520576557209559</c:v>
                </c:pt>
                <c:pt idx="8">
                  <c:v>0.23059362751956444</c:v>
                </c:pt>
                <c:pt idx="9">
                  <c:v>0.21598915664790441</c:v>
                </c:pt>
              </c:numCache>
            </c:numRef>
          </c:val>
        </c:ser>
        <c:ser>
          <c:idx val="3"/>
          <c:order val="3"/>
          <c:tx>
            <c:strRef>
              <c:f>Vergl.Fäs!$C$9</c:f>
              <c:strCache>
                <c:ptCount val="1"/>
                <c:pt idx="0">
                  <c:v>F18</c:v>
                </c:pt>
              </c:strCache>
            </c:strRef>
          </c:tx>
          <c:cat>
            <c:strRef>
              <c:f>Vergl.Fäs!$D$5:$M$5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Vergl.Fäs!$D$9:$M$9</c:f>
              <c:numCache>
                <c:formatCode>General</c:formatCode>
                <c:ptCount val="10"/>
                <c:pt idx="0">
                  <c:v>0.14475023861447475</c:v>
                </c:pt>
                <c:pt idx="1">
                  <c:v>0.15401298646542766</c:v>
                </c:pt>
                <c:pt idx="2">
                  <c:v>8.7141747805092262E-2</c:v>
                </c:pt>
                <c:pt idx="3">
                  <c:v>2.6137289353275334E-2</c:v>
                </c:pt>
                <c:pt idx="4">
                  <c:v>6.366028258614094E-2</c:v>
                </c:pt>
                <c:pt idx="5">
                  <c:v>7.1884410139143637E-2</c:v>
                </c:pt>
                <c:pt idx="6">
                  <c:v>4.6052030071259679E-2</c:v>
                </c:pt>
                <c:pt idx="7">
                  <c:v>0.14869962658785785</c:v>
                </c:pt>
                <c:pt idx="8">
                  <c:v>0.29006532839490162</c:v>
                </c:pt>
                <c:pt idx="9">
                  <c:v>0.40218187820672957</c:v>
                </c:pt>
              </c:numCache>
            </c:numRef>
          </c:val>
        </c:ser>
        <c:marker val="1"/>
        <c:axId val="67606784"/>
        <c:axId val="67637248"/>
      </c:lineChart>
      <c:catAx>
        <c:axId val="67606784"/>
        <c:scaling>
          <c:orientation val="minMax"/>
        </c:scaling>
        <c:axPos val="b"/>
        <c:tickLblPos val="nextTo"/>
        <c:crossAx val="67637248"/>
        <c:crosses val="autoZero"/>
        <c:auto val="1"/>
        <c:lblAlgn val="ctr"/>
        <c:lblOffset val="100"/>
      </c:catAx>
      <c:valAx>
        <c:axId val="67637248"/>
        <c:scaling>
          <c:orientation val="minMax"/>
        </c:scaling>
        <c:axPos val="l"/>
        <c:majorGridlines/>
        <c:numFmt formatCode="General" sourceLinked="1"/>
        <c:tickLblPos val="nextTo"/>
        <c:crossAx val="676067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nFxx fräs Spalt Standardab.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nFxxFräs!$D$77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nFxxFräs!$E$55:$L$55</c:f>
              <c:strCache>
                <c:ptCount val="8"/>
                <c:pt idx="0">
                  <c:v>MP2a</c:v>
                </c:pt>
                <c:pt idx="1">
                  <c:v>MP3a</c:v>
                </c:pt>
                <c:pt idx="2">
                  <c:v>MP4a</c:v>
                </c:pt>
                <c:pt idx="3">
                  <c:v>MP5a</c:v>
                </c:pt>
                <c:pt idx="4">
                  <c:v>MP6a</c:v>
                </c:pt>
                <c:pt idx="5">
                  <c:v>MP7a</c:v>
                </c:pt>
                <c:pt idx="6">
                  <c:v>MP8a</c:v>
                </c:pt>
                <c:pt idx="7">
                  <c:v>MP9a</c:v>
                </c:pt>
              </c:strCache>
            </c:strRef>
          </c:cat>
          <c:val>
            <c:numRef>
              <c:f>nFxxFräs!$E$77:$L$77</c:f>
              <c:numCache>
                <c:formatCode>General</c:formatCode>
                <c:ptCount val="8"/>
                <c:pt idx="0">
                  <c:v>7.1406914009926603E-2</c:v>
                </c:pt>
                <c:pt idx="1">
                  <c:v>7.269981539106371E-2</c:v>
                </c:pt>
                <c:pt idx="2">
                  <c:v>7.4641247239536954E-2</c:v>
                </c:pt>
                <c:pt idx="3">
                  <c:v>0.14236628075052335</c:v>
                </c:pt>
                <c:pt idx="4">
                  <c:v>0.14666108442327341</c:v>
                </c:pt>
                <c:pt idx="5">
                  <c:v>0.11800981225929344</c:v>
                </c:pt>
                <c:pt idx="6">
                  <c:v>0.10261835272401072</c:v>
                </c:pt>
                <c:pt idx="7">
                  <c:v>5.9725248121358945E-2</c:v>
                </c:pt>
              </c:numCache>
            </c:numRef>
          </c:val>
        </c:ser>
        <c:shape val="cylinder"/>
        <c:axId val="62973824"/>
        <c:axId val="62975360"/>
        <c:axId val="0"/>
      </c:bar3DChart>
      <c:catAx>
        <c:axId val="62973824"/>
        <c:scaling>
          <c:orientation val="minMax"/>
        </c:scaling>
        <c:axPos val="b"/>
        <c:tickLblPos val="nextTo"/>
        <c:crossAx val="62975360"/>
        <c:crosses val="autoZero"/>
        <c:auto val="1"/>
        <c:lblAlgn val="ctr"/>
        <c:lblOffset val="100"/>
      </c:catAx>
      <c:valAx>
        <c:axId val="62975360"/>
        <c:scaling>
          <c:orientation val="minMax"/>
        </c:scaling>
        <c:axPos val="l"/>
        <c:majorGridlines/>
        <c:numFmt formatCode="General" sourceLinked="1"/>
        <c:tickLblPos val="nextTo"/>
        <c:crossAx val="6297382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nF17 Fräs Kontur Mittelw.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nF17fräs!$D$26</c:f>
              <c:strCache>
                <c:ptCount val="1"/>
                <c:pt idx="0">
                  <c:v>Mittlelw.</c:v>
                </c:pt>
              </c:strCache>
            </c:strRef>
          </c:tx>
          <c:cat>
            <c:strRef>
              <c:f>nF17fräs!$E$5:$N$5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nF17fräs!$E$26:$N$26</c:f>
              <c:numCache>
                <c:formatCode>General</c:formatCode>
                <c:ptCount val="10"/>
                <c:pt idx="0">
                  <c:v>2.5425000000000004</c:v>
                </c:pt>
                <c:pt idx="1">
                  <c:v>1.1055000000000001</c:v>
                </c:pt>
                <c:pt idx="2">
                  <c:v>0.30550000000000005</c:v>
                </c:pt>
                <c:pt idx="3">
                  <c:v>-0.11550000000000002</c:v>
                </c:pt>
                <c:pt idx="4">
                  <c:v>-0.43900000000000017</c:v>
                </c:pt>
                <c:pt idx="5">
                  <c:v>-0.48099999999999998</c:v>
                </c:pt>
                <c:pt idx="6">
                  <c:v>-0.23399999999999999</c:v>
                </c:pt>
                <c:pt idx="7">
                  <c:v>-0.5625</c:v>
                </c:pt>
                <c:pt idx="8">
                  <c:v>0.45549999999999996</c:v>
                </c:pt>
                <c:pt idx="9">
                  <c:v>1.9775000000000003</c:v>
                </c:pt>
              </c:numCache>
            </c:numRef>
          </c:val>
        </c:ser>
        <c:shape val="cylinder"/>
        <c:axId val="63049728"/>
        <c:axId val="63051264"/>
        <c:axId val="0"/>
      </c:bar3DChart>
      <c:catAx>
        <c:axId val="63049728"/>
        <c:scaling>
          <c:orientation val="minMax"/>
        </c:scaling>
        <c:axPos val="b"/>
        <c:tickLblPos val="nextTo"/>
        <c:crossAx val="63051264"/>
        <c:crosses val="autoZero"/>
        <c:auto val="1"/>
        <c:lblAlgn val="ctr"/>
        <c:lblOffset val="100"/>
      </c:catAx>
      <c:valAx>
        <c:axId val="63051264"/>
        <c:scaling>
          <c:orientation val="minMax"/>
        </c:scaling>
        <c:axPos val="l"/>
        <c:majorGridlines/>
        <c:numFmt formatCode="General" sourceLinked="1"/>
        <c:tickLblPos val="nextTo"/>
        <c:crossAx val="6304972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nF17 fräs Kontur Standardab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nF17fräs!$D$27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nF17fräs!$E$5:$N$5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nF17fräs!$E$27:$N$27</c:f>
              <c:numCache>
                <c:formatCode>General</c:formatCode>
                <c:ptCount val="10"/>
                <c:pt idx="0">
                  <c:v>0.12143332586888554</c:v>
                </c:pt>
                <c:pt idx="1">
                  <c:v>0.15094352377104689</c:v>
                </c:pt>
                <c:pt idx="2">
                  <c:v>8.6235601391585134E-2</c:v>
                </c:pt>
                <c:pt idx="3">
                  <c:v>3.1867323637065369E-2</c:v>
                </c:pt>
                <c:pt idx="4">
                  <c:v>2.5526044491233284E-2</c:v>
                </c:pt>
                <c:pt idx="5">
                  <c:v>3.8099592482970492E-2</c:v>
                </c:pt>
                <c:pt idx="6">
                  <c:v>3.3308762874212805E-2</c:v>
                </c:pt>
                <c:pt idx="7">
                  <c:v>0.11520576557209559</c:v>
                </c:pt>
                <c:pt idx="8">
                  <c:v>0.23059362751956444</c:v>
                </c:pt>
                <c:pt idx="9">
                  <c:v>0.21598915664790441</c:v>
                </c:pt>
              </c:numCache>
            </c:numRef>
          </c:val>
        </c:ser>
        <c:shape val="cylinder"/>
        <c:axId val="63071744"/>
        <c:axId val="63073280"/>
        <c:axId val="0"/>
      </c:bar3DChart>
      <c:catAx>
        <c:axId val="63071744"/>
        <c:scaling>
          <c:orientation val="minMax"/>
        </c:scaling>
        <c:axPos val="b"/>
        <c:tickLblPos val="nextTo"/>
        <c:crossAx val="63073280"/>
        <c:crosses val="autoZero"/>
        <c:auto val="1"/>
        <c:lblAlgn val="ctr"/>
        <c:lblOffset val="100"/>
      </c:catAx>
      <c:valAx>
        <c:axId val="63073280"/>
        <c:scaling>
          <c:orientation val="minMax"/>
        </c:scaling>
        <c:axPos val="l"/>
        <c:majorGridlines/>
        <c:numFmt formatCode="General" sourceLinked="1"/>
        <c:tickLblPos val="nextTo"/>
        <c:crossAx val="6307174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nF17 fräs Spalt Mittelw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nF17fräs!$D$126</c:f>
              <c:strCache>
                <c:ptCount val="1"/>
                <c:pt idx="0">
                  <c:v>Mittlelw.</c:v>
                </c:pt>
              </c:strCache>
            </c:strRef>
          </c:tx>
          <c:cat>
            <c:strRef>
              <c:f>nF17fräs!$E$105:$L$105</c:f>
              <c:strCache>
                <c:ptCount val="8"/>
                <c:pt idx="0">
                  <c:v>MP2a</c:v>
                </c:pt>
                <c:pt idx="1">
                  <c:v>MP3a</c:v>
                </c:pt>
                <c:pt idx="2">
                  <c:v>MP4a</c:v>
                </c:pt>
                <c:pt idx="3">
                  <c:v>MP5a</c:v>
                </c:pt>
                <c:pt idx="4">
                  <c:v>MP6a</c:v>
                </c:pt>
                <c:pt idx="5">
                  <c:v>MP7a</c:v>
                </c:pt>
                <c:pt idx="6">
                  <c:v>MP8a</c:v>
                </c:pt>
                <c:pt idx="7">
                  <c:v>MP9a</c:v>
                </c:pt>
              </c:strCache>
            </c:strRef>
          </c:cat>
          <c:val>
            <c:numRef>
              <c:f>nF17fräs!$E$126:$L$126</c:f>
              <c:numCache>
                <c:formatCode>General</c:formatCode>
                <c:ptCount val="8"/>
                <c:pt idx="0">
                  <c:v>-2.6324999999999994</c:v>
                </c:pt>
                <c:pt idx="1">
                  <c:v>-2.7290000000000001</c:v>
                </c:pt>
                <c:pt idx="2">
                  <c:v>-3.0860000000000007</c:v>
                </c:pt>
                <c:pt idx="3">
                  <c:v>-3.149</c:v>
                </c:pt>
                <c:pt idx="4">
                  <c:v>-2.7919999999999998</c:v>
                </c:pt>
                <c:pt idx="5">
                  <c:v>-2.8740000000000001</c:v>
                </c:pt>
                <c:pt idx="6">
                  <c:v>-2.6634999999999991</c:v>
                </c:pt>
                <c:pt idx="7">
                  <c:v>-2.5274999999999999</c:v>
                </c:pt>
              </c:numCache>
            </c:numRef>
          </c:val>
        </c:ser>
        <c:shape val="cylinder"/>
        <c:axId val="63089664"/>
        <c:axId val="63091456"/>
        <c:axId val="0"/>
      </c:bar3DChart>
      <c:catAx>
        <c:axId val="63089664"/>
        <c:scaling>
          <c:orientation val="minMax"/>
        </c:scaling>
        <c:axPos val="b"/>
        <c:tickLblPos val="nextTo"/>
        <c:crossAx val="63091456"/>
        <c:crosses val="autoZero"/>
        <c:auto val="1"/>
        <c:lblAlgn val="ctr"/>
        <c:lblOffset val="100"/>
      </c:catAx>
      <c:valAx>
        <c:axId val="63091456"/>
        <c:scaling>
          <c:orientation val="minMax"/>
        </c:scaling>
        <c:axPos val="l"/>
        <c:majorGridlines/>
        <c:numFmt formatCode="General" sourceLinked="1"/>
        <c:tickLblPos val="nextTo"/>
        <c:crossAx val="6308966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nF17 fräs Spalt Standardab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nF17fräs!$D$127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nF17fräs!$E$105:$L$105</c:f>
              <c:strCache>
                <c:ptCount val="8"/>
                <c:pt idx="0">
                  <c:v>MP2a</c:v>
                </c:pt>
                <c:pt idx="1">
                  <c:v>MP3a</c:v>
                </c:pt>
                <c:pt idx="2">
                  <c:v>MP4a</c:v>
                </c:pt>
                <c:pt idx="3">
                  <c:v>MP5a</c:v>
                </c:pt>
                <c:pt idx="4">
                  <c:v>MP6a</c:v>
                </c:pt>
                <c:pt idx="5">
                  <c:v>MP7a</c:v>
                </c:pt>
                <c:pt idx="6">
                  <c:v>MP8a</c:v>
                </c:pt>
                <c:pt idx="7">
                  <c:v>MP9a</c:v>
                </c:pt>
              </c:strCache>
            </c:strRef>
          </c:cat>
          <c:val>
            <c:numRef>
              <c:f>nF17fräs!$E$127:$L$127</c:f>
              <c:numCache>
                <c:formatCode>General</c:formatCode>
                <c:ptCount val="8"/>
                <c:pt idx="0">
                  <c:v>5.1694955470071129E-2</c:v>
                </c:pt>
                <c:pt idx="1">
                  <c:v>6.5123364713280465E-2</c:v>
                </c:pt>
                <c:pt idx="2">
                  <c:v>6.6917073582473022E-2</c:v>
                </c:pt>
                <c:pt idx="3">
                  <c:v>8.2391874918778155E-2</c:v>
                </c:pt>
                <c:pt idx="4">
                  <c:v>0.14996841772783184</c:v>
                </c:pt>
                <c:pt idx="5">
                  <c:v>8.3816842924884435E-2</c:v>
                </c:pt>
                <c:pt idx="6">
                  <c:v>7.7546251054654958E-2</c:v>
                </c:pt>
                <c:pt idx="7">
                  <c:v>6.9651387563161152E-2</c:v>
                </c:pt>
              </c:numCache>
            </c:numRef>
          </c:val>
        </c:ser>
        <c:shape val="cylinder"/>
        <c:axId val="63103744"/>
        <c:axId val="63105280"/>
        <c:axId val="0"/>
      </c:bar3DChart>
      <c:catAx>
        <c:axId val="63103744"/>
        <c:scaling>
          <c:orientation val="minMax"/>
        </c:scaling>
        <c:axPos val="b"/>
        <c:tickLblPos val="nextTo"/>
        <c:crossAx val="63105280"/>
        <c:crosses val="autoZero"/>
        <c:auto val="1"/>
        <c:lblAlgn val="ctr"/>
        <c:lblOffset val="100"/>
      </c:catAx>
      <c:valAx>
        <c:axId val="63105280"/>
        <c:scaling>
          <c:orientation val="minMax"/>
        </c:scaling>
        <c:axPos val="l"/>
        <c:majorGridlines/>
        <c:numFmt formatCode="General" sourceLinked="1"/>
        <c:tickLblPos val="nextTo"/>
        <c:crossAx val="6310374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nF18 fräs Kontur Mittelw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nF18Fräs!$C$27</c:f>
              <c:strCache>
                <c:ptCount val="1"/>
                <c:pt idx="0">
                  <c:v>Mittlelw.</c:v>
                </c:pt>
              </c:strCache>
            </c:strRef>
          </c:tx>
          <c:cat>
            <c:strRef>
              <c:f>nF18Fräs!$D$6:$M$6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nF18Fräs!$D$27:$M$27</c:f>
              <c:numCache>
                <c:formatCode>General</c:formatCode>
                <c:ptCount val="10"/>
                <c:pt idx="0">
                  <c:v>4.3250000000000002</c:v>
                </c:pt>
                <c:pt idx="1">
                  <c:v>1.494</c:v>
                </c:pt>
                <c:pt idx="2">
                  <c:v>0.43600000000000005</c:v>
                </c:pt>
                <c:pt idx="3">
                  <c:v>-7.1000000000000021E-2</c:v>
                </c:pt>
                <c:pt idx="4">
                  <c:v>-0.37</c:v>
                </c:pt>
                <c:pt idx="5">
                  <c:v>-0.34900000000000003</c:v>
                </c:pt>
                <c:pt idx="6">
                  <c:v>-0.15050000000000002</c:v>
                </c:pt>
                <c:pt idx="7">
                  <c:v>-0.31200000000000006</c:v>
                </c:pt>
                <c:pt idx="8">
                  <c:v>1.083</c:v>
                </c:pt>
                <c:pt idx="9">
                  <c:v>3.7634999999999996</c:v>
                </c:pt>
              </c:numCache>
            </c:numRef>
          </c:val>
        </c:ser>
        <c:shape val="cylinder"/>
        <c:axId val="63404672"/>
        <c:axId val="63406464"/>
        <c:axId val="0"/>
      </c:bar3DChart>
      <c:catAx>
        <c:axId val="63404672"/>
        <c:scaling>
          <c:orientation val="minMax"/>
        </c:scaling>
        <c:axPos val="b"/>
        <c:tickLblPos val="nextTo"/>
        <c:crossAx val="63406464"/>
        <c:crosses val="autoZero"/>
        <c:auto val="1"/>
        <c:lblAlgn val="ctr"/>
        <c:lblOffset val="100"/>
      </c:catAx>
      <c:valAx>
        <c:axId val="63406464"/>
        <c:scaling>
          <c:orientation val="minMax"/>
        </c:scaling>
        <c:axPos val="l"/>
        <c:majorGridlines/>
        <c:numFmt formatCode="General" sourceLinked="1"/>
        <c:tickLblPos val="nextTo"/>
        <c:crossAx val="6340467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733425</xdr:colOff>
      <xdr:row>35</xdr:row>
      <xdr:rowOff>47625</xdr:rowOff>
    </xdr:from>
    <xdr:to>
      <xdr:col>6</xdr:col>
      <xdr:colOff>733425</xdr:colOff>
      <xdr:row>49</xdr:row>
      <xdr:rowOff>123825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466725</xdr:colOff>
      <xdr:row>36</xdr:row>
      <xdr:rowOff>47625</xdr:rowOff>
    </xdr:from>
    <xdr:to>
      <xdr:col>15</xdr:col>
      <xdr:colOff>466725</xdr:colOff>
      <xdr:row>50</xdr:row>
      <xdr:rowOff>123825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285750</xdr:colOff>
      <xdr:row>87</xdr:row>
      <xdr:rowOff>133350</xdr:rowOff>
    </xdr:from>
    <xdr:to>
      <xdr:col>7</xdr:col>
      <xdr:colOff>285750</xdr:colOff>
      <xdr:row>102</xdr:row>
      <xdr:rowOff>19050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314325</xdr:colOff>
      <xdr:row>87</xdr:row>
      <xdr:rowOff>180975</xdr:rowOff>
    </xdr:from>
    <xdr:to>
      <xdr:col>15</xdr:col>
      <xdr:colOff>314325</xdr:colOff>
      <xdr:row>102</xdr:row>
      <xdr:rowOff>66675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372717</xdr:colOff>
      <xdr:row>44</xdr:row>
      <xdr:rowOff>74544</xdr:rowOff>
    </xdr:from>
    <xdr:to>
      <xdr:col>7</xdr:col>
      <xdr:colOff>372717</xdr:colOff>
      <xdr:row>58</xdr:row>
      <xdr:rowOff>149088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455543</xdr:colOff>
      <xdr:row>43</xdr:row>
      <xdr:rowOff>182216</xdr:rowOff>
    </xdr:from>
    <xdr:to>
      <xdr:col>14</xdr:col>
      <xdr:colOff>455543</xdr:colOff>
      <xdr:row>58</xdr:row>
      <xdr:rowOff>66260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513522</xdr:colOff>
      <xdr:row>132</xdr:row>
      <xdr:rowOff>57979</xdr:rowOff>
    </xdr:from>
    <xdr:to>
      <xdr:col>7</xdr:col>
      <xdr:colOff>513522</xdr:colOff>
      <xdr:row>146</xdr:row>
      <xdr:rowOff>132523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323022</xdr:colOff>
      <xdr:row>132</xdr:row>
      <xdr:rowOff>8284</xdr:rowOff>
    </xdr:from>
    <xdr:to>
      <xdr:col>15</xdr:col>
      <xdr:colOff>323022</xdr:colOff>
      <xdr:row>146</xdr:row>
      <xdr:rowOff>82828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57150</xdr:rowOff>
    </xdr:from>
    <xdr:to>
      <xdr:col>6</xdr:col>
      <xdr:colOff>0</xdr:colOff>
      <xdr:row>53</xdr:row>
      <xdr:rowOff>133350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190500</xdr:colOff>
      <xdr:row>38</xdr:row>
      <xdr:rowOff>47625</xdr:rowOff>
    </xdr:from>
    <xdr:to>
      <xdr:col>14</xdr:col>
      <xdr:colOff>190500</xdr:colOff>
      <xdr:row>52</xdr:row>
      <xdr:rowOff>123825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714375</xdr:colOff>
      <xdr:row>103</xdr:row>
      <xdr:rowOff>66675</xdr:rowOff>
    </xdr:from>
    <xdr:to>
      <xdr:col>6</xdr:col>
      <xdr:colOff>714375</xdr:colOff>
      <xdr:row>117</xdr:row>
      <xdr:rowOff>142875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552450</xdr:colOff>
      <xdr:row>106</xdr:row>
      <xdr:rowOff>85725</xdr:rowOff>
    </xdr:from>
    <xdr:to>
      <xdr:col>14</xdr:col>
      <xdr:colOff>552450</xdr:colOff>
      <xdr:row>120</xdr:row>
      <xdr:rowOff>161925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26</xdr:row>
      <xdr:rowOff>0</xdr:rowOff>
    </xdr:from>
    <xdr:to>
      <xdr:col>10</xdr:col>
      <xdr:colOff>0</xdr:colOff>
      <xdr:row>40</xdr:row>
      <xdr:rowOff>76200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428625</xdr:colOff>
      <xdr:row>26</xdr:row>
      <xdr:rowOff>19050</xdr:rowOff>
    </xdr:from>
    <xdr:to>
      <xdr:col>16</xdr:col>
      <xdr:colOff>428625</xdr:colOff>
      <xdr:row>40</xdr:row>
      <xdr:rowOff>95250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485775</xdr:colOff>
      <xdr:row>41</xdr:row>
      <xdr:rowOff>152400</xdr:rowOff>
    </xdr:from>
    <xdr:to>
      <xdr:col>16</xdr:col>
      <xdr:colOff>485775</xdr:colOff>
      <xdr:row>56</xdr:row>
      <xdr:rowOff>38100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752475</xdr:colOff>
      <xdr:row>42</xdr:row>
      <xdr:rowOff>9525</xdr:rowOff>
    </xdr:from>
    <xdr:to>
      <xdr:col>9</xdr:col>
      <xdr:colOff>752475</xdr:colOff>
      <xdr:row>56</xdr:row>
      <xdr:rowOff>85725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59</xdr:row>
      <xdr:rowOff>0</xdr:rowOff>
    </xdr:from>
    <xdr:to>
      <xdr:col>10</xdr:col>
      <xdr:colOff>0</xdr:colOff>
      <xdr:row>73</xdr:row>
      <xdr:rowOff>74544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75</xdr:row>
      <xdr:rowOff>0</xdr:rowOff>
    </xdr:from>
    <xdr:to>
      <xdr:col>10</xdr:col>
      <xdr:colOff>0</xdr:colOff>
      <xdr:row>89</xdr:row>
      <xdr:rowOff>74544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91</xdr:row>
      <xdr:rowOff>0</xdr:rowOff>
    </xdr:from>
    <xdr:to>
      <xdr:col>10</xdr:col>
      <xdr:colOff>0</xdr:colOff>
      <xdr:row>105</xdr:row>
      <xdr:rowOff>76200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107</xdr:row>
      <xdr:rowOff>0</xdr:rowOff>
    </xdr:from>
    <xdr:to>
      <xdr:col>10</xdr:col>
      <xdr:colOff>0</xdr:colOff>
      <xdr:row>121</xdr:row>
      <xdr:rowOff>76200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619125</xdr:colOff>
      <xdr:row>59</xdr:row>
      <xdr:rowOff>0</xdr:rowOff>
    </xdr:from>
    <xdr:to>
      <xdr:col>17</xdr:col>
      <xdr:colOff>0</xdr:colOff>
      <xdr:row>73</xdr:row>
      <xdr:rowOff>152400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74</xdr:row>
      <xdr:rowOff>190499</xdr:rowOff>
    </xdr:from>
    <xdr:to>
      <xdr:col>17</xdr:col>
      <xdr:colOff>76200</xdr:colOff>
      <xdr:row>90</xdr:row>
      <xdr:rowOff>9524</xdr:rowOff>
    </xdr:to>
    <xdr:graphicFrame macro="">
      <xdr:nvGraphicFramePr>
        <xdr:cNvPr id="14" name="Diagram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91</xdr:row>
      <xdr:rowOff>0</xdr:rowOff>
    </xdr:from>
    <xdr:to>
      <xdr:col>17</xdr:col>
      <xdr:colOff>0</xdr:colOff>
      <xdr:row>105</xdr:row>
      <xdr:rowOff>76200</xdr:rowOff>
    </xdr:to>
    <xdr:graphicFrame macro="">
      <xdr:nvGraphicFramePr>
        <xdr:cNvPr id="15" name="Diagramm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107</xdr:row>
      <xdr:rowOff>0</xdr:rowOff>
    </xdr:from>
    <xdr:to>
      <xdr:col>17</xdr:col>
      <xdr:colOff>0</xdr:colOff>
      <xdr:row>121</xdr:row>
      <xdr:rowOff>76200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152399</xdr:colOff>
      <xdr:row>9</xdr:row>
      <xdr:rowOff>1</xdr:rowOff>
    </xdr:from>
    <xdr:to>
      <xdr:col>13</xdr:col>
      <xdr:colOff>47624</xdr:colOff>
      <xdr:row>29</xdr:row>
      <xdr:rowOff>19051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742950</xdr:colOff>
      <xdr:row>4</xdr:row>
      <xdr:rowOff>114300</xdr:rowOff>
    </xdr:from>
    <xdr:to>
      <xdr:col>18</xdr:col>
      <xdr:colOff>742950</xdr:colOff>
      <xdr:row>19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27</xdr:row>
      <xdr:rowOff>95250</xdr:rowOff>
    </xdr:from>
    <xdr:to>
      <xdr:col>7</xdr:col>
      <xdr:colOff>342900</xdr:colOff>
      <xdr:row>41</xdr:row>
      <xdr:rowOff>171450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285750</xdr:colOff>
      <xdr:row>12</xdr:row>
      <xdr:rowOff>66675</xdr:rowOff>
    </xdr:from>
    <xdr:to>
      <xdr:col>7</xdr:col>
      <xdr:colOff>285750</xdr:colOff>
      <xdr:row>26</xdr:row>
      <xdr:rowOff>142875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457200</xdr:colOff>
      <xdr:row>11</xdr:row>
      <xdr:rowOff>180975</xdr:rowOff>
    </xdr:from>
    <xdr:to>
      <xdr:col>14</xdr:col>
      <xdr:colOff>457200</xdr:colOff>
      <xdr:row>26</xdr:row>
      <xdr:rowOff>66675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28575</xdr:colOff>
      <xdr:row>29</xdr:row>
      <xdr:rowOff>57150</xdr:rowOff>
    </xdr:from>
    <xdr:to>
      <xdr:col>14</xdr:col>
      <xdr:colOff>180975</xdr:colOff>
      <xdr:row>45</xdr:row>
      <xdr:rowOff>38100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45</xdr:row>
      <xdr:rowOff>38100</xdr:rowOff>
    </xdr:from>
    <xdr:to>
      <xdr:col>7</xdr:col>
      <xdr:colOff>0</xdr:colOff>
      <xdr:row>59</xdr:row>
      <xdr:rowOff>114300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390524</xdr:colOff>
      <xdr:row>49</xdr:row>
      <xdr:rowOff>38099</xdr:rowOff>
    </xdr:from>
    <xdr:to>
      <xdr:col>15</xdr:col>
      <xdr:colOff>76199</xdr:colOff>
      <xdr:row>66</xdr:row>
      <xdr:rowOff>152400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/AppData/Roaming/Microsoft/Excel/SandboxVDK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Kontur aussen F17Chr1"/>
      <sheetName val="Spalt vorne unten F17 Charge1"/>
      <sheetName val="Kontur aussen Fxx Charge2"/>
      <sheetName val="Spalt vorne unten Fxx Charge2"/>
      <sheetName val="Kontur aussenF13 Serie"/>
      <sheetName val="Spalt untenF13 Serie"/>
      <sheetName val="Relativierung Parameter"/>
      <sheetName val="F18 Kontur aussen"/>
      <sheetName val="F18 Spalt unten"/>
      <sheetName val="nFxxKonturAussen"/>
      <sheetName val="nFxxSpaltunten"/>
      <sheetName val="nF17 KonturAussen"/>
      <sheetName val="nF17 Spalt unten"/>
      <sheetName val="Gegenüberstellungen"/>
      <sheetName val="Labor"/>
      <sheetName val="FehlerVergleich"/>
      <sheetName val="Überlegungen und Punkte"/>
      <sheetName val="Tabel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6">
          <cell r="E6" t="str">
            <v>MP1a</v>
          </cell>
          <cell r="F6" t="str">
            <v>MP2a</v>
          </cell>
          <cell r="G6" t="str">
            <v>MP3a</v>
          </cell>
          <cell r="H6" t="str">
            <v>MP4a</v>
          </cell>
          <cell r="I6" t="str">
            <v>MP5a</v>
          </cell>
          <cell r="J6" t="str">
            <v>MP6a</v>
          </cell>
          <cell r="K6" t="str">
            <v>MP7a</v>
          </cell>
          <cell r="L6" t="str">
            <v>MP8a</v>
          </cell>
          <cell r="M6" t="str">
            <v>MP9a</v>
          </cell>
          <cell r="N6" t="str">
            <v>MP10a</v>
          </cell>
        </row>
        <row r="27">
          <cell r="D27" t="str">
            <v>Standardab.</v>
          </cell>
          <cell r="E27">
            <v>5.3437124883263222E-2</v>
          </cell>
          <cell r="F27">
            <v>3.5758694194927144E-2</v>
          </cell>
          <cell r="G27">
            <v>3.5729244987382724E-2</v>
          </cell>
          <cell r="H27">
            <v>4.0249223594996199E-2</v>
          </cell>
          <cell r="I27">
            <v>8.5092828567889578E-2</v>
          </cell>
          <cell r="J27">
            <v>4.0509907819926555E-2</v>
          </cell>
          <cell r="K27">
            <v>2.661123624969116E-2</v>
          </cell>
          <cell r="L27">
            <v>6.3627203715325875E-2</v>
          </cell>
          <cell r="M27">
            <v>0.19771324264143297</v>
          </cell>
          <cell r="N27">
            <v>0.19773453762158261</v>
          </cell>
        </row>
        <row r="28">
          <cell r="D28" t="str">
            <v>Mittelwert</v>
          </cell>
          <cell r="E28">
            <v>2.5235000000000007</v>
          </cell>
          <cell r="F28">
            <v>0.85550000000000015</v>
          </cell>
          <cell r="G28">
            <v>0.13650000000000001</v>
          </cell>
          <cell r="H28">
            <v>-6.1000000000000019E-2</v>
          </cell>
          <cell r="I28">
            <v>-0.27749999999999997</v>
          </cell>
          <cell r="J28">
            <v>-0.33100000000000002</v>
          </cell>
          <cell r="K28">
            <v>-0.25649999999999995</v>
          </cell>
          <cell r="L28">
            <v>-0.11200000000000002</v>
          </cell>
          <cell r="M28">
            <v>1.2879999999999998</v>
          </cell>
          <cell r="N28">
            <v>3.8039999999999998</v>
          </cell>
        </row>
      </sheetData>
      <sheetData sheetId="8"/>
      <sheetData sheetId="9">
        <row r="6">
          <cell r="D6" t="str">
            <v>MP1a</v>
          </cell>
          <cell r="E6" t="str">
            <v>MP2a</v>
          </cell>
          <cell r="F6" t="str">
            <v>MP3a</v>
          </cell>
          <cell r="G6" t="str">
            <v>MP4a</v>
          </cell>
          <cell r="H6" t="str">
            <v>MP5a</v>
          </cell>
          <cell r="I6" t="str">
            <v>MP6a</v>
          </cell>
          <cell r="J6" t="str">
            <v>MP7a</v>
          </cell>
          <cell r="K6" t="str">
            <v>MP8a</v>
          </cell>
          <cell r="L6" t="str">
            <v>MP9a</v>
          </cell>
          <cell r="M6" t="str">
            <v>MP10a</v>
          </cell>
        </row>
        <row r="30">
          <cell r="C30" t="str">
            <v>Mittelw</v>
          </cell>
          <cell r="D30">
            <v>0.81049999999999989</v>
          </cell>
          <cell r="E30">
            <v>0.32800000000000001</v>
          </cell>
          <cell r="F30">
            <v>-0.13750000000000001</v>
          </cell>
          <cell r="G30">
            <v>-2.1500000000000009E-2</v>
          </cell>
          <cell r="H30">
            <v>-0.26750000000000002</v>
          </cell>
          <cell r="I30">
            <v>-0.3745</v>
          </cell>
          <cell r="J30">
            <v>-0.28700000000000003</v>
          </cell>
          <cell r="K30">
            <v>-0.42800000000000005</v>
          </cell>
          <cell r="L30">
            <v>0.63150000000000006</v>
          </cell>
          <cell r="M30">
            <v>1.1855</v>
          </cell>
        </row>
        <row r="31">
          <cell r="C31" t="str">
            <v>Standardab</v>
          </cell>
          <cell r="D31">
            <v>0.12145932825869225</v>
          </cell>
          <cell r="E31">
            <v>6.6062171674232714E-2</v>
          </cell>
          <cell r="F31">
            <v>0.1583093241261018</v>
          </cell>
          <cell r="G31">
            <v>1.4608937423083801E-2</v>
          </cell>
          <cell r="H31">
            <v>3.8644806282753824E-2</v>
          </cell>
          <cell r="I31">
            <v>2.502104377476887E-2</v>
          </cell>
          <cell r="J31">
            <v>1.218281792655454E-2</v>
          </cell>
          <cell r="K31">
            <v>1.98944583661936E-2</v>
          </cell>
          <cell r="L31">
            <v>5.11216299880154E-2</v>
          </cell>
          <cell r="M31">
            <v>0.10440180478375191</v>
          </cell>
        </row>
      </sheetData>
      <sheetData sheetId="10"/>
      <sheetData sheetId="11">
        <row r="5">
          <cell r="E5" t="str">
            <v>MP1a</v>
          </cell>
          <cell r="F5" t="str">
            <v>MP2a</v>
          </cell>
          <cell r="G5" t="str">
            <v>MP3a</v>
          </cell>
          <cell r="H5" t="str">
            <v>MP4a</v>
          </cell>
          <cell r="I5" t="str">
            <v>MP5a</v>
          </cell>
          <cell r="J5" t="str">
            <v>MP6a</v>
          </cell>
          <cell r="K5" t="str">
            <v>MP7a</v>
          </cell>
          <cell r="L5" t="str">
            <v>MP8a</v>
          </cell>
          <cell r="M5" t="str">
            <v>MP9a</v>
          </cell>
          <cell r="N5" t="str">
            <v>MP10a</v>
          </cell>
        </row>
        <row r="29">
          <cell r="D29" t="str">
            <v>Mittelw.</v>
          </cell>
          <cell r="E29">
            <v>2.4360000000000008</v>
          </cell>
          <cell r="F29">
            <v>0.93500000000000016</v>
          </cell>
          <cell r="G29">
            <v>0.21500000000000002</v>
          </cell>
          <cell r="H29">
            <v>-4.8500000000000022E-2</v>
          </cell>
          <cell r="I29">
            <v>-0.42049999999999998</v>
          </cell>
          <cell r="J29">
            <v>-0.51300000000000001</v>
          </cell>
          <cell r="K29">
            <v>-0.29799999999999993</v>
          </cell>
          <cell r="L29">
            <v>-0.16799999999999998</v>
          </cell>
          <cell r="M29">
            <v>1.1964999999999999</v>
          </cell>
          <cell r="N29">
            <v>2.8364999999999996</v>
          </cell>
        </row>
        <row r="30">
          <cell r="D30" t="str">
            <v>Standardab.</v>
          </cell>
          <cell r="E30">
            <v>0.15118479455705683</v>
          </cell>
          <cell r="F30">
            <v>3.7766596212438205E-2</v>
          </cell>
          <cell r="G30">
            <v>3.3324560249003474E-2</v>
          </cell>
          <cell r="H30">
            <v>9.3330200448672081E-3</v>
          </cell>
          <cell r="I30">
            <v>1.6693837501494849E-2</v>
          </cell>
          <cell r="J30">
            <v>1.922169826551564E-2</v>
          </cell>
          <cell r="K30">
            <v>1.5423836644690757E-2</v>
          </cell>
          <cell r="L30">
            <v>2.5874189537269287E-2</v>
          </cell>
          <cell r="M30">
            <v>5.6501047964198518E-2</v>
          </cell>
          <cell r="N30">
            <v>0.10868956275849763</v>
          </cell>
        </row>
      </sheetData>
      <sheetData sheetId="12"/>
      <sheetData sheetId="13"/>
      <sheetData sheetId="14"/>
      <sheetData sheetId="15"/>
      <sheetData sheetId="16"/>
      <sheetData sheetId="17"/>
    </sheetDataSet>
  </externalBook>
</externalLink>
</file>

<file path=xl/tables/table1.xml><?xml version="1.0" encoding="utf-8"?>
<table xmlns="http://schemas.openxmlformats.org/spreadsheetml/2006/main" id="1" name="Tabelle1" displayName="Tabelle1" ref="C4:M26" totalsRowShown="0" headerRowDxfId="3" headerRowBorderDxfId="2" tableBorderDxfId="1">
  <autoFilter ref="C4:M26"/>
  <tableColumns count="11">
    <tableColumn id="1" name="Nr/MP"/>
    <tableColumn id="2" name="MP1a"/>
    <tableColumn id="3" name="MP2a"/>
    <tableColumn id="4" name="MP3a"/>
    <tableColumn id="5" name="MP4a"/>
    <tableColumn id="6" name="MP5a"/>
    <tableColumn id="7" name="MP6a"/>
    <tableColumn id="8" name="MP7a"/>
    <tableColumn id="9" name="MP8a"/>
    <tableColumn id="10" name="MP9a"/>
    <tableColumn id="11" name="MP10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elle3" displayName="Tabelle3" ref="C66:M88" totalsRowShown="0" headerRowDxfId="0">
  <autoFilter ref="C66:M88"/>
  <tableColumns count="11">
    <tableColumn id="1" name="Mp/Nr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82"/>
  <sheetViews>
    <sheetView topLeftCell="A40" workbookViewId="0">
      <selection activeCell="D54" sqref="D54:M82"/>
    </sheetView>
  </sheetViews>
  <sheetFormatPr baseColWidth="10" defaultRowHeight="15"/>
  <sheetData>
    <row r="1" spans="1:14">
      <c r="A1">
        <v>0.46733820729745601</v>
      </c>
    </row>
    <row r="3" spans="1:14" ht="18.75">
      <c r="H3" s="5" t="s">
        <v>13</v>
      </c>
    </row>
    <row r="4" spans="1:14">
      <c r="A4" s="1"/>
    </row>
    <row r="5" spans="1:14">
      <c r="D5" s="4" t="s">
        <v>0</v>
      </c>
      <c r="E5" s="2" t="s">
        <v>1</v>
      </c>
      <c r="F5" s="2" t="s">
        <v>2</v>
      </c>
      <c r="G5" s="2" t="s">
        <v>3</v>
      </c>
      <c r="H5" s="2" t="s">
        <v>4</v>
      </c>
      <c r="I5" s="2" t="s">
        <v>5</v>
      </c>
      <c r="J5" s="2" t="s">
        <v>6</v>
      </c>
      <c r="K5" s="2" t="s">
        <v>7</v>
      </c>
      <c r="L5" s="2" t="s">
        <v>8</v>
      </c>
      <c r="M5" s="2" t="s">
        <v>9</v>
      </c>
      <c r="N5" s="3" t="s">
        <v>10</v>
      </c>
    </row>
    <row r="6" spans="1:14">
      <c r="D6">
        <v>1</v>
      </c>
      <c r="E6">
        <v>1.64</v>
      </c>
      <c r="F6">
        <v>0.93</v>
      </c>
      <c r="G6">
        <v>0.17</v>
      </c>
      <c r="H6">
        <v>-0.13</v>
      </c>
      <c r="I6">
        <v>-0.37</v>
      </c>
      <c r="J6">
        <v>-0.39</v>
      </c>
      <c r="K6">
        <v>-0.22</v>
      </c>
      <c r="L6">
        <v>-0.93</v>
      </c>
      <c r="M6">
        <v>-0.13</v>
      </c>
      <c r="N6">
        <v>0.33</v>
      </c>
    </row>
    <row r="7" spans="1:14">
      <c r="D7">
        <v>2</v>
      </c>
      <c r="E7">
        <v>1.46</v>
      </c>
      <c r="F7">
        <v>0.57999999999999996</v>
      </c>
      <c r="G7">
        <v>-0.02</v>
      </c>
      <c r="H7">
        <v>-0.1</v>
      </c>
      <c r="I7">
        <v>-0.33</v>
      </c>
      <c r="J7">
        <v>-0.4</v>
      </c>
      <c r="K7">
        <v>-0.25</v>
      </c>
      <c r="L7">
        <v>-0.7</v>
      </c>
      <c r="M7">
        <v>0.18</v>
      </c>
      <c r="N7">
        <v>0.81</v>
      </c>
    </row>
    <row r="8" spans="1:14">
      <c r="D8" s="1">
        <v>3</v>
      </c>
      <c r="E8">
        <v>1.59</v>
      </c>
      <c r="F8">
        <v>0.87</v>
      </c>
      <c r="G8">
        <v>-0.18</v>
      </c>
      <c r="H8">
        <v>-0.12</v>
      </c>
      <c r="I8">
        <v>-0.37</v>
      </c>
      <c r="J8">
        <v>-0.4</v>
      </c>
      <c r="K8">
        <v>-0.23</v>
      </c>
      <c r="L8">
        <v>-0.9</v>
      </c>
      <c r="M8">
        <v>-0.19</v>
      </c>
      <c r="N8">
        <v>0.61</v>
      </c>
    </row>
    <row r="9" spans="1:14">
      <c r="D9" s="1">
        <v>4</v>
      </c>
      <c r="E9">
        <v>1.38</v>
      </c>
      <c r="F9">
        <v>0.55000000000000004</v>
      </c>
      <c r="G9">
        <v>-0.02</v>
      </c>
      <c r="H9">
        <v>-0.09</v>
      </c>
      <c r="I9">
        <v>-0.36</v>
      </c>
      <c r="J9">
        <v>-0.42</v>
      </c>
      <c r="K9">
        <v>-0.27</v>
      </c>
      <c r="L9">
        <v>-0.68</v>
      </c>
      <c r="M9">
        <v>0.2</v>
      </c>
      <c r="N9">
        <v>0.83</v>
      </c>
    </row>
    <row r="10" spans="1:14">
      <c r="D10" s="1">
        <v>5</v>
      </c>
      <c r="E10">
        <v>1.73</v>
      </c>
      <c r="F10">
        <v>0.99</v>
      </c>
      <c r="G10">
        <v>0.2</v>
      </c>
      <c r="H10">
        <v>-0.14000000000000001</v>
      </c>
      <c r="I10">
        <v>-0.37</v>
      </c>
      <c r="J10">
        <v>-0.4</v>
      </c>
      <c r="K10">
        <v>-0.21</v>
      </c>
      <c r="L10">
        <v>-0.92</v>
      </c>
      <c r="M10">
        <v>-0.24</v>
      </c>
      <c r="N10">
        <v>0.59</v>
      </c>
    </row>
    <row r="11" spans="1:14">
      <c r="D11" s="1">
        <v>6</v>
      </c>
      <c r="E11">
        <v>1.24</v>
      </c>
      <c r="F11">
        <v>0.78</v>
      </c>
      <c r="G11">
        <v>0.11</v>
      </c>
      <c r="H11">
        <v>-0.15</v>
      </c>
      <c r="I11">
        <v>-0.41</v>
      </c>
      <c r="J11">
        <v>-0.43</v>
      </c>
      <c r="K11">
        <v>-0.25</v>
      </c>
      <c r="L11">
        <v>-0.94</v>
      </c>
      <c r="M11">
        <v>-0.25</v>
      </c>
      <c r="N11">
        <v>0.51</v>
      </c>
    </row>
    <row r="12" spans="1:14">
      <c r="D12" s="1">
        <v>7</v>
      </c>
      <c r="E12">
        <v>0.71</v>
      </c>
      <c r="F12">
        <v>0.23</v>
      </c>
      <c r="G12">
        <v>-0.17</v>
      </c>
      <c r="H12">
        <v>-0.09</v>
      </c>
      <c r="I12">
        <v>-0.32</v>
      </c>
      <c r="J12">
        <v>-0.38</v>
      </c>
      <c r="K12">
        <v>-0.27</v>
      </c>
      <c r="L12">
        <v>-0.75</v>
      </c>
      <c r="M12">
        <v>0.05</v>
      </c>
      <c r="N12">
        <v>0.43</v>
      </c>
    </row>
    <row r="13" spans="1:14">
      <c r="D13" s="1">
        <v>8</v>
      </c>
      <c r="E13">
        <v>1.01</v>
      </c>
      <c r="F13">
        <v>0.36</v>
      </c>
      <c r="G13">
        <v>-0.1</v>
      </c>
      <c r="H13">
        <v>-0.1</v>
      </c>
      <c r="I13">
        <v>-0.35</v>
      </c>
      <c r="J13">
        <v>-0.44</v>
      </c>
      <c r="K13">
        <v>-0.3</v>
      </c>
      <c r="L13">
        <v>-0.72</v>
      </c>
      <c r="M13">
        <v>0.12</v>
      </c>
      <c r="N13">
        <v>0.71</v>
      </c>
    </row>
    <row r="14" spans="1:14">
      <c r="D14" s="1">
        <v>9</v>
      </c>
      <c r="E14">
        <v>1.37</v>
      </c>
      <c r="F14">
        <v>0.85</v>
      </c>
      <c r="G14">
        <v>0.14000000000000001</v>
      </c>
      <c r="H14">
        <v>-0.11</v>
      </c>
      <c r="I14">
        <v>-0.37</v>
      </c>
      <c r="J14">
        <v>-0.4</v>
      </c>
      <c r="K14">
        <v>-0.22</v>
      </c>
      <c r="L14">
        <v>-0.93</v>
      </c>
      <c r="M14">
        <v>-0.22</v>
      </c>
      <c r="N14">
        <v>0.55000000000000004</v>
      </c>
    </row>
    <row r="15" spans="1:14">
      <c r="D15" s="1">
        <v>10</v>
      </c>
      <c r="E15">
        <v>1.06</v>
      </c>
      <c r="F15">
        <v>0.37</v>
      </c>
      <c r="G15">
        <v>-7.0000000000000007E-2</v>
      </c>
      <c r="H15">
        <v>-0.08</v>
      </c>
      <c r="I15">
        <v>-0.31</v>
      </c>
      <c r="J15">
        <v>-0.41</v>
      </c>
      <c r="K15">
        <v>-0.27</v>
      </c>
      <c r="L15">
        <v>-0.68</v>
      </c>
      <c r="M15">
        <v>0.21</v>
      </c>
      <c r="N15">
        <v>0.83</v>
      </c>
    </row>
    <row r="16" spans="1:14">
      <c r="D16" s="1">
        <v>11</v>
      </c>
      <c r="E16">
        <v>1.23</v>
      </c>
      <c r="F16">
        <v>0.72</v>
      </c>
      <c r="G16">
        <v>0.11</v>
      </c>
      <c r="H16">
        <v>-0.12</v>
      </c>
      <c r="I16">
        <v>-0.34</v>
      </c>
      <c r="J16">
        <v>-0.37</v>
      </c>
      <c r="K16">
        <v>-0.22</v>
      </c>
      <c r="L16">
        <v>-1.55</v>
      </c>
      <c r="M16">
        <v>-0.21</v>
      </c>
      <c r="N16">
        <v>0.63</v>
      </c>
    </row>
    <row r="17" spans="4:14">
      <c r="D17" s="1">
        <v>12</v>
      </c>
      <c r="E17">
        <v>1.01</v>
      </c>
      <c r="F17">
        <v>0.38</v>
      </c>
      <c r="G17">
        <v>-0.09</v>
      </c>
      <c r="H17">
        <v>-7.0000000000000007E-2</v>
      </c>
      <c r="I17">
        <v>-0.28000000000000003</v>
      </c>
      <c r="J17">
        <v>-0.37</v>
      </c>
      <c r="K17">
        <v>-0.27</v>
      </c>
      <c r="L17">
        <v>-0.71</v>
      </c>
      <c r="M17">
        <v>0.13</v>
      </c>
      <c r="N17">
        <v>0.74</v>
      </c>
    </row>
    <row r="18" spans="4:14">
      <c r="D18" s="1">
        <v>13</v>
      </c>
      <c r="E18">
        <v>1.51</v>
      </c>
      <c r="F18">
        <v>0.8</v>
      </c>
      <c r="G18">
        <v>0.16</v>
      </c>
      <c r="H18">
        <v>-0.08</v>
      </c>
      <c r="I18">
        <v>-0.31</v>
      </c>
      <c r="J18">
        <v>-0.35</v>
      </c>
      <c r="K18">
        <v>-0.22</v>
      </c>
      <c r="L18">
        <v>-0.91</v>
      </c>
      <c r="M18">
        <v>-0.21</v>
      </c>
      <c r="N18">
        <v>0.6</v>
      </c>
    </row>
    <row r="19" spans="4:14">
      <c r="D19" s="1">
        <v>14</v>
      </c>
      <c r="E19">
        <v>0.89</v>
      </c>
      <c r="F19">
        <v>0.33</v>
      </c>
      <c r="G19">
        <v>-0.08</v>
      </c>
      <c r="H19">
        <v>-7.0000000000000007E-2</v>
      </c>
      <c r="I19">
        <v>-0.28999999999999998</v>
      </c>
      <c r="J19">
        <v>-0.38</v>
      </c>
      <c r="K19">
        <v>-0.28000000000000003</v>
      </c>
      <c r="L19">
        <v>-0.7</v>
      </c>
      <c r="M19">
        <v>0.16</v>
      </c>
      <c r="N19">
        <v>0.69</v>
      </c>
    </row>
    <row r="20" spans="4:14">
      <c r="D20" s="1">
        <v>15</v>
      </c>
      <c r="E20">
        <v>1.3</v>
      </c>
      <c r="F20">
        <v>0.77</v>
      </c>
      <c r="G20">
        <v>0.14000000000000001</v>
      </c>
      <c r="H20">
        <v>-0.1</v>
      </c>
      <c r="I20">
        <v>-0.33</v>
      </c>
      <c r="J20">
        <v>-0.38</v>
      </c>
      <c r="K20">
        <v>-0.23</v>
      </c>
      <c r="L20">
        <v>-0.91</v>
      </c>
      <c r="M20">
        <v>-0.2</v>
      </c>
      <c r="N20">
        <v>0.65</v>
      </c>
    </row>
    <row r="21" spans="4:14">
      <c r="D21" s="1">
        <v>16</v>
      </c>
      <c r="E21">
        <v>0.95</v>
      </c>
      <c r="F21">
        <v>0.32</v>
      </c>
      <c r="G21">
        <v>-0.11</v>
      </c>
      <c r="H21">
        <v>-0.08</v>
      </c>
      <c r="I21">
        <v>-0.31</v>
      </c>
      <c r="J21">
        <v>-0.4</v>
      </c>
      <c r="K21">
        <v>-0.3</v>
      </c>
      <c r="L21">
        <v>-0.69</v>
      </c>
      <c r="M21">
        <v>0.16</v>
      </c>
      <c r="N21">
        <v>0.78</v>
      </c>
    </row>
    <row r="22" spans="4:14">
      <c r="D22" s="1">
        <v>17</v>
      </c>
      <c r="E22">
        <v>1.55</v>
      </c>
      <c r="F22">
        <v>0.81</v>
      </c>
      <c r="G22">
        <v>0.17</v>
      </c>
      <c r="H22">
        <v>-0.09</v>
      </c>
      <c r="I22">
        <v>-0.33</v>
      </c>
      <c r="J22">
        <v>-0.35</v>
      </c>
      <c r="K22">
        <v>-0.22</v>
      </c>
      <c r="L22">
        <v>-0.9</v>
      </c>
      <c r="M22">
        <v>-0.14000000000000001</v>
      </c>
      <c r="N22">
        <v>0.68</v>
      </c>
    </row>
    <row r="23" spans="4:14">
      <c r="D23" s="1">
        <v>18</v>
      </c>
      <c r="E23">
        <v>1.1499999999999999</v>
      </c>
      <c r="F23">
        <v>0.44</v>
      </c>
      <c r="G23">
        <v>-0.02</v>
      </c>
      <c r="H23">
        <v>-7.0000000000000007E-2</v>
      </c>
      <c r="I23">
        <v>-0.32</v>
      </c>
      <c r="J23">
        <v>-0.4</v>
      </c>
      <c r="K23">
        <v>-0.28000000000000003</v>
      </c>
      <c r="L23">
        <v>-0.67</v>
      </c>
      <c r="M23">
        <v>0.22</v>
      </c>
      <c r="N23">
        <v>0.94</v>
      </c>
    </row>
    <row r="24" spans="4:14">
      <c r="D24" s="1">
        <v>19</v>
      </c>
      <c r="E24">
        <v>1.48</v>
      </c>
      <c r="F24">
        <v>0.82</v>
      </c>
      <c r="G24">
        <v>0.16</v>
      </c>
      <c r="H24">
        <v>-0.14000000000000001</v>
      </c>
      <c r="I24">
        <v>-0.37</v>
      </c>
      <c r="J24">
        <v>-0.41</v>
      </c>
      <c r="K24">
        <v>-0.24</v>
      </c>
      <c r="L24">
        <v>-0.88</v>
      </c>
      <c r="M24">
        <v>-0.17</v>
      </c>
      <c r="N24">
        <v>0.76</v>
      </c>
    </row>
    <row r="25" spans="4:14">
      <c r="D25" s="1">
        <v>20</v>
      </c>
      <c r="E25">
        <v>1.19</v>
      </c>
      <c r="F25">
        <v>0.46</v>
      </c>
      <c r="G25">
        <v>0</v>
      </c>
      <c r="H25">
        <v>-0.09</v>
      </c>
      <c r="I25">
        <v>-0.36</v>
      </c>
      <c r="J25">
        <v>-0.43</v>
      </c>
      <c r="K25">
        <v>-0.27</v>
      </c>
      <c r="L25">
        <v>-0.65</v>
      </c>
      <c r="M25">
        <v>0.25</v>
      </c>
      <c r="N25">
        <v>1.4</v>
      </c>
    </row>
    <row r="26" spans="4:14">
      <c r="D26" s="6" t="s">
        <v>11</v>
      </c>
      <c r="E26">
        <f t="shared" ref="E26:N26" si="0">AVERAGE(E6:E25)</f>
        <v>1.2725000000000002</v>
      </c>
      <c r="F26">
        <f t="shared" si="0"/>
        <v>0.6180000000000001</v>
      </c>
      <c r="G26">
        <f t="shared" si="0"/>
        <v>2.5000000000000001E-2</v>
      </c>
      <c r="H26">
        <f t="shared" si="0"/>
        <v>-0.10100000000000002</v>
      </c>
      <c r="I26">
        <f t="shared" si="0"/>
        <v>-0.33999999999999997</v>
      </c>
      <c r="J26">
        <f t="shared" si="0"/>
        <v>-0.39549999999999996</v>
      </c>
      <c r="K26">
        <f t="shared" si="0"/>
        <v>-0.25100000000000006</v>
      </c>
      <c r="L26">
        <f t="shared" si="0"/>
        <v>-0.83599999999999997</v>
      </c>
      <c r="M26">
        <f t="shared" si="0"/>
        <v>-1.3999999999999995E-2</v>
      </c>
      <c r="N26">
        <f t="shared" si="0"/>
        <v>0.7034999999999999</v>
      </c>
    </row>
    <row r="27" spans="4:14">
      <c r="D27" s="6" t="s">
        <v>12</v>
      </c>
      <c r="E27">
        <f t="shared" ref="E27:N27" si="1">STDEV(E6:E25)</f>
        <v>0.27653637811516296</v>
      </c>
      <c r="F27">
        <f t="shared" si="1"/>
        <v>0.23988154971722386</v>
      </c>
      <c r="G27">
        <f t="shared" si="1"/>
        <v>0.12647030023727018</v>
      </c>
      <c r="H27">
        <f t="shared" si="1"/>
        <v>2.4899799195977301E-2</v>
      </c>
      <c r="I27">
        <f t="shared" si="1"/>
        <v>3.2606102108912703E-2</v>
      </c>
      <c r="J27">
        <f t="shared" si="1"/>
        <v>2.4809802816416617E-2</v>
      </c>
      <c r="K27">
        <f t="shared" si="1"/>
        <v>2.881885347805227E-2</v>
      </c>
      <c r="L27">
        <f t="shared" si="1"/>
        <v>0.2016093147388629</v>
      </c>
      <c r="M27">
        <f t="shared" si="1"/>
        <v>0.19285664160335861</v>
      </c>
      <c r="N27">
        <f t="shared" si="1"/>
        <v>0.21902355076446389</v>
      </c>
    </row>
    <row r="28" spans="4:14" ht="15.75">
      <c r="D28" s="11" t="s">
        <v>22</v>
      </c>
      <c r="E28">
        <f>E27/SQRT(20)</f>
        <v>6.1835413971708955E-2</v>
      </c>
      <c r="F28" s="1">
        <f t="shared" ref="F28:N28" si="2">F27/SQRT(20)</f>
        <v>5.3639145171570798E-2</v>
      </c>
      <c r="G28" s="1">
        <f t="shared" si="2"/>
        <v>2.8279618846534391E-2</v>
      </c>
      <c r="H28" s="1">
        <f t="shared" si="2"/>
        <v>5.567764362829985E-3</v>
      </c>
      <c r="I28" s="1">
        <f t="shared" si="2"/>
        <v>7.290946079682805E-3</v>
      </c>
      <c r="J28" s="1">
        <f t="shared" si="2"/>
        <v>5.5476405605873287E-3</v>
      </c>
      <c r="K28" s="1">
        <f t="shared" si="2"/>
        <v>6.4440915410531119E-3</v>
      </c>
      <c r="L28" s="1">
        <f t="shared" si="2"/>
        <v>4.5081213265324771E-2</v>
      </c>
      <c r="M28" s="1">
        <f t="shared" si="2"/>
        <v>4.3124056053742386E-2</v>
      </c>
      <c r="N28" s="1">
        <f t="shared" si="2"/>
        <v>4.8975154818271728E-2</v>
      </c>
    </row>
    <row r="29" spans="4:14" ht="15.75">
      <c r="D29" s="11" t="s">
        <v>23</v>
      </c>
      <c r="E29">
        <f>E27*$A$1</f>
        <v>0.12923601520087172</v>
      </c>
      <c r="F29" s="1">
        <f t="shared" ref="F29:N29" si="3">F27*$A$1</f>
        <v>0.11210581340858297</v>
      </c>
      <c r="G29" s="1">
        <f t="shared" si="3"/>
        <v>5.910440338925687E-2</v>
      </c>
      <c r="H29" s="1">
        <f t="shared" si="3"/>
        <v>1.1636627518314669E-2</v>
      </c>
      <c r="I29" s="1">
        <f t="shared" si="3"/>
        <v>1.5238077306537062E-2</v>
      </c>
      <c r="J29" s="1">
        <f t="shared" si="3"/>
        <v>1.1594568771627517E-2</v>
      </c>
      <c r="K29" s="1">
        <f t="shared" si="3"/>
        <v>1.3468151320801003E-2</v>
      </c>
      <c r="L29" s="1">
        <f t="shared" si="3"/>
        <v>9.4219735724528769E-2</v>
      </c>
      <c r="M29" s="1">
        <f t="shared" si="3"/>
        <v>9.012927715232158E-2</v>
      </c>
      <c r="N29" s="1">
        <f t="shared" si="3"/>
        <v>0.1023580735701879</v>
      </c>
    </row>
    <row r="30" spans="4:14" ht="15.75">
      <c r="D30" s="11" t="s">
        <v>24</v>
      </c>
      <c r="E30">
        <v>0.13</v>
      </c>
      <c r="F30">
        <v>0.12</v>
      </c>
      <c r="G30">
        <v>0.06</v>
      </c>
      <c r="H30">
        <v>1.2E-2</v>
      </c>
      <c r="I30">
        <v>1.6E-2</v>
      </c>
      <c r="J30">
        <v>1.2E-2</v>
      </c>
      <c r="K30">
        <v>1.4E-2</v>
      </c>
      <c r="L30">
        <v>0.1</v>
      </c>
      <c r="M30">
        <v>0.1</v>
      </c>
      <c r="N30">
        <v>1.1100000000000001</v>
      </c>
    </row>
    <row r="31" spans="4:14" ht="15.75">
      <c r="D31" s="11" t="s">
        <v>31</v>
      </c>
      <c r="E31" s="1">
        <f>ABS(ABS(MIN(E6:E25)-ABS(MAX(E6:E25))))</f>
        <v>1.02</v>
      </c>
      <c r="F31" s="1">
        <f t="shared" ref="F31:N31" si="4">ABS(ABS(MIN(F6:F25)-ABS(MAX(F6:F25))))</f>
        <v>0.76</v>
      </c>
      <c r="G31" s="1">
        <f t="shared" si="4"/>
        <v>0.38</v>
      </c>
      <c r="H31" s="1">
        <f t="shared" si="4"/>
        <v>0.22</v>
      </c>
      <c r="I31" s="1">
        <f t="shared" si="4"/>
        <v>0.69</v>
      </c>
      <c r="J31" s="1">
        <f t="shared" si="4"/>
        <v>0.79</v>
      </c>
      <c r="K31" s="1">
        <f t="shared" si="4"/>
        <v>0.51</v>
      </c>
      <c r="L31" s="1">
        <f t="shared" si="4"/>
        <v>2.2000000000000002</v>
      </c>
      <c r="M31" s="1">
        <f t="shared" si="4"/>
        <v>0.5</v>
      </c>
      <c r="N31" s="1">
        <f t="shared" si="4"/>
        <v>1.0699999999999998</v>
      </c>
    </row>
    <row r="32" spans="4:14">
      <c r="D32" s="18" t="s">
        <v>32</v>
      </c>
      <c r="E32">
        <f>MAX(E31:N31)</f>
        <v>2.2000000000000002</v>
      </c>
    </row>
    <row r="54" spans="4:13" ht="18.75">
      <c r="G54" s="5" t="s">
        <v>14</v>
      </c>
      <c r="H54" s="5"/>
    </row>
    <row r="55" spans="4:13">
      <c r="D55" s="7" t="s">
        <v>0</v>
      </c>
      <c r="E55" s="8" t="s">
        <v>2</v>
      </c>
      <c r="F55" s="8" t="s">
        <v>3</v>
      </c>
      <c r="G55" s="8" t="s">
        <v>4</v>
      </c>
      <c r="H55" s="8" t="s">
        <v>5</v>
      </c>
      <c r="I55" s="8" t="s">
        <v>6</v>
      </c>
      <c r="J55" s="8" t="s">
        <v>7</v>
      </c>
      <c r="K55" s="8" t="s">
        <v>8</v>
      </c>
      <c r="L55" s="8" t="s">
        <v>9</v>
      </c>
      <c r="M55" s="9" t="s">
        <v>10</v>
      </c>
    </row>
    <row r="56" spans="4:13">
      <c r="D56">
        <v>1</v>
      </c>
      <c r="E56">
        <v>-2.58</v>
      </c>
      <c r="F56">
        <v>-2.54</v>
      </c>
      <c r="G56">
        <v>-3.01</v>
      </c>
      <c r="H56">
        <v>-3.06</v>
      </c>
      <c r="I56">
        <v>-2.75</v>
      </c>
      <c r="J56">
        <v>-2.76</v>
      </c>
      <c r="K56">
        <v>-2.52</v>
      </c>
      <c r="L56">
        <v>-2.5299999999999998</v>
      </c>
      <c r="M56">
        <v>-2.4500000000000002</v>
      </c>
    </row>
    <row r="57" spans="4:13">
      <c r="D57">
        <v>2</v>
      </c>
      <c r="E57">
        <v>-2.6</v>
      </c>
      <c r="F57">
        <v>-2.63</v>
      </c>
      <c r="G57">
        <v>-2.84</v>
      </c>
      <c r="H57">
        <v>-2.84</v>
      </c>
      <c r="I57">
        <v>-2.5499999999999998</v>
      </c>
      <c r="J57">
        <v>-2.75</v>
      </c>
      <c r="K57">
        <v>-2.83</v>
      </c>
      <c r="L57">
        <v>-2.4900000000000002</v>
      </c>
      <c r="M57">
        <v>-2.63</v>
      </c>
    </row>
    <row r="58" spans="4:13">
      <c r="D58" s="1">
        <v>3</v>
      </c>
      <c r="E58">
        <v>-2.5</v>
      </c>
      <c r="F58">
        <v>-2.5499999999999998</v>
      </c>
      <c r="G58">
        <v>-3.04</v>
      </c>
      <c r="H58">
        <v>-3.08</v>
      </c>
      <c r="I58">
        <v>-2.78</v>
      </c>
      <c r="J58">
        <v>-2.78</v>
      </c>
      <c r="K58">
        <v>-2.57</v>
      </c>
      <c r="L58">
        <v>-2.44</v>
      </c>
      <c r="M58">
        <v>-2.6</v>
      </c>
    </row>
    <row r="59" spans="4:13">
      <c r="D59" s="1">
        <v>4</v>
      </c>
      <c r="E59">
        <v>-2.48</v>
      </c>
      <c r="F59">
        <v>-2.64</v>
      </c>
      <c r="G59">
        <v>-2.93</v>
      </c>
      <c r="H59">
        <v>-2.87</v>
      </c>
      <c r="I59">
        <v>-2.57</v>
      </c>
      <c r="J59">
        <v>-2.65</v>
      </c>
      <c r="K59">
        <v>-2.83</v>
      </c>
      <c r="L59">
        <v>-2.48</v>
      </c>
      <c r="M59">
        <v>-2.56</v>
      </c>
    </row>
    <row r="60" spans="4:13">
      <c r="D60" s="1">
        <v>5</v>
      </c>
      <c r="E60">
        <v>-2.6</v>
      </c>
      <c r="F60">
        <v>-2.54</v>
      </c>
      <c r="G60">
        <v>-3.02</v>
      </c>
      <c r="H60">
        <v>-3.08</v>
      </c>
      <c r="I60">
        <v>-2.81</v>
      </c>
      <c r="J60">
        <v>-2.82</v>
      </c>
      <c r="K60">
        <v>-2.61</v>
      </c>
      <c r="L60">
        <v>-2.46</v>
      </c>
      <c r="M60">
        <v>-2.64</v>
      </c>
    </row>
    <row r="61" spans="4:13">
      <c r="D61" s="1">
        <v>6</v>
      </c>
      <c r="E61">
        <v>-2.41</v>
      </c>
      <c r="F61">
        <v>-2.48</v>
      </c>
      <c r="G61">
        <v>-3.06</v>
      </c>
      <c r="H61">
        <v>-3.11</v>
      </c>
      <c r="I61">
        <v>-2.79</v>
      </c>
      <c r="J61">
        <v>-2.75</v>
      </c>
      <c r="K61">
        <v>-2.5299999999999998</v>
      </c>
      <c r="L61">
        <v>-2.4300000000000002</v>
      </c>
      <c r="M61">
        <v>-2.57</v>
      </c>
    </row>
    <row r="62" spans="4:13">
      <c r="D62" s="1">
        <v>7</v>
      </c>
      <c r="E62">
        <v>-2.33</v>
      </c>
      <c r="F62">
        <v>-2.4900000000000002</v>
      </c>
      <c r="G62">
        <v>-2.86</v>
      </c>
      <c r="H62">
        <v>-2.64</v>
      </c>
      <c r="I62">
        <v>-2.3199999999999998</v>
      </c>
      <c r="J62">
        <v>-2.42</v>
      </c>
      <c r="K62">
        <v>-2.42</v>
      </c>
      <c r="L62">
        <v>-2.2400000000000002</v>
      </c>
      <c r="M62">
        <v>-2.41</v>
      </c>
    </row>
    <row r="63" spans="4:13">
      <c r="D63" s="1">
        <v>8</v>
      </c>
      <c r="E63">
        <v>-2.37</v>
      </c>
      <c r="F63">
        <v>-2.61</v>
      </c>
      <c r="G63">
        <v>-2.92</v>
      </c>
      <c r="H63">
        <v>-2.86</v>
      </c>
      <c r="I63">
        <v>-2.52</v>
      </c>
      <c r="J63">
        <v>-2.58</v>
      </c>
      <c r="K63">
        <v>-2.61</v>
      </c>
      <c r="L63">
        <v>-2.42</v>
      </c>
      <c r="M63">
        <v>-2.61</v>
      </c>
    </row>
    <row r="64" spans="4:13">
      <c r="D64" s="1">
        <v>9</v>
      </c>
      <c r="E64">
        <v>-2.52</v>
      </c>
      <c r="F64">
        <v>-2.48</v>
      </c>
      <c r="G64">
        <v>-3.02</v>
      </c>
      <c r="H64">
        <v>-3.07</v>
      </c>
      <c r="I64">
        <v>-2.78</v>
      </c>
      <c r="J64">
        <v>-2.79</v>
      </c>
      <c r="K64">
        <v>-2.5099999999999998</v>
      </c>
      <c r="L64">
        <v>-2.44</v>
      </c>
      <c r="M64">
        <v>-2.5099999999999998</v>
      </c>
    </row>
    <row r="65" spans="4:13">
      <c r="D65" s="1">
        <v>10</v>
      </c>
      <c r="E65">
        <v>-2.41</v>
      </c>
      <c r="F65">
        <v>-2.63</v>
      </c>
      <c r="G65">
        <v>-2.89</v>
      </c>
      <c r="H65">
        <v>-2.87</v>
      </c>
      <c r="I65">
        <v>-2.4900000000000002</v>
      </c>
      <c r="J65">
        <v>-2.5499999999999998</v>
      </c>
      <c r="K65">
        <v>-2.63</v>
      </c>
      <c r="L65">
        <v>-2.4</v>
      </c>
      <c r="M65">
        <v>-2.69</v>
      </c>
    </row>
    <row r="66" spans="4:13">
      <c r="D66" s="1">
        <v>11</v>
      </c>
      <c r="E66">
        <v>-2.4300000000000002</v>
      </c>
      <c r="F66">
        <v>-2.48</v>
      </c>
      <c r="G66">
        <v>-3.08</v>
      </c>
      <c r="H66">
        <v>-3.11</v>
      </c>
      <c r="I66">
        <v>-2.78</v>
      </c>
      <c r="J66">
        <v>-2.78</v>
      </c>
      <c r="K66">
        <v>-2.4900000000000002</v>
      </c>
      <c r="L66">
        <v>-2.4300000000000002</v>
      </c>
      <c r="M66">
        <v>-2.57</v>
      </c>
    </row>
    <row r="67" spans="4:13">
      <c r="D67" s="1">
        <v>12</v>
      </c>
      <c r="E67">
        <v>-2.42</v>
      </c>
      <c r="F67">
        <v>-2.65</v>
      </c>
      <c r="G67">
        <v>-2.95</v>
      </c>
      <c r="H67">
        <v>-2.88</v>
      </c>
      <c r="I67">
        <v>-2.52</v>
      </c>
      <c r="J67">
        <v>-2.5499999999999998</v>
      </c>
      <c r="K67">
        <v>-2.6</v>
      </c>
      <c r="L67">
        <v>-2.35</v>
      </c>
      <c r="M67">
        <v>-2.54</v>
      </c>
    </row>
    <row r="68" spans="4:13">
      <c r="D68" s="1">
        <v>13</v>
      </c>
      <c r="E68">
        <v>-2.48</v>
      </c>
      <c r="F68">
        <v>-2.5299999999999998</v>
      </c>
      <c r="G68">
        <v>-3.04</v>
      </c>
      <c r="H68">
        <v>-3.11</v>
      </c>
      <c r="I68">
        <v>-2.77</v>
      </c>
      <c r="J68">
        <v>-2.77</v>
      </c>
      <c r="K68">
        <v>-2.52</v>
      </c>
      <c r="L68">
        <v>-2.4300000000000002</v>
      </c>
      <c r="M68">
        <v>-2.5499999999999998</v>
      </c>
    </row>
    <row r="69" spans="4:13">
      <c r="D69" s="1">
        <v>14</v>
      </c>
      <c r="E69">
        <v>-2.42</v>
      </c>
      <c r="F69">
        <v>-2.68</v>
      </c>
      <c r="G69">
        <v>-2.99</v>
      </c>
      <c r="H69">
        <v>-2.85</v>
      </c>
      <c r="I69">
        <v>-2.5</v>
      </c>
      <c r="J69">
        <v>-2.5499999999999998</v>
      </c>
      <c r="K69">
        <v>-2.59</v>
      </c>
      <c r="L69">
        <v>-2.36</v>
      </c>
      <c r="M69">
        <v>-2.54</v>
      </c>
    </row>
    <row r="70" spans="4:13">
      <c r="D70" s="1">
        <v>15</v>
      </c>
      <c r="E70">
        <v>-2.46</v>
      </c>
      <c r="F70">
        <v>-2.5099999999999998</v>
      </c>
      <c r="G70">
        <v>-3.04</v>
      </c>
      <c r="H70">
        <v>-3.1</v>
      </c>
      <c r="I70">
        <v>-2.74</v>
      </c>
      <c r="J70">
        <v>-2.75</v>
      </c>
      <c r="K70">
        <v>-2.5</v>
      </c>
      <c r="L70">
        <v>-2.41</v>
      </c>
      <c r="M70">
        <v>-2.58</v>
      </c>
    </row>
    <row r="71" spans="4:13">
      <c r="D71" s="1">
        <v>16</v>
      </c>
      <c r="E71">
        <v>-2.44</v>
      </c>
      <c r="F71">
        <v>-2.64</v>
      </c>
      <c r="G71">
        <v>-2.94</v>
      </c>
      <c r="H71">
        <v>-2.84</v>
      </c>
      <c r="I71">
        <v>-2.5</v>
      </c>
      <c r="J71">
        <v>-2.5499999999999998</v>
      </c>
      <c r="K71">
        <v>-2.62</v>
      </c>
      <c r="L71">
        <v>-2.4</v>
      </c>
      <c r="M71">
        <v>-2.57</v>
      </c>
    </row>
    <row r="72" spans="4:13">
      <c r="D72" s="1">
        <v>17</v>
      </c>
      <c r="E72">
        <v>-2.5</v>
      </c>
      <c r="F72">
        <v>-2.5299999999999998</v>
      </c>
      <c r="G72">
        <v>-3.11</v>
      </c>
      <c r="H72">
        <v>-3.18</v>
      </c>
      <c r="I72">
        <v>-2.83</v>
      </c>
      <c r="J72">
        <v>-2.82</v>
      </c>
      <c r="K72">
        <v>-2.5299999999999998</v>
      </c>
      <c r="L72">
        <v>-2.4300000000000002</v>
      </c>
      <c r="M72">
        <v>-2.5499999999999998</v>
      </c>
    </row>
    <row r="73" spans="4:13">
      <c r="D73" s="1">
        <v>18</v>
      </c>
      <c r="E73">
        <v>-2.4500000000000002</v>
      </c>
      <c r="F73">
        <v>-2.68</v>
      </c>
      <c r="G73">
        <v>-2.99</v>
      </c>
      <c r="H73">
        <v>-2.9</v>
      </c>
      <c r="I73">
        <v>-2.58</v>
      </c>
      <c r="J73">
        <v>-2.58</v>
      </c>
      <c r="K73">
        <v>-2.64</v>
      </c>
      <c r="L73">
        <v>-2.37</v>
      </c>
      <c r="M73">
        <v>-2.94</v>
      </c>
    </row>
    <row r="74" spans="4:13">
      <c r="D74" s="1">
        <v>19</v>
      </c>
      <c r="E74">
        <v>-2.4900000000000002</v>
      </c>
      <c r="F74">
        <v>-2.5099999999999998</v>
      </c>
      <c r="G74">
        <v>-3.07</v>
      </c>
      <c r="H74">
        <v>-3.11</v>
      </c>
      <c r="I74">
        <v>-2.75</v>
      </c>
      <c r="J74">
        <v>-2.76</v>
      </c>
      <c r="K74">
        <v>-2.52</v>
      </c>
      <c r="L74">
        <v>-2.41</v>
      </c>
      <c r="M74">
        <v>-2.66</v>
      </c>
    </row>
    <row r="75" spans="4:13">
      <c r="D75" s="1">
        <v>20</v>
      </c>
      <c r="E75">
        <v>-2.4300000000000002</v>
      </c>
      <c r="F75">
        <v>-2.66</v>
      </c>
      <c r="G75">
        <v>-2.97</v>
      </c>
      <c r="H75">
        <v>-2.93</v>
      </c>
      <c r="I75">
        <v>-2.59</v>
      </c>
      <c r="J75">
        <v>-2.64</v>
      </c>
      <c r="K75">
        <v>-2.65</v>
      </c>
      <c r="L75">
        <v>-2.4300000000000002</v>
      </c>
      <c r="M75" s="1" t="s">
        <v>15</v>
      </c>
    </row>
    <row r="76" spans="4:13">
      <c r="D76" s="6" t="s">
        <v>11</v>
      </c>
      <c r="E76">
        <f t="shared" ref="E76:L76" si="5">AVERAGE(E56:E75)</f>
        <v>-2.4660000000000002</v>
      </c>
      <c r="F76">
        <f t="shared" si="5"/>
        <v>-2.5729999999999995</v>
      </c>
      <c r="G76">
        <f t="shared" si="5"/>
        <v>-2.9885000000000002</v>
      </c>
      <c r="H76">
        <f t="shared" si="5"/>
        <v>-2.9744999999999999</v>
      </c>
      <c r="I76">
        <f t="shared" si="5"/>
        <v>-2.6459999999999999</v>
      </c>
      <c r="J76">
        <f t="shared" si="5"/>
        <v>-2.6799999999999997</v>
      </c>
      <c r="K76">
        <f t="shared" si="5"/>
        <v>-2.5860000000000003</v>
      </c>
      <c r="L76">
        <f t="shared" si="5"/>
        <v>-2.4175</v>
      </c>
    </row>
    <row r="77" spans="4:13">
      <c r="D77" s="6" t="s">
        <v>12</v>
      </c>
      <c r="E77">
        <f t="shared" ref="E77:L77" si="6">STDEV(E56:E75)</f>
        <v>7.1406914009926603E-2</v>
      </c>
      <c r="F77">
        <f t="shared" si="6"/>
        <v>7.269981539106371E-2</v>
      </c>
      <c r="G77">
        <f t="shared" si="6"/>
        <v>7.4641247239536954E-2</v>
      </c>
      <c r="H77">
        <f t="shared" si="6"/>
        <v>0.14236628075052335</v>
      </c>
      <c r="I77">
        <f t="shared" si="6"/>
        <v>0.14666108442327341</v>
      </c>
      <c r="J77">
        <f t="shared" si="6"/>
        <v>0.11800981225929344</v>
      </c>
      <c r="K77">
        <f t="shared" si="6"/>
        <v>0.10261835272401072</v>
      </c>
      <c r="L77">
        <f t="shared" si="6"/>
        <v>5.9725248121358945E-2</v>
      </c>
    </row>
    <row r="78" spans="4:13" ht="15.75">
      <c r="D78" s="11" t="s">
        <v>22</v>
      </c>
      <c r="E78">
        <f>E77/SQRT(20)</f>
        <v>1.5967071378967797E-2</v>
      </c>
      <c r="F78" s="1">
        <f t="shared" ref="F78:L78" si="7">F77/SQRT(20)</f>
        <v>1.6256172916610391E-2</v>
      </c>
      <c r="G78" s="1">
        <f t="shared" si="7"/>
        <v>1.6690290275297316E-2</v>
      </c>
      <c r="H78" s="1">
        <f t="shared" si="7"/>
        <v>3.1834068146198997E-2</v>
      </c>
      <c r="I78" s="1">
        <f t="shared" si="7"/>
        <v>3.2794415442427491E-2</v>
      </c>
      <c r="J78" s="1">
        <f t="shared" si="7"/>
        <v>2.6387796222376816E-2</v>
      </c>
      <c r="K78" s="1">
        <f t="shared" si="7"/>
        <v>2.2946161242993868E-2</v>
      </c>
      <c r="L78" s="1">
        <f t="shared" si="7"/>
        <v>1.335497147724002E-2</v>
      </c>
    </row>
    <row r="79" spans="4:13" ht="15.75">
      <c r="D79" s="11" t="s">
        <v>23</v>
      </c>
      <c r="E79">
        <f>E77*$A$1</f>
        <v>3.3371179182042694E-2</v>
      </c>
      <c r="F79" s="1">
        <f t="shared" ref="F79:L79" si="8">F77*$A$1</f>
        <v>3.3975401395715712E-2</v>
      </c>
      <c r="G79" s="1">
        <f t="shared" si="8"/>
        <v>3.488270667537139E-2</v>
      </c>
      <c r="H79" s="1">
        <f t="shared" si="8"/>
        <v>6.6533202425555896E-2</v>
      </c>
      <c r="I79" s="1">
        <f t="shared" si="8"/>
        <v>6.8540328274673448E-2</v>
      </c>
      <c r="J79" s="1">
        <f t="shared" si="8"/>
        <v>5.5150494104767543E-2</v>
      </c>
      <c r="K79" s="1">
        <f t="shared" si="8"/>
        <v>4.7957476997857185E-2</v>
      </c>
      <c r="L79" s="1">
        <f t="shared" si="8"/>
        <v>2.7911890387431641E-2</v>
      </c>
    </row>
    <row r="80" spans="4:13" ht="15.75">
      <c r="D80" s="11" t="s">
        <v>24</v>
      </c>
      <c r="E80">
        <v>0.04</v>
      </c>
      <c r="F80">
        <v>0.04</v>
      </c>
      <c r="G80">
        <v>0.04</v>
      </c>
      <c r="H80">
        <v>7.0000000000000007E-2</v>
      </c>
      <c r="I80">
        <v>7.0000000000000007E-2</v>
      </c>
      <c r="J80">
        <v>0.06</v>
      </c>
      <c r="K80">
        <v>0.05</v>
      </c>
      <c r="L80">
        <v>2.8000000000000001E-2</v>
      </c>
    </row>
    <row r="81" spans="4:12" ht="15.75">
      <c r="D81" s="11" t="s">
        <v>31</v>
      </c>
      <c r="E81">
        <f>ABS(ABS(MIN(E56:E75)-ABS(MAX(E56:E75))))</f>
        <v>4.93</v>
      </c>
      <c r="F81" s="1">
        <f t="shared" ref="F81:L81" si="9">ABS(ABS(MIN(F56:F75)-ABS(MAX(F56:F75))))</f>
        <v>5.16</v>
      </c>
      <c r="G81" s="1">
        <f t="shared" si="9"/>
        <v>5.9499999999999993</v>
      </c>
      <c r="H81" s="1">
        <f t="shared" si="9"/>
        <v>5.82</v>
      </c>
      <c r="I81" s="1">
        <f t="shared" si="9"/>
        <v>5.15</v>
      </c>
      <c r="J81" s="1">
        <f t="shared" si="9"/>
        <v>5.24</v>
      </c>
      <c r="K81" s="1">
        <f t="shared" si="9"/>
        <v>5.25</v>
      </c>
      <c r="L81" s="1">
        <f t="shared" si="9"/>
        <v>4.7699999999999996</v>
      </c>
    </row>
    <row r="82" spans="4:12">
      <c r="D82" s="18" t="s">
        <v>32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30"/>
  <sheetViews>
    <sheetView topLeftCell="C92" zoomScale="115" zoomScaleNormal="115" workbookViewId="0">
      <selection activeCell="O104" sqref="O104"/>
    </sheetView>
  </sheetViews>
  <sheetFormatPr baseColWidth="10" defaultRowHeight="15"/>
  <sheetData>
    <row r="1" spans="1:14">
      <c r="A1" s="1">
        <v>0.46733820729745601</v>
      </c>
    </row>
    <row r="3" spans="1:14" ht="18.75">
      <c r="G3" s="5" t="s">
        <v>16</v>
      </c>
      <c r="H3" s="5"/>
    </row>
    <row r="5" spans="1:14">
      <c r="D5" s="4" t="s">
        <v>0</v>
      </c>
      <c r="E5" s="2" t="s">
        <v>1</v>
      </c>
      <c r="F5" s="2" t="s">
        <v>2</v>
      </c>
      <c r="G5" s="2" t="s">
        <v>3</v>
      </c>
      <c r="H5" s="2" t="s">
        <v>4</v>
      </c>
      <c r="I5" s="2" t="s">
        <v>5</v>
      </c>
      <c r="J5" s="2" t="s">
        <v>6</v>
      </c>
      <c r="K5" s="2" t="s">
        <v>7</v>
      </c>
      <c r="L5" s="2" t="s">
        <v>8</v>
      </c>
      <c r="M5" s="2" t="s">
        <v>9</v>
      </c>
      <c r="N5" s="3" t="s">
        <v>10</v>
      </c>
    </row>
    <row r="6" spans="1:14">
      <c r="D6">
        <v>1</v>
      </c>
      <c r="E6">
        <v>2.71</v>
      </c>
      <c r="F6">
        <v>1.04</v>
      </c>
      <c r="G6">
        <v>0.22</v>
      </c>
      <c r="H6">
        <v>-0.09</v>
      </c>
      <c r="I6">
        <v>-0.42</v>
      </c>
      <c r="J6">
        <v>-0.48</v>
      </c>
      <c r="K6">
        <v>-0.27</v>
      </c>
      <c r="L6">
        <v>-0.45</v>
      </c>
      <c r="M6">
        <v>0.63</v>
      </c>
      <c r="N6">
        <v>2.16</v>
      </c>
    </row>
    <row r="7" spans="1:14">
      <c r="D7">
        <v>2</v>
      </c>
      <c r="E7">
        <v>2.52</v>
      </c>
      <c r="F7">
        <v>1.24</v>
      </c>
      <c r="G7">
        <v>0.41</v>
      </c>
      <c r="H7">
        <v>-0.13</v>
      </c>
      <c r="I7">
        <v>-0.43</v>
      </c>
      <c r="J7">
        <v>-0.46</v>
      </c>
      <c r="K7">
        <v>-0.23</v>
      </c>
      <c r="L7">
        <v>-0.69</v>
      </c>
      <c r="M7">
        <v>0.19</v>
      </c>
      <c r="N7">
        <v>1.71</v>
      </c>
    </row>
    <row r="8" spans="1:14">
      <c r="D8" s="1">
        <v>3</v>
      </c>
      <c r="E8">
        <v>2.27</v>
      </c>
      <c r="F8">
        <v>0.92</v>
      </c>
      <c r="G8">
        <v>0.21</v>
      </c>
      <c r="H8">
        <v>-0.1</v>
      </c>
      <c r="I8">
        <v>-0.46</v>
      </c>
      <c r="J8">
        <v>-0.53</v>
      </c>
      <c r="K8">
        <v>-0.28000000000000003</v>
      </c>
      <c r="L8">
        <v>-0.45</v>
      </c>
      <c r="M8">
        <v>0.71</v>
      </c>
      <c r="N8">
        <v>2.0499999999999998</v>
      </c>
    </row>
    <row r="9" spans="1:14">
      <c r="D9" s="1">
        <v>4</v>
      </c>
      <c r="E9">
        <v>2.5</v>
      </c>
      <c r="F9">
        <v>1.26</v>
      </c>
      <c r="G9">
        <v>0.38</v>
      </c>
      <c r="H9">
        <v>-0.15</v>
      </c>
      <c r="I9">
        <v>-0.44</v>
      </c>
      <c r="J9">
        <v>-0.46</v>
      </c>
      <c r="K9">
        <v>-0.23</v>
      </c>
      <c r="L9">
        <v>-0.64</v>
      </c>
      <c r="M9">
        <v>0.3</v>
      </c>
      <c r="N9">
        <v>1.77</v>
      </c>
    </row>
    <row r="10" spans="1:14">
      <c r="D10" s="1">
        <v>5</v>
      </c>
      <c r="E10">
        <v>2.4500000000000002</v>
      </c>
      <c r="F10">
        <v>1</v>
      </c>
      <c r="G10">
        <v>0.22</v>
      </c>
      <c r="H10">
        <v>-0.11</v>
      </c>
      <c r="I10">
        <v>-0.43</v>
      </c>
      <c r="J10">
        <v>-0.49</v>
      </c>
      <c r="K10">
        <v>-0.25</v>
      </c>
      <c r="L10">
        <v>-0.47</v>
      </c>
      <c r="M10">
        <v>0.59</v>
      </c>
      <c r="N10">
        <v>2.0699999999999998</v>
      </c>
    </row>
    <row r="11" spans="1:14">
      <c r="D11" s="1">
        <v>6</v>
      </c>
      <c r="E11">
        <v>2.46</v>
      </c>
      <c r="F11">
        <v>1.22</v>
      </c>
      <c r="G11">
        <v>0.41</v>
      </c>
      <c r="H11">
        <v>-0.14000000000000001</v>
      </c>
      <c r="I11">
        <v>-0.45</v>
      </c>
      <c r="J11">
        <v>-0.47</v>
      </c>
      <c r="K11">
        <v>-0.24</v>
      </c>
      <c r="L11">
        <v>-0.69</v>
      </c>
      <c r="M11">
        <v>0.21</v>
      </c>
      <c r="N11">
        <v>1.77</v>
      </c>
    </row>
    <row r="12" spans="1:14">
      <c r="D12" s="1">
        <v>7</v>
      </c>
      <c r="E12">
        <v>2.37</v>
      </c>
      <c r="F12">
        <v>0.91</v>
      </c>
      <c r="G12">
        <v>0.27</v>
      </c>
      <c r="H12">
        <v>-0.04</v>
      </c>
      <c r="I12">
        <v>-0.38</v>
      </c>
      <c r="J12">
        <v>-0.45</v>
      </c>
      <c r="K12">
        <v>-0.26</v>
      </c>
      <c r="L12">
        <v>-0.5</v>
      </c>
      <c r="M12">
        <v>0.56999999999999995</v>
      </c>
      <c r="N12">
        <v>1.98</v>
      </c>
    </row>
    <row r="13" spans="1:14">
      <c r="D13" s="1">
        <v>8</v>
      </c>
      <c r="E13">
        <v>2.54</v>
      </c>
      <c r="F13">
        <v>0.94</v>
      </c>
      <c r="G13">
        <v>0.22</v>
      </c>
      <c r="H13">
        <v>-0.09</v>
      </c>
      <c r="I13">
        <v>-0.44</v>
      </c>
      <c r="J13">
        <v>-0.51</v>
      </c>
      <c r="K13">
        <v>-0.26</v>
      </c>
      <c r="L13">
        <v>-0.43</v>
      </c>
      <c r="M13">
        <v>0.69</v>
      </c>
      <c r="N13">
        <v>2.16</v>
      </c>
    </row>
    <row r="14" spans="1:14">
      <c r="D14" s="1">
        <v>9</v>
      </c>
      <c r="E14">
        <v>2.68</v>
      </c>
      <c r="F14">
        <v>1.26</v>
      </c>
      <c r="G14">
        <v>0.44</v>
      </c>
      <c r="H14">
        <v>-0.13</v>
      </c>
      <c r="I14">
        <v>-0.44</v>
      </c>
      <c r="J14">
        <v>-0.47</v>
      </c>
      <c r="K14">
        <v>-0.21</v>
      </c>
      <c r="L14">
        <v>-0.67</v>
      </c>
      <c r="M14">
        <v>0.2</v>
      </c>
      <c r="N14">
        <v>1.73</v>
      </c>
    </row>
    <row r="15" spans="1:14">
      <c r="D15" s="1">
        <v>10</v>
      </c>
      <c r="E15">
        <v>2.46</v>
      </c>
      <c r="F15">
        <v>0.96</v>
      </c>
      <c r="G15">
        <v>0.27</v>
      </c>
      <c r="H15">
        <v>-0.1</v>
      </c>
      <c r="I15">
        <v>-0.42</v>
      </c>
      <c r="J15">
        <v>-0.48</v>
      </c>
      <c r="K15">
        <v>-0.25</v>
      </c>
      <c r="L15">
        <v>-0.49</v>
      </c>
      <c r="M15">
        <v>0.59</v>
      </c>
      <c r="N15">
        <v>2.0299999999999998</v>
      </c>
    </row>
    <row r="16" spans="1:14">
      <c r="D16" s="1">
        <v>11</v>
      </c>
      <c r="E16">
        <v>2.67</v>
      </c>
      <c r="F16">
        <v>1.28</v>
      </c>
      <c r="G16">
        <v>0.39</v>
      </c>
      <c r="H16">
        <v>-0.14000000000000001</v>
      </c>
      <c r="I16">
        <v>-0.46</v>
      </c>
      <c r="J16">
        <v>-0.48</v>
      </c>
      <c r="K16">
        <v>-0.22</v>
      </c>
      <c r="L16">
        <v>-0.72</v>
      </c>
      <c r="M16">
        <v>0.2</v>
      </c>
      <c r="N16">
        <v>1.73</v>
      </c>
    </row>
    <row r="17" spans="4:14">
      <c r="D17" s="1">
        <v>12</v>
      </c>
      <c r="E17">
        <v>2.38</v>
      </c>
      <c r="F17">
        <v>0.9</v>
      </c>
      <c r="G17">
        <v>0.2</v>
      </c>
      <c r="H17">
        <v>-0.09</v>
      </c>
      <c r="I17">
        <v>-0.43</v>
      </c>
      <c r="J17">
        <v>-0.49</v>
      </c>
      <c r="K17">
        <v>-0.26</v>
      </c>
      <c r="L17">
        <v>-0.44</v>
      </c>
      <c r="M17">
        <v>0.7</v>
      </c>
      <c r="N17">
        <v>2.25</v>
      </c>
    </row>
    <row r="18" spans="4:14">
      <c r="D18" s="1">
        <v>13</v>
      </c>
      <c r="E18">
        <v>2.54</v>
      </c>
      <c r="F18">
        <v>1.22</v>
      </c>
      <c r="G18">
        <v>0.36</v>
      </c>
      <c r="H18">
        <v>-0.13</v>
      </c>
      <c r="I18">
        <v>-0.41</v>
      </c>
      <c r="J18">
        <v>-0.44</v>
      </c>
      <c r="K18">
        <v>-0.18</v>
      </c>
      <c r="L18">
        <v>-0.65</v>
      </c>
      <c r="M18">
        <v>0.25</v>
      </c>
      <c r="N18">
        <v>1.84</v>
      </c>
    </row>
    <row r="19" spans="4:14">
      <c r="D19" s="1">
        <v>14</v>
      </c>
      <c r="E19">
        <v>2.71</v>
      </c>
      <c r="F19">
        <v>1</v>
      </c>
      <c r="G19">
        <v>0.22</v>
      </c>
      <c r="H19">
        <v>-0.09</v>
      </c>
      <c r="I19">
        <v>-0.46</v>
      </c>
      <c r="J19">
        <v>-0.52</v>
      </c>
      <c r="K19">
        <v>-0.25</v>
      </c>
      <c r="L19">
        <v>-0.41</v>
      </c>
      <c r="M19">
        <v>0.84</v>
      </c>
      <c r="N19">
        <v>2.4700000000000002</v>
      </c>
    </row>
    <row r="20" spans="4:14">
      <c r="D20" s="1">
        <v>15</v>
      </c>
      <c r="E20">
        <v>2.58</v>
      </c>
      <c r="F20">
        <v>1.27</v>
      </c>
      <c r="G20">
        <v>0.4</v>
      </c>
      <c r="H20">
        <v>-0.15</v>
      </c>
      <c r="I20">
        <v>-0.45</v>
      </c>
      <c r="J20">
        <v>-0.48</v>
      </c>
      <c r="K20">
        <v>-0.21</v>
      </c>
      <c r="L20">
        <v>-0.69</v>
      </c>
      <c r="M20">
        <v>0.18</v>
      </c>
      <c r="N20">
        <v>1.73</v>
      </c>
    </row>
    <row r="21" spans="4:14">
      <c r="D21" s="1">
        <v>16</v>
      </c>
      <c r="E21">
        <v>2.62</v>
      </c>
      <c r="F21">
        <v>0.98</v>
      </c>
      <c r="G21">
        <v>0.2</v>
      </c>
      <c r="H21">
        <v>-0.11</v>
      </c>
      <c r="I21">
        <v>-0.44</v>
      </c>
      <c r="J21">
        <v>-0.52</v>
      </c>
      <c r="K21">
        <v>-0.27</v>
      </c>
      <c r="L21">
        <v>-0.45</v>
      </c>
      <c r="M21">
        <v>0.67</v>
      </c>
      <c r="N21">
        <v>2.13</v>
      </c>
    </row>
    <row r="22" spans="4:14">
      <c r="D22" s="1">
        <v>17</v>
      </c>
      <c r="E22">
        <v>2.67</v>
      </c>
      <c r="F22">
        <v>1.21</v>
      </c>
      <c r="G22">
        <v>0.34</v>
      </c>
      <c r="H22">
        <v>-0.17</v>
      </c>
      <c r="I22">
        <v>-0.49</v>
      </c>
      <c r="J22">
        <v>-0.52</v>
      </c>
      <c r="K22">
        <v>-0.22</v>
      </c>
      <c r="L22">
        <v>-0.65</v>
      </c>
      <c r="M22">
        <v>0.28000000000000003</v>
      </c>
      <c r="N22">
        <v>1.92</v>
      </c>
    </row>
    <row r="23" spans="4:14">
      <c r="D23" s="1">
        <v>18</v>
      </c>
      <c r="E23">
        <v>2.52</v>
      </c>
      <c r="F23">
        <v>0.98</v>
      </c>
      <c r="G23">
        <v>0.23</v>
      </c>
      <c r="H23">
        <v>-7.0000000000000007E-2</v>
      </c>
      <c r="I23">
        <v>-0.4</v>
      </c>
      <c r="J23">
        <v>-0.36</v>
      </c>
      <c r="K23">
        <v>-0.14000000000000001</v>
      </c>
      <c r="L23">
        <v>-0.44</v>
      </c>
      <c r="M23">
        <v>0.72</v>
      </c>
      <c r="N23">
        <v>2.2599999999999998</v>
      </c>
    </row>
    <row r="24" spans="4:14">
      <c r="D24" s="1">
        <v>19</v>
      </c>
      <c r="E24">
        <v>2.56</v>
      </c>
      <c r="F24">
        <v>1.22</v>
      </c>
      <c r="G24">
        <v>0.34</v>
      </c>
      <c r="H24">
        <v>-0.14000000000000001</v>
      </c>
      <c r="I24">
        <v>-0.47</v>
      </c>
      <c r="J24">
        <v>-0.51</v>
      </c>
      <c r="K24">
        <v>-0.23</v>
      </c>
      <c r="L24">
        <v>-0.65</v>
      </c>
      <c r="M24">
        <v>0.32</v>
      </c>
      <c r="N24">
        <v>1.95</v>
      </c>
    </row>
    <row r="25" spans="4:14">
      <c r="D25" s="1">
        <v>20</v>
      </c>
      <c r="E25">
        <v>2.64</v>
      </c>
      <c r="F25">
        <v>1.3</v>
      </c>
      <c r="G25">
        <v>0.38</v>
      </c>
      <c r="H25">
        <v>-0.14000000000000001</v>
      </c>
      <c r="I25">
        <v>-0.46</v>
      </c>
      <c r="J25">
        <v>-0.5</v>
      </c>
      <c r="K25">
        <v>-0.22</v>
      </c>
      <c r="L25">
        <v>-0.67</v>
      </c>
      <c r="M25">
        <v>0.27</v>
      </c>
      <c r="N25">
        <v>1.84</v>
      </c>
    </row>
    <row r="26" spans="4:14">
      <c r="D26" s="6" t="s">
        <v>11</v>
      </c>
      <c r="E26">
        <f t="shared" ref="E26:N26" si="0">AVERAGE(E6:E25)</f>
        <v>2.5425000000000004</v>
      </c>
      <c r="F26">
        <f t="shared" si="0"/>
        <v>1.1055000000000001</v>
      </c>
      <c r="G26">
        <f t="shared" si="0"/>
        <v>0.30550000000000005</v>
      </c>
      <c r="H26">
        <f t="shared" si="0"/>
        <v>-0.11550000000000002</v>
      </c>
      <c r="I26">
        <f t="shared" si="0"/>
        <v>-0.43900000000000017</v>
      </c>
      <c r="J26">
        <f t="shared" si="0"/>
        <v>-0.48099999999999998</v>
      </c>
      <c r="K26">
        <f t="shared" si="0"/>
        <v>-0.23399999999999999</v>
      </c>
      <c r="L26">
        <f t="shared" si="0"/>
        <v>-0.5625</v>
      </c>
      <c r="M26">
        <f t="shared" si="0"/>
        <v>0.45549999999999996</v>
      </c>
      <c r="N26">
        <f t="shared" si="0"/>
        <v>1.9775000000000003</v>
      </c>
    </row>
    <row r="27" spans="4:14">
      <c r="D27" s="6" t="s">
        <v>12</v>
      </c>
      <c r="E27">
        <f t="shared" ref="E27:N27" si="1">STDEV(E6:E25)</f>
        <v>0.12143332586888554</v>
      </c>
      <c r="F27">
        <f t="shared" si="1"/>
        <v>0.15094352377104689</v>
      </c>
      <c r="G27">
        <f t="shared" si="1"/>
        <v>8.6235601391585134E-2</v>
      </c>
      <c r="H27">
        <f t="shared" si="1"/>
        <v>3.1867323637065369E-2</v>
      </c>
      <c r="I27">
        <f t="shared" si="1"/>
        <v>2.5526044491233284E-2</v>
      </c>
      <c r="J27">
        <f t="shared" si="1"/>
        <v>3.8099592482970492E-2</v>
      </c>
      <c r="K27">
        <f t="shared" si="1"/>
        <v>3.3308762874212805E-2</v>
      </c>
      <c r="L27">
        <f t="shared" si="1"/>
        <v>0.11520576557209559</v>
      </c>
      <c r="M27">
        <f t="shared" si="1"/>
        <v>0.23059362751956444</v>
      </c>
      <c r="N27">
        <f t="shared" si="1"/>
        <v>0.21598915664790441</v>
      </c>
    </row>
    <row r="28" spans="4:14" ht="15.75">
      <c r="D28" s="11" t="s">
        <v>22</v>
      </c>
      <c r="E28">
        <f>E27/SQRT(20)</f>
        <v>2.7153317137671176E-2</v>
      </c>
      <c r="F28" s="1">
        <f t="shared" ref="F28:N28" si="2">F27/SQRT(20)</f>
        <v>3.3751997991541625E-2</v>
      </c>
      <c r="G28" s="1">
        <f t="shared" si="2"/>
        <v>1.9282866679215981E-2</v>
      </c>
      <c r="H28" s="1">
        <f t="shared" si="2"/>
        <v>7.1257501913463998E-3</v>
      </c>
      <c r="I28" s="1">
        <f t="shared" si="2"/>
        <v>5.7077970679081658E-3</v>
      </c>
      <c r="J28" s="1">
        <f t="shared" si="2"/>
        <v>8.5193278706962011E-3</v>
      </c>
      <c r="K28" s="1">
        <f t="shared" si="2"/>
        <v>7.4480658033161109E-3</v>
      </c>
      <c r="L28" s="1">
        <f t="shared" si="2"/>
        <v>2.5760792321911068E-2</v>
      </c>
      <c r="M28" s="1">
        <f t="shared" si="2"/>
        <v>5.1562302631201228E-2</v>
      </c>
      <c r="N28" s="1">
        <f t="shared" si="2"/>
        <v>4.8296643666756484E-2</v>
      </c>
    </row>
    <row r="29" spans="4:14" ht="15.75">
      <c r="D29" s="11" t="s">
        <v>23</v>
      </c>
      <c r="E29">
        <f>E27*$A$1</f>
        <v>5.675043281773276E-2</v>
      </c>
      <c r="F29" s="1">
        <f t="shared" ref="F29:N29" si="3">F27*$A$1</f>
        <v>7.0541675802321985E-2</v>
      </c>
      <c r="G29" s="1">
        <f t="shared" si="3"/>
        <v>4.0301191359561402E-2</v>
      </c>
      <c r="H29" s="1">
        <f t="shared" si="3"/>
        <v>1.4892817899913976E-2</v>
      </c>
      <c r="I29" s="1">
        <f t="shared" si="3"/>
        <v>1.1929295871928066E-2</v>
      </c>
      <c r="J29" s="1">
        <f t="shared" si="3"/>
        <v>1.7805395249755062E-2</v>
      </c>
      <c r="K29" s="1">
        <f t="shared" si="3"/>
        <v>1.5566457528930671E-2</v>
      </c>
      <c r="L29" s="1">
        <f t="shared" si="3"/>
        <v>5.3840055952794133E-2</v>
      </c>
      <c r="M29" s="1">
        <f t="shared" si="3"/>
        <v>0.10776521249921056</v>
      </c>
      <c r="N29" s="1">
        <f t="shared" si="3"/>
        <v>0.10093998526352105</v>
      </c>
    </row>
    <row r="30" spans="4:14" ht="15.75">
      <c r="D30" s="11" t="s">
        <v>24</v>
      </c>
      <c r="E30">
        <v>0.06</v>
      </c>
      <c r="F30">
        <v>0.08</v>
      </c>
      <c r="G30">
        <v>0.05</v>
      </c>
      <c r="H30">
        <v>1.4999999999999999E-2</v>
      </c>
      <c r="I30">
        <v>1.2E-2</v>
      </c>
      <c r="J30">
        <v>1.7999999999999999E-2</v>
      </c>
      <c r="K30">
        <v>1.6E-2</v>
      </c>
      <c r="L30">
        <v>0.06</v>
      </c>
      <c r="M30">
        <v>0.12</v>
      </c>
      <c r="N30">
        <v>0.12</v>
      </c>
    </row>
    <row r="31" spans="4:14" ht="15.75">
      <c r="D31" s="11" t="s">
        <v>31</v>
      </c>
      <c r="E31">
        <f>ABS(ABS(MIN(E6:E25)-ABS(MAX(E6:E25))))</f>
        <v>0.43999999999999995</v>
      </c>
      <c r="F31" s="1">
        <f t="shared" ref="F31:N31" si="4">ABS(ABS(MIN(F6:F25)-ABS(MAX(F6:F25))))</f>
        <v>0.4</v>
      </c>
      <c r="G31" s="1">
        <f t="shared" si="4"/>
        <v>0.24</v>
      </c>
      <c r="H31" s="1">
        <f t="shared" si="4"/>
        <v>0.21000000000000002</v>
      </c>
      <c r="I31" s="1">
        <f t="shared" si="4"/>
        <v>0.87</v>
      </c>
      <c r="J31" s="1">
        <f t="shared" si="4"/>
        <v>0.89</v>
      </c>
      <c r="K31" s="1">
        <f t="shared" si="4"/>
        <v>0.42000000000000004</v>
      </c>
      <c r="L31" s="1">
        <f t="shared" si="4"/>
        <v>1.1299999999999999</v>
      </c>
      <c r="M31" s="1">
        <f t="shared" si="4"/>
        <v>0.65999999999999992</v>
      </c>
      <c r="N31" s="1">
        <f t="shared" si="4"/>
        <v>0.76000000000000023</v>
      </c>
    </row>
    <row r="32" spans="4:14">
      <c r="D32" s="18" t="s">
        <v>32</v>
      </c>
      <c r="E32">
        <f>MAX(E31:N31)</f>
        <v>1.1299999999999999</v>
      </c>
    </row>
    <row r="104" spans="4:13" ht="18.75">
      <c r="G104" s="5" t="s">
        <v>18</v>
      </c>
      <c r="H104" s="5"/>
    </row>
    <row r="105" spans="4:13">
      <c r="D105" s="7" t="s">
        <v>0</v>
      </c>
      <c r="E105" s="8" t="s">
        <v>2</v>
      </c>
      <c r="F105" s="8" t="s">
        <v>3</v>
      </c>
      <c r="G105" s="8" t="s">
        <v>4</v>
      </c>
      <c r="H105" s="8" t="s">
        <v>5</v>
      </c>
      <c r="I105" s="8" t="s">
        <v>6</v>
      </c>
      <c r="J105" s="8" t="s">
        <v>7</v>
      </c>
      <c r="K105" s="8" t="s">
        <v>8</v>
      </c>
      <c r="L105" s="8" t="s">
        <v>9</v>
      </c>
      <c r="M105" s="9" t="s">
        <v>10</v>
      </c>
    </row>
    <row r="106" spans="4:13">
      <c r="D106">
        <v>1</v>
      </c>
      <c r="E106">
        <v>-2.73</v>
      </c>
      <c r="F106">
        <v>-2.77</v>
      </c>
      <c r="G106">
        <v>-2.99</v>
      </c>
      <c r="H106">
        <v>-3.09</v>
      </c>
      <c r="I106">
        <v>-2.7</v>
      </c>
      <c r="J106">
        <v>-2.81</v>
      </c>
      <c r="K106">
        <v>-2.75</v>
      </c>
      <c r="L106">
        <v>-2.4700000000000002</v>
      </c>
      <c r="M106" s="1" t="s">
        <v>17</v>
      </c>
    </row>
    <row r="107" spans="4:13">
      <c r="D107">
        <v>2</v>
      </c>
      <c r="E107">
        <v>-2.65</v>
      </c>
      <c r="F107">
        <v>-2.72</v>
      </c>
      <c r="G107">
        <v>-3.06</v>
      </c>
      <c r="H107">
        <v>-3.19</v>
      </c>
      <c r="I107">
        <v>-2.85</v>
      </c>
      <c r="J107">
        <v>-2.94</v>
      </c>
      <c r="K107">
        <v>-2.56</v>
      </c>
      <c r="L107">
        <v>-2.54</v>
      </c>
      <c r="M107" s="1" t="s">
        <v>17</v>
      </c>
    </row>
    <row r="108" spans="4:13">
      <c r="D108" s="1">
        <v>3</v>
      </c>
      <c r="E108">
        <v>-2.5499999999999998</v>
      </c>
      <c r="F108">
        <v>-2.82</v>
      </c>
      <c r="G108">
        <v>-3.15</v>
      </c>
      <c r="H108">
        <v>-3.07</v>
      </c>
      <c r="I108">
        <v>-2.73</v>
      </c>
      <c r="J108">
        <v>-2.78</v>
      </c>
      <c r="K108">
        <v>-2.73</v>
      </c>
      <c r="L108">
        <v>-2.48</v>
      </c>
      <c r="M108" s="1" t="s">
        <v>17</v>
      </c>
    </row>
    <row r="109" spans="4:13">
      <c r="D109" s="1">
        <v>4</v>
      </c>
      <c r="E109">
        <v>-2.66</v>
      </c>
      <c r="F109">
        <v>-2.72</v>
      </c>
      <c r="G109">
        <v>-3.15</v>
      </c>
      <c r="H109">
        <v>-3.22</v>
      </c>
      <c r="I109">
        <v>-2.83</v>
      </c>
      <c r="J109">
        <v>-2.9</v>
      </c>
      <c r="K109">
        <v>-2.66</v>
      </c>
      <c r="L109">
        <v>-2.67</v>
      </c>
      <c r="M109" s="1" t="s">
        <v>17</v>
      </c>
    </row>
    <row r="110" spans="4:13">
      <c r="D110" s="1">
        <v>5</v>
      </c>
      <c r="E110">
        <v>-2.67</v>
      </c>
      <c r="F110">
        <v>-2.78</v>
      </c>
      <c r="G110">
        <v>-3.01</v>
      </c>
      <c r="H110">
        <v>-3.08</v>
      </c>
      <c r="I110">
        <v>-2.74</v>
      </c>
      <c r="J110">
        <v>-2.78</v>
      </c>
      <c r="K110">
        <v>-2.73</v>
      </c>
      <c r="L110">
        <v>-2.4</v>
      </c>
      <c r="M110" s="1" t="s">
        <v>17</v>
      </c>
    </row>
    <row r="111" spans="4:13">
      <c r="D111" s="1">
        <v>6</v>
      </c>
      <c r="E111">
        <v>-2.62</v>
      </c>
      <c r="F111">
        <v>-2.71</v>
      </c>
      <c r="G111">
        <v>-3.15</v>
      </c>
      <c r="H111">
        <v>-3.25</v>
      </c>
      <c r="I111">
        <v>-2.89</v>
      </c>
      <c r="J111">
        <v>-2.95</v>
      </c>
      <c r="K111">
        <v>-2.58</v>
      </c>
      <c r="L111">
        <v>-2.5299999999999998</v>
      </c>
      <c r="M111" s="1" t="s">
        <v>17</v>
      </c>
    </row>
    <row r="112" spans="4:13">
      <c r="D112" s="1">
        <v>7</v>
      </c>
      <c r="E112">
        <v>-2.63</v>
      </c>
      <c r="F112">
        <v>-2.79</v>
      </c>
      <c r="G112">
        <v>-2.96</v>
      </c>
      <c r="H112">
        <v>-2.99</v>
      </c>
      <c r="I112">
        <v>-2.68</v>
      </c>
      <c r="J112">
        <v>-2.76</v>
      </c>
      <c r="K112">
        <v>-2.72</v>
      </c>
      <c r="L112">
        <v>-2.4500000000000002</v>
      </c>
      <c r="M112" s="1" t="s">
        <v>17</v>
      </c>
    </row>
    <row r="113" spans="4:13">
      <c r="D113" s="1">
        <v>8</v>
      </c>
      <c r="E113">
        <v>-2.74</v>
      </c>
      <c r="F113">
        <v>-2.81</v>
      </c>
      <c r="G113">
        <v>-3.05</v>
      </c>
      <c r="H113">
        <v>-3.1</v>
      </c>
      <c r="I113">
        <v>-2.76</v>
      </c>
      <c r="J113">
        <v>-2.79</v>
      </c>
      <c r="K113">
        <v>-2.72</v>
      </c>
      <c r="L113">
        <v>-2.4500000000000002</v>
      </c>
      <c r="M113" s="1" t="s">
        <v>17</v>
      </c>
    </row>
    <row r="114" spans="4:13">
      <c r="D114" s="1">
        <v>9</v>
      </c>
      <c r="E114">
        <v>-2.65</v>
      </c>
      <c r="F114">
        <v>-2.68</v>
      </c>
      <c r="G114">
        <v>-3.11</v>
      </c>
      <c r="H114">
        <v>-3.22</v>
      </c>
      <c r="I114">
        <v>-2.86</v>
      </c>
      <c r="J114">
        <v>-2.93</v>
      </c>
      <c r="K114">
        <v>-2.56</v>
      </c>
      <c r="L114">
        <v>-2.59</v>
      </c>
      <c r="M114" s="1" t="s">
        <v>17</v>
      </c>
    </row>
    <row r="115" spans="4:13">
      <c r="D115" s="1">
        <v>10</v>
      </c>
      <c r="E115">
        <v>-2.62</v>
      </c>
      <c r="F115">
        <v>-2.81</v>
      </c>
      <c r="G115">
        <v>-2.98</v>
      </c>
      <c r="H115">
        <v>-3.08</v>
      </c>
      <c r="I115">
        <v>-2.75</v>
      </c>
      <c r="J115">
        <v>-2.79</v>
      </c>
      <c r="K115">
        <v>-2.73</v>
      </c>
      <c r="L115">
        <v>-2.48</v>
      </c>
      <c r="M115" s="1" t="s">
        <v>17</v>
      </c>
    </row>
    <row r="116" spans="4:13">
      <c r="D116" s="1">
        <v>11</v>
      </c>
      <c r="E116">
        <v>-2.71</v>
      </c>
      <c r="F116">
        <v>-2.65</v>
      </c>
      <c r="G116">
        <v>-3.09</v>
      </c>
      <c r="H116">
        <v>-3.21</v>
      </c>
      <c r="I116">
        <v>-2.87</v>
      </c>
      <c r="J116">
        <v>-2.93</v>
      </c>
      <c r="K116">
        <v>-2.6</v>
      </c>
      <c r="L116">
        <v>-2.56</v>
      </c>
      <c r="M116" s="1" t="s">
        <v>17</v>
      </c>
    </row>
    <row r="117" spans="4:13">
      <c r="D117" s="1">
        <v>12</v>
      </c>
      <c r="E117">
        <v>-2.59</v>
      </c>
      <c r="F117">
        <v>-2.79</v>
      </c>
      <c r="G117">
        <v>-3.14</v>
      </c>
      <c r="H117">
        <v>-3.09</v>
      </c>
      <c r="I117">
        <v>-2.73</v>
      </c>
      <c r="J117">
        <v>-2.75</v>
      </c>
      <c r="K117">
        <v>-2.71</v>
      </c>
      <c r="L117">
        <v>-2.46</v>
      </c>
      <c r="M117" s="1" t="s">
        <v>17</v>
      </c>
    </row>
    <row r="118" spans="4:13">
      <c r="D118" s="1">
        <v>13</v>
      </c>
      <c r="E118">
        <v>-2.62</v>
      </c>
      <c r="F118">
        <v>-2.64</v>
      </c>
      <c r="G118">
        <v>-3.09</v>
      </c>
      <c r="H118">
        <v>-3.21</v>
      </c>
      <c r="I118">
        <v>-2.9</v>
      </c>
      <c r="J118">
        <v>-2.94</v>
      </c>
      <c r="K118">
        <v>-2.61</v>
      </c>
      <c r="L118">
        <v>-2.62</v>
      </c>
      <c r="M118" s="1" t="s">
        <v>17</v>
      </c>
    </row>
    <row r="119" spans="4:13">
      <c r="D119" s="1">
        <v>14</v>
      </c>
      <c r="E119">
        <v>-2.62</v>
      </c>
      <c r="F119">
        <v>-2.78</v>
      </c>
      <c r="G119">
        <v>-3.05</v>
      </c>
      <c r="H119">
        <v>-3.05</v>
      </c>
      <c r="I119">
        <v>-2.73</v>
      </c>
      <c r="J119">
        <v>-2.85</v>
      </c>
      <c r="K119">
        <v>-2.76</v>
      </c>
      <c r="L119">
        <v>-2.5</v>
      </c>
      <c r="M119" s="1" t="s">
        <v>17</v>
      </c>
    </row>
    <row r="120" spans="4:13">
      <c r="D120" s="1">
        <v>15</v>
      </c>
      <c r="E120">
        <v>-2.62</v>
      </c>
      <c r="F120">
        <v>-2.66</v>
      </c>
      <c r="G120">
        <v>-3.09</v>
      </c>
      <c r="H120">
        <v>-3.2</v>
      </c>
      <c r="I120">
        <v>-2.9</v>
      </c>
      <c r="J120">
        <v>-2.96</v>
      </c>
      <c r="K120">
        <v>-2.54</v>
      </c>
      <c r="L120">
        <v>-2.54</v>
      </c>
      <c r="M120" s="1" t="s">
        <v>17</v>
      </c>
    </row>
    <row r="121" spans="4:13">
      <c r="D121" s="1">
        <v>16</v>
      </c>
      <c r="E121">
        <v>-2.62</v>
      </c>
      <c r="F121">
        <v>-2.74</v>
      </c>
      <c r="G121">
        <v>-3.03</v>
      </c>
      <c r="H121">
        <v>-3.05</v>
      </c>
      <c r="I121">
        <v>-2.27</v>
      </c>
      <c r="J121">
        <v>-2.78</v>
      </c>
      <c r="K121">
        <v>-2.73</v>
      </c>
      <c r="L121">
        <v>-2.52</v>
      </c>
      <c r="M121" s="1" t="s">
        <v>17</v>
      </c>
    </row>
    <row r="122" spans="4:13">
      <c r="D122" s="1">
        <v>17</v>
      </c>
      <c r="E122">
        <v>-2.61</v>
      </c>
      <c r="F122">
        <v>-2.64</v>
      </c>
      <c r="G122">
        <v>-3.18</v>
      </c>
      <c r="H122">
        <v>-3.23</v>
      </c>
      <c r="I122">
        <v>-2.84</v>
      </c>
      <c r="J122">
        <v>-2.94</v>
      </c>
      <c r="K122">
        <v>-2.59</v>
      </c>
      <c r="L122">
        <v>-2.6</v>
      </c>
      <c r="M122" s="1" t="s">
        <v>17</v>
      </c>
    </row>
    <row r="123" spans="4:13">
      <c r="D123" s="1">
        <v>18</v>
      </c>
      <c r="E123">
        <v>-2.5499999999999998</v>
      </c>
      <c r="F123">
        <v>-2.77</v>
      </c>
      <c r="G123">
        <v>-3.14</v>
      </c>
      <c r="H123">
        <v>-3.15</v>
      </c>
      <c r="I123">
        <v>-2.98</v>
      </c>
      <c r="J123">
        <v>-2.99</v>
      </c>
      <c r="K123">
        <v>-2.76</v>
      </c>
      <c r="L123">
        <v>-2.5099999999999998</v>
      </c>
      <c r="M123" s="1" t="s">
        <v>17</v>
      </c>
    </row>
    <row r="124" spans="4:13">
      <c r="D124" s="1">
        <v>19</v>
      </c>
      <c r="E124">
        <v>-2.57</v>
      </c>
      <c r="F124">
        <v>-2.63</v>
      </c>
      <c r="G124">
        <v>-3.13</v>
      </c>
      <c r="H124">
        <v>-3.25</v>
      </c>
      <c r="I124">
        <v>-2.93</v>
      </c>
      <c r="J124">
        <v>-2.95</v>
      </c>
      <c r="K124">
        <v>-2.64</v>
      </c>
      <c r="L124">
        <v>-2.63</v>
      </c>
      <c r="M124" s="1" t="s">
        <v>17</v>
      </c>
    </row>
    <row r="125" spans="4:13">
      <c r="D125" s="1">
        <v>20</v>
      </c>
      <c r="E125">
        <v>-2.62</v>
      </c>
      <c r="F125">
        <v>-2.67</v>
      </c>
      <c r="G125">
        <v>-3.17</v>
      </c>
      <c r="H125">
        <v>-3.25</v>
      </c>
      <c r="I125">
        <v>-2.9</v>
      </c>
      <c r="J125">
        <v>-2.96</v>
      </c>
      <c r="K125">
        <v>-2.59</v>
      </c>
      <c r="L125">
        <v>-2.5499999999999998</v>
      </c>
      <c r="M125" s="1" t="s">
        <v>17</v>
      </c>
    </row>
    <row r="126" spans="4:13">
      <c r="D126" s="10" t="s">
        <v>11</v>
      </c>
      <c r="E126">
        <f t="shared" ref="E126:L126" si="5">AVERAGE(E106:E125)</f>
        <v>-2.6324999999999994</v>
      </c>
      <c r="F126">
        <f t="shared" si="5"/>
        <v>-2.7290000000000001</v>
      </c>
      <c r="G126">
        <f t="shared" si="5"/>
        <v>-3.0860000000000007</v>
      </c>
      <c r="H126">
        <f t="shared" si="5"/>
        <v>-3.149</v>
      </c>
      <c r="I126">
        <f t="shared" si="5"/>
        <v>-2.7919999999999998</v>
      </c>
      <c r="J126">
        <f t="shared" si="5"/>
        <v>-2.8740000000000001</v>
      </c>
      <c r="K126">
        <f t="shared" si="5"/>
        <v>-2.6634999999999991</v>
      </c>
      <c r="L126">
        <f t="shared" si="5"/>
        <v>-2.5274999999999999</v>
      </c>
    </row>
    <row r="127" spans="4:13">
      <c r="D127" s="10" t="s">
        <v>12</v>
      </c>
      <c r="E127">
        <f t="shared" ref="E127:L127" si="6">STDEV(E106:E125)</f>
        <v>5.1694955470071129E-2</v>
      </c>
      <c r="F127">
        <f t="shared" si="6"/>
        <v>6.5123364713280465E-2</v>
      </c>
      <c r="G127">
        <f t="shared" si="6"/>
        <v>6.6917073582473022E-2</v>
      </c>
      <c r="H127">
        <f t="shared" si="6"/>
        <v>8.2391874918778155E-2</v>
      </c>
      <c r="I127">
        <f t="shared" si="6"/>
        <v>0.14996841772783184</v>
      </c>
      <c r="J127">
        <f t="shared" si="6"/>
        <v>8.3816842924884435E-2</v>
      </c>
      <c r="K127">
        <f t="shared" si="6"/>
        <v>7.7546251054654958E-2</v>
      </c>
      <c r="L127">
        <f t="shared" si="6"/>
        <v>6.9651387563161152E-2</v>
      </c>
    </row>
    <row r="128" spans="4:13" ht="15.75">
      <c r="D128" s="11" t="s">
        <v>22</v>
      </c>
      <c r="E128">
        <f>E127/SQRT(20)</f>
        <v>1.1559343452490363E-2</v>
      </c>
      <c r="F128" s="1">
        <f t="shared" ref="F128:L128" si="7">F127/SQRT(20)</f>
        <v>1.4562027042240621E-2</v>
      </c>
      <c r="G128" s="1">
        <f t="shared" si="7"/>
        <v>1.4963112538576505E-2</v>
      </c>
      <c r="H128" s="1">
        <f t="shared" si="7"/>
        <v>1.8423383311204789E-2</v>
      </c>
      <c r="I128" s="1">
        <f t="shared" si="7"/>
        <v>3.3533957651751656E-2</v>
      </c>
      <c r="J128" s="1">
        <f t="shared" si="7"/>
        <v>1.8742015843946389E-2</v>
      </c>
      <c r="K128" s="1">
        <f t="shared" si="7"/>
        <v>1.7339868875847323E-2</v>
      </c>
      <c r="L128" s="1">
        <f t="shared" si="7"/>
        <v>1.5574523731841176E-2</v>
      </c>
    </row>
    <row r="129" spans="4:12" ht="15.75">
      <c r="D129" s="11" t="s">
        <v>23</v>
      </c>
      <c r="E129">
        <f>E127*$A$1</f>
        <v>2.4159027815704857E-2</v>
      </c>
      <c r="F129" s="1">
        <f t="shared" ref="F129:L129" si="8">F127*$A$1</f>
        <v>3.0434636518282897E-2</v>
      </c>
      <c r="G129" s="1">
        <f t="shared" si="8"/>
        <v>3.1272905205624896E-2</v>
      </c>
      <c r="H129" s="1">
        <f t="shared" si="8"/>
        <v>3.8504871120418012E-2</v>
      </c>
      <c r="I129" s="1">
        <f t="shared" si="8"/>
        <v>7.0085971492160948E-2</v>
      </c>
      <c r="J129" s="1">
        <f t="shared" si="8"/>
        <v>3.9170813113847951E-2</v>
      </c>
      <c r="K129" s="1">
        <f t="shared" si="8"/>
        <v>3.6240325950520902E-2</v>
      </c>
      <c r="L129" s="1">
        <f t="shared" si="8"/>
        <v>3.2550754599548058E-2</v>
      </c>
    </row>
    <row r="130" spans="4:12" ht="15.75">
      <c r="D130" s="11" t="s">
        <v>24</v>
      </c>
      <c r="E130">
        <v>2.5000000000000001E-2</v>
      </c>
      <c r="F130">
        <v>0.04</v>
      </c>
      <c r="G130">
        <v>0.04</v>
      </c>
      <c r="H130">
        <v>0.04</v>
      </c>
      <c r="I130">
        <v>0.08</v>
      </c>
      <c r="J130">
        <v>0.04</v>
      </c>
      <c r="K130">
        <v>0.04</v>
      </c>
      <c r="L130">
        <v>0.04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01"/>
  <sheetViews>
    <sheetView tabSelected="1" topLeftCell="A61" workbookViewId="0">
      <selection activeCell="D75" sqref="D75:M101"/>
    </sheetView>
  </sheetViews>
  <sheetFormatPr baseColWidth="10" defaultRowHeight="15"/>
  <sheetData>
    <row r="1" spans="1:13">
      <c r="A1" s="1">
        <v>0.46733820729745601</v>
      </c>
    </row>
    <row r="4" spans="1:13" ht="18.75">
      <c r="E4" s="5"/>
      <c r="F4" s="5" t="s">
        <v>19</v>
      </c>
      <c r="G4" s="5"/>
    </row>
    <row r="6" spans="1:13">
      <c r="C6" s="4" t="s">
        <v>0</v>
      </c>
      <c r="D6" s="2" t="s">
        <v>1</v>
      </c>
      <c r="E6" s="2" t="s">
        <v>2</v>
      </c>
      <c r="F6" s="2" t="s">
        <v>3</v>
      </c>
      <c r="G6" s="2" t="s">
        <v>4</v>
      </c>
      <c r="H6" s="2" t="s">
        <v>5</v>
      </c>
      <c r="I6" s="2" t="s">
        <v>6</v>
      </c>
      <c r="J6" s="2" t="s">
        <v>7</v>
      </c>
      <c r="K6" s="2" t="s">
        <v>8</v>
      </c>
      <c r="L6" s="2" t="s">
        <v>9</v>
      </c>
      <c r="M6" s="3" t="s">
        <v>10</v>
      </c>
    </row>
    <row r="7" spans="1:13">
      <c r="C7">
        <v>1</v>
      </c>
      <c r="D7">
        <v>3.94</v>
      </c>
      <c r="E7">
        <v>1.1399999999999999</v>
      </c>
      <c r="F7">
        <v>0.27</v>
      </c>
      <c r="G7">
        <v>0</v>
      </c>
      <c r="H7">
        <v>-0.22</v>
      </c>
      <c r="I7">
        <v>-0.24</v>
      </c>
      <c r="J7">
        <v>-0.13</v>
      </c>
      <c r="K7">
        <v>-0.31</v>
      </c>
      <c r="L7">
        <v>1.06</v>
      </c>
      <c r="M7">
        <v>3.57</v>
      </c>
    </row>
    <row r="8" spans="1:13">
      <c r="C8">
        <v>2</v>
      </c>
      <c r="D8">
        <v>4.58</v>
      </c>
      <c r="E8">
        <v>1.51</v>
      </c>
      <c r="F8">
        <v>0.46</v>
      </c>
      <c r="G8">
        <v>-0.04</v>
      </c>
      <c r="H8">
        <v>-0.37</v>
      </c>
      <c r="I8">
        <v>-0.36</v>
      </c>
      <c r="J8">
        <v>-0.16</v>
      </c>
      <c r="K8">
        <v>-0.2</v>
      </c>
      <c r="L8">
        <v>1.3</v>
      </c>
      <c r="M8">
        <v>4.16</v>
      </c>
    </row>
    <row r="9" spans="1:13">
      <c r="C9" s="1">
        <v>3</v>
      </c>
      <c r="D9">
        <v>4.3099999999999996</v>
      </c>
      <c r="E9">
        <v>1.67</v>
      </c>
      <c r="F9">
        <v>0.54</v>
      </c>
      <c r="G9">
        <v>-0.08</v>
      </c>
      <c r="H9">
        <v>-0.34</v>
      </c>
      <c r="I9">
        <v>-0.28999999999999998</v>
      </c>
      <c r="J9">
        <v>-0.11</v>
      </c>
      <c r="K9">
        <v>-0.49</v>
      </c>
      <c r="L9">
        <v>0.75</v>
      </c>
      <c r="M9">
        <v>3.3</v>
      </c>
    </row>
    <row r="10" spans="1:13">
      <c r="C10" s="1">
        <v>4</v>
      </c>
      <c r="D10">
        <v>4.13</v>
      </c>
      <c r="E10">
        <v>1.39</v>
      </c>
      <c r="F10">
        <v>0.45</v>
      </c>
      <c r="G10">
        <v>-7.0000000000000007E-2</v>
      </c>
      <c r="H10">
        <v>-0.42</v>
      </c>
      <c r="I10">
        <v>-0.41</v>
      </c>
      <c r="J10">
        <v>-0.15</v>
      </c>
      <c r="K10">
        <v>-0.18</v>
      </c>
      <c r="L10">
        <v>1.22</v>
      </c>
      <c r="M10">
        <v>3.67</v>
      </c>
    </row>
    <row r="11" spans="1:13">
      <c r="C11" s="1">
        <v>5</v>
      </c>
      <c r="D11">
        <v>4.29</v>
      </c>
      <c r="E11">
        <v>1.39</v>
      </c>
      <c r="F11">
        <v>0.37</v>
      </c>
      <c r="G11">
        <v>-0.09</v>
      </c>
      <c r="H11">
        <v>-0.44</v>
      </c>
      <c r="I11">
        <v>-0.44</v>
      </c>
      <c r="J11">
        <v>-0.21</v>
      </c>
      <c r="K11">
        <v>-0.19</v>
      </c>
      <c r="L11">
        <v>1.34</v>
      </c>
      <c r="M11">
        <v>3.87</v>
      </c>
    </row>
    <row r="12" spans="1:13">
      <c r="C12" s="1">
        <v>6</v>
      </c>
      <c r="D12">
        <v>4.28</v>
      </c>
      <c r="E12">
        <v>1.68</v>
      </c>
      <c r="F12">
        <v>0.54</v>
      </c>
      <c r="G12">
        <v>-0.08</v>
      </c>
      <c r="H12">
        <v>-0.3</v>
      </c>
      <c r="I12">
        <v>-0.26</v>
      </c>
      <c r="J12">
        <v>-0.1</v>
      </c>
      <c r="K12">
        <v>-0.53</v>
      </c>
      <c r="L12">
        <v>0.63</v>
      </c>
      <c r="M12">
        <v>3.26</v>
      </c>
    </row>
    <row r="13" spans="1:13">
      <c r="C13" s="1">
        <v>7</v>
      </c>
      <c r="D13">
        <v>4.37</v>
      </c>
      <c r="E13">
        <v>1.45</v>
      </c>
      <c r="F13">
        <v>0.39</v>
      </c>
      <c r="G13">
        <v>-7.0000000000000007E-2</v>
      </c>
      <c r="H13">
        <v>-0.42</v>
      </c>
      <c r="I13">
        <v>-0.42</v>
      </c>
      <c r="J13">
        <v>-0.19</v>
      </c>
      <c r="K13">
        <v>-0.18</v>
      </c>
      <c r="L13">
        <v>1.31</v>
      </c>
      <c r="M13">
        <v>4.03</v>
      </c>
    </row>
    <row r="14" spans="1:13">
      <c r="C14" s="1">
        <v>8</v>
      </c>
      <c r="D14">
        <v>4.46</v>
      </c>
      <c r="E14">
        <v>1.68</v>
      </c>
      <c r="F14">
        <v>0.53</v>
      </c>
      <c r="G14">
        <v>-0.1</v>
      </c>
      <c r="H14">
        <v>-0.38</v>
      </c>
      <c r="I14">
        <v>-0.34</v>
      </c>
      <c r="J14">
        <v>-0.14000000000000001</v>
      </c>
      <c r="K14">
        <v>-0.45</v>
      </c>
      <c r="L14">
        <v>0.85</v>
      </c>
      <c r="M14">
        <v>3.59</v>
      </c>
    </row>
    <row r="15" spans="1:13">
      <c r="C15" s="1">
        <v>9</v>
      </c>
      <c r="D15">
        <v>4.46</v>
      </c>
      <c r="E15">
        <v>1.46</v>
      </c>
      <c r="F15">
        <v>0.4</v>
      </c>
      <c r="G15">
        <v>-0.05</v>
      </c>
      <c r="H15">
        <v>-0.37</v>
      </c>
      <c r="I15">
        <v>-0.37</v>
      </c>
      <c r="J15">
        <v>-0.18</v>
      </c>
      <c r="K15">
        <v>-0.13</v>
      </c>
      <c r="L15">
        <v>1.43</v>
      </c>
      <c r="M15">
        <v>4.08</v>
      </c>
    </row>
    <row r="16" spans="1:13">
      <c r="C16" s="1">
        <v>10</v>
      </c>
      <c r="D16">
        <v>4.16</v>
      </c>
      <c r="E16">
        <v>1.55</v>
      </c>
      <c r="F16">
        <v>0.46</v>
      </c>
      <c r="G16">
        <v>-0.04</v>
      </c>
      <c r="H16">
        <v>-0.25</v>
      </c>
      <c r="I16">
        <v>-0.23</v>
      </c>
      <c r="J16">
        <v>-0.1</v>
      </c>
      <c r="K16">
        <v>-0.55000000000000004</v>
      </c>
      <c r="L16">
        <v>0.56999999999999995</v>
      </c>
      <c r="M16">
        <v>2.95</v>
      </c>
    </row>
    <row r="17" spans="3:13">
      <c r="C17" s="1">
        <v>11</v>
      </c>
      <c r="D17">
        <v>4.42</v>
      </c>
      <c r="E17">
        <v>1.67</v>
      </c>
      <c r="F17">
        <v>0.51</v>
      </c>
      <c r="G17">
        <v>-0.09</v>
      </c>
      <c r="H17">
        <v>-0.36</v>
      </c>
      <c r="I17">
        <v>-0.32</v>
      </c>
      <c r="J17">
        <v>-0.12</v>
      </c>
      <c r="K17">
        <v>-0.41</v>
      </c>
      <c r="L17">
        <v>0.95</v>
      </c>
      <c r="M17">
        <v>3.84</v>
      </c>
    </row>
    <row r="18" spans="3:13">
      <c r="C18" s="1">
        <v>12</v>
      </c>
      <c r="D18">
        <v>4.37</v>
      </c>
      <c r="E18">
        <v>1.49</v>
      </c>
      <c r="F18">
        <v>0.41</v>
      </c>
      <c r="G18">
        <v>-7.0000000000000007E-2</v>
      </c>
      <c r="H18">
        <v>-0.43</v>
      </c>
      <c r="I18">
        <v>-0.44</v>
      </c>
      <c r="J18">
        <v>-0.19</v>
      </c>
      <c r="K18">
        <v>-0.24</v>
      </c>
      <c r="L18">
        <v>1.32</v>
      </c>
      <c r="M18">
        <v>4.1900000000000004</v>
      </c>
    </row>
    <row r="19" spans="3:13">
      <c r="C19" s="1">
        <v>13</v>
      </c>
      <c r="D19">
        <v>4.26</v>
      </c>
      <c r="E19">
        <v>1.6</v>
      </c>
      <c r="F19">
        <v>0.47</v>
      </c>
      <c r="G19">
        <v>-0.11</v>
      </c>
      <c r="H19">
        <v>-0.36</v>
      </c>
      <c r="I19">
        <v>-0.32</v>
      </c>
      <c r="J19">
        <v>-0.15</v>
      </c>
      <c r="K19">
        <v>-0.55000000000000004</v>
      </c>
      <c r="L19">
        <v>0.72</v>
      </c>
      <c r="M19">
        <v>3.24</v>
      </c>
    </row>
    <row r="20" spans="3:13">
      <c r="C20" s="1">
        <v>14</v>
      </c>
      <c r="D20">
        <v>4.2699999999999996</v>
      </c>
      <c r="E20">
        <v>1.3</v>
      </c>
      <c r="F20">
        <v>0.32</v>
      </c>
      <c r="G20">
        <v>-0.04</v>
      </c>
      <c r="H20">
        <v>-0.34</v>
      </c>
      <c r="I20">
        <v>-0.34</v>
      </c>
      <c r="J20">
        <v>-0.18</v>
      </c>
      <c r="K20">
        <v>-0.2</v>
      </c>
      <c r="L20">
        <v>1.33</v>
      </c>
      <c r="M20">
        <v>4.0999999999999996</v>
      </c>
    </row>
    <row r="21" spans="3:13">
      <c r="C21" s="1">
        <v>15</v>
      </c>
      <c r="D21">
        <v>4.3600000000000003</v>
      </c>
      <c r="E21">
        <v>1.3</v>
      </c>
      <c r="F21">
        <v>0.32</v>
      </c>
      <c r="G21">
        <v>-7.0000000000000007E-2</v>
      </c>
      <c r="H21">
        <v>-0.41</v>
      </c>
      <c r="I21">
        <v>-0.4</v>
      </c>
      <c r="J21">
        <v>-0.19</v>
      </c>
      <c r="K21">
        <v>-0.16</v>
      </c>
      <c r="L21">
        <v>1.4</v>
      </c>
      <c r="M21">
        <v>4.33</v>
      </c>
    </row>
    <row r="22" spans="3:13">
      <c r="C22" s="1">
        <v>16</v>
      </c>
      <c r="D22">
        <v>4.28</v>
      </c>
      <c r="E22">
        <v>1.59</v>
      </c>
      <c r="F22">
        <v>0.55000000000000004</v>
      </c>
      <c r="G22">
        <v>-0.09</v>
      </c>
      <c r="H22">
        <v>-0.41</v>
      </c>
      <c r="I22">
        <v>-0.37</v>
      </c>
      <c r="J22">
        <v>-0.15</v>
      </c>
      <c r="K22">
        <v>-0.38</v>
      </c>
      <c r="L22">
        <v>0.88</v>
      </c>
      <c r="M22">
        <v>3.3</v>
      </c>
    </row>
    <row r="23" spans="3:13">
      <c r="C23" s="1">
        <v>17</v>
      </c>
      <c r="D23">
        <v>4.3899999999999997</v>
      </c>
      <c r="E23">
        <v>1.37</v>
      </c>
      <c r="F23">
        <v>0.36</v>
      </c>
      <c r="G23">
        <v>-7.0000000000000007E-2</v>
      </c>
      <c r="H23">
        <v>-0.42</v>
      </c>
      <c r="I23">
        <v>-0.42</v>
      </c>
      <c r="J23">
        <v>-0.2</v>
      </c>
      <c r="K23">
        <v>-0.16</v>
      </c>
      <c r="L23">
        <v>1.37</v>
      </c>
      <c r="M23">
        <v>4.0199999999999996</v>
      </c>
    </row>
    <row r="24" spans="3:13">
      <c r="C24" s="1">
        <v>18</v>
      </c>
      <c r="D24">
        <v>4.2300000000000004</v>
      </c>
      <c r="E24">
        <v>1.58</v>
      </c>
      <c r="F24">
        <v>0.48</v>
      </c>
      <c r="G24">
        <v>-0.08</v>
      </c>
      <c r="H24">
        <v>-0.3</v>
      </c>
      <c r="I24">
        <v>-0.22</v>
      </c>
      <c r="J24">
        <v>-0.02</v>
      </c>
      <c r="K24">
        <v>-0.36</v>
      </c>
      <c r="L24">
        <v>0.87</v>
      </c>
      <c r="M24">
        <v>3.69</v>
      </c>
    </row>
    <row r="25" spans="3:13">
      <c r="C25" s="1">
        <v>19</v>
      </c>
      <c r="D25">
        <v>4.45</v>
      </c>
      <c r="E25">
        <v>1.38</v>
      </c>
      <c r="F25">
        <v>0.34</v>
      </c>
      <c r="G25">
        <v>-0.08</v>
      </c>
      <c r="H25">
        <v>-0.46</v>
      </c>
      <c r="I25">
        <v>-0.44</v>
      </c>
      <c r="J25">
        <v>-0.2</v>
      </c>
      <c r="K25">
        <v>-0.16</v>
      </c>
      <c r="L25">
        <v>1.41</v>
      </c>
      <c r="M25">
        <v>4.3499999999999996</v>
      </c>
    </row>
    <row r="26" spans="3:13">
      <c r="C26" s="1">
        <v>20</v>
      </c>
      <c r="D26">
        <v>4.49</v>
      </c>
      <c r="E26">
        <v>1.68</v>
      </c>
      <c r="F26">
        <v>0.55000000000000004</v>
      </c>
      <c r="G26">
        <v>-0.1</v>
      </c>
      <c r="H26">
        <v>-0.4</v>
      </c>
      <c r="I26">
        <v>-0.35</v>
      </c>
      <c r="J26">
        <v>-0.14000000000000001</v>
      </c>
      <c r="K26">
        <v>-0.41</v>
      </c>
      <c r="L26">
        <v>0.95</v>
      </c>
      <c r="M26">
        <v>3.73</v>
      </c>
    </row>
    <row r="27" spans="3:13">
      <c r="C27" s="6" t="s">
        <v>11</v>
      </c>
      <c r="D27">
        <f t="shared" ref="D27:M27" si="0">AVERAGE(D7:D26)</f>
        <v>4.3250000000000002</v>
      </c>
      <c r="E27">
        <f t="shared" si="0"/>
        <v>1.494</v>
      </c>
      <c r="F27">
        <f t="shared" si="0"/>
        <v>0.43600000000000005</v>
      </c>
      <c r="G27">
        <f t="shared" si="0"/>
        <v>-7.1000000000000021E-2</v>
      </c>
      <c r="H27">
        <f t="shared" si="0"/>
        <v>-0.37</v>
      </c>
      <c r="I27">
        <f t="shared" si="0"/>
        <v>-0.34900000000000003</v>
      </c>
      <c r="J27">
        <f t="shared" si="0"/>
        <v>-0.15050000000000002</v>
      </c>
      <c r="K27">
        <f t="shared" si="0"/>
        <v>-0.31200000000000006</v>
      </c>
      <c r="L27">
        <f t="shared" si="0"/>
        <v>1.083</v>
      </c>
      <c r="M27">
        <f t="shared" si="0"/>
        <v>3.7634999999999996</v>
      </c>
    </row>
    <row r="28" spans="3:13">
      <c r="C28" s="6" t="s">
        <v>12</v>
      </c>
      <c r="D28">
        <f>STDEV(D7:D26)</f>
        <v>0.14475023861447475</v>
      </c>
      <c r="E28" s="1">
        <f t="shared" ref="E28:M28" si="1">STDEV(E7:E26)</f>
        <v>0.15401298646542766</v>
      </c>
      <c r="F28" s="1">
        <f t="shared" si="1"/>
        <v>8.7141747805092262E-2</v>
      </c>
      <c r="G28" s="1">
        <f t="shared" si="1"/>
        <v>2.6137289353275334E-2</v>
      </c>
      <c r="H28" s="1">
        <f t="shared" si="1"/>
        <v>6.366028258614094E-2</v>
      </c>
      <c r="I28" s="1">
        <f t="shared" si="1"/>
        <v>7.1884410139143637E-2</v>
      </c>
      <c r="J28" s="1">
        <f t="shared" si="1"/>
        <v>4.6052030071259679E-2</v>
      </c>
      <c r="K28" s="1">
        <f t="shared" si="1"/>
        <v>0.14869962658785785</v>
      </c>
      <c r="L28" s="1">
        <f t="shared" si="1"/>
        <v>0.29006532839490162</v>
      </c>
      <c r="M28" s="1">
        <f t="shared" si="1"/>
        <v>0.40218187820672957</v>
      </c>
    </row>
    <row r="29" spans="3:13" ht="15.75">
      <c r="C29" s="11" t="s">
        <v>22</v>
      </c>
      <c r="D29">
        <f>D28/SQRT(20)</f>
        <v>3.2367137330128047E-2</v>
      </c>
      <c r="E29" s="1">
        <f t="shared" ref="E29:M29" si="2">E28/SQRT(20)</f>
        <v>3.4438350715445126E-2</v>
      </c>
      <c r="F29" s="1">
        <f t="shared" si="2"/>
        <v>1.948548717703294E-2</v>
      </c>
      <c r="G29" s="1">
        <f t="shared" si="2"/>
        <v>5.8444755741505162E-3</v>
      </c>
      <c r="H29" s="1">
        <f t="shared" si="2"/>
        <v>1.4234871932945724E-2</v>
      </c>
      <c r="I29" s="1">
        <f t="shared" si="2"/>
        <v>1.6073842759360028E-2</v>
      </c>
      <c r="J29" s="1">
        <f t="shared" si="2"/>
        <v>1.0297546974120112E-2</v>
      </c>
      <c r="K29" s="1">
        <f t="shared" si="2"/>
        <v>3.3250247327928521E-2</v>
      </c>
      <c r="L29" s="1">
        <f t="shared" si="2"/>
        <v>6.486057922067999E-2</v>
      </c>
      <c r="M29" s="1">
        <f t="shared" si="2"/>
        <v>8.9930601898878845E-2</v>
      </c>
    </row>
    <row r="30" spans="3:13" ht="15.75">
      <c r="C30" s="11" t="s">
        <v>23</v>
      </c>
      <c r="D30">
        <f>D28*$A$1</f>
        <v>6.7647317019967623E-2</v>
      </c>
      <c r="E30" s="1">
        <f t="shared" ref="E30:M30" si="3">E28*$A$1</f>
        <v>7.1976152995280318E-2</v>
      </c>
      <c r="F30" s="1">
        <f t="shared" si="3"/>
        <v>4.0724668199998842E-2</v>
      </c>
      <c r="G30" s="1">
        <f t="shared" si="3"/>
        <v>1.2214953949974577E-2</v>
      </c>
      <c r="H30" s="1">
        <f t="shared" si="3"/>
        <v>2.9750882339856562E-2</v>
      </c>
      <c r="I30" s="1">
        <f t="shared" si="3"/>
        <v>3.3594331367062455E-2</v>
      </c>
      <c r="J30" s="1">
        <f t="shared" si="3"/>
        <v>2.1521873175911033E-2</v>
      </c>
      <c r="K30" s="1">
        <f t="shared" si="3"/>
        <v>6.9493016915370617E-2</v>
      </c>
      <c r="L30" s="1">
        <f t="shared" si="3"/>
        <v>0.13555861057122118</v>
      </c>
      <c r="M30" s="1">
        <f t="shared" si="3"/>
        <v>0.1879549579686568</v>
      </c>
    </row>
    <row r="31" spans="3:13" ht="15.75">
      <c r="C31" s="11" t="s">
        <v>24</v>
      </c>
      <c r="D31">
        <v>7.0000000000000007E-2</v>
      </c>
      <c r="E31">
        <v>0.08</v>
      </c>
      <c r="F31">
        <v>0.05</v>
      </c>
      <c r="G31">
        <v>1.2999999999999999E-2</v>
      </c>
      <c r="H31">
        <v>0.03</v>
      </c>
      <c r="I31">
        <v>0.04</v>
      </c>
      <c r="J31">
        <v>2.1999999999999999E-2</v>
      </c>
      <c r="K31">
        <v>7.0000000000000007E-2</v>
      </c>
      <c r="L31">
        <v>0.14000000000000001</v>
      </c>
      <c r="M31">
        <v>0.19</v>
      </c>
    </row>
    <row r="32" spans="3:13" ht="15.75">
      <c r="C32" s="11" t="s">
        <v>31</v>
      </c>
      <c r="D32">
        <f>ABS(ABS(MIN(D7:D26)-ABS(MAX(D7:D26))))</f>
        <v>0.64000000000000012</v>
      </c>
      <c r="E32" s="1">
        <f t="shared" ref="E32:M32" si="4">ABS(ABS(MIN(E7:E26)-ABS(MAX(E7:E26))))</f>
        <v>0.54</v>
      </c>
      <c r="F32" s="1">
        <f t="shared" si="4"/>
        <v>0.28000000000000003</v>
      </c>
      <c r="G32" s="1">
        <f t="shared" si="4"/>
        <v>0.11</v>
      </c>
      <c r="H32" s="1">
        <f t="shared" si="4"/>
        <v>0.68</v>
      </c>
      <c r="I32" s="1">
        <f t="shared" si="4"/>
        <v>0.66</v>
      </c>
      <c r="J32" s="1">
        <f t="shared" si="4"/>
        <v>0.22999999999999998</v>
      </c>
      <c r="K32" s="1">
        <f t="shared" si="4"/>
        <v>0.68</v>
      </c>
      <c r="L32" s="1">
        <f t="shared" si="4"/>
        <v>0.86</v>
      </c>
      <c r="M32" s="1">
        <f t="shared" si="4"/>
        <v>1.3999999999999995</v>
      </c>
    </row>
    <row r="33" spans="3:4">
      <c r="C33" s="18" t="s">
        <v>32</v>
      </c>
      <c r="D33">
        <f>MAX(D32:M32)</f>
        <v>1.3999999999999995</v>
      </c>
    </row>
    <row r="75" spans="4:13" ht="18.75">
      <c r="G75" s="5" t="s">
        <v>20</v>
      </c>
      <c r="H75" s="5"/>
    </row>
    <row r="76" spans="4:13">
      <c r="D76" s="7" t="s">
        <v>0</v>
      </c>
      <c r="E76" s="8" t="s">
        <v>2</v>
      </c>
      <c r="F76" s="8" t="s">
        <v>3</v>
      </c>
      <c r="G76" s="8" t="s">
        <v>4</v>
      </c>
      <c r="H76" s="8" t="s">
        <v>5</v>
      </c>
      <c r="I76" s="8" t="s">
        <v>6</v>
      </c>
      <c r="J76" s="8" t="s">
        <v>7</v>
      </c>
      <c r="K76" s="8" t="s">
        <v>8</v>
      </c>
      <c r="L76" s="8" t="s">
        <v>9</v>
      </c>
      <c r="M76" s="9" t="s">
        <v>10</v>
      </c>
    </row>
    <row r="77" spans="4:13">
      <c r="D77">
        <v>1</v>
      </c>
      <c r="E77" s="1">
        <v>-2.57</v>
      </c>
      <c r="F77">
        <v>-2.81</v>
      </c>
      <c r="G77">
        <v>-2.99</v>
      </c>
      <c r="H77">
        <v>-3.04</v>
      </c>
      <c r="I77">
        <v>-2.78</v>
      </c>
      <c r="J77">
        <v>-3.05</v>
      </c>
      <c r="K77">
        <v>-2.4900000000000002</v>
      </c>
      <c r="L77" s="1" t="s">
        <v>21</v>
      </c>
      <c r="M77" s="1" t="s">
        <v>21</v>
      </c>
    </row>
    <row r="78" spans="4:13">
      <c r="D78">
        <v>2</v>
      </c>
      <c r="E78" s="1" t="s">
        <v>21</v>
      </c>
      <c r="F78">
        <v>-2.95</v>
      </c>
      <c r="G78">
        <v>-3.12</v>
      </c>
      <c r="H78">
        <v>-3.27</v>
      </c>
      <c r="I78">
        <v>-3.01</v>
      </c>
      <c r="J78">
        <v>-3.1</v>
      </c>
      <c r="K78">
        <v>-2.69</v>
      </c>
      <c r="L78" s="1" t="s">
        <v>21</v>
      </c>
      <c r="M78" s="1" t="s">
        <v>21</v>
      </c>
    </row>
    <row r="79" spans="4:13">
      <c r="D79" s="1">
        <v>3</v>
      </c>
      <c r="E79" s="1">
        <v>-2.71</v>
      </c>
      <c r="F79">
        <v>-2.75</v>
      </c>
      <c r="G79">
        <v>-3.24</v>
      </c>
      <c r="H79">
        <v>-3.36</v>
      </c>
      <c r="I79">
        <v>-3.12</v>
      </c>
      <c r="J79">
        <v>-3.25</v>
      </c>
      <c r="K79">
        <v>-2.5</v>
      </c>
      <c r="L79" s="1" t="s">
        <v>21</v>
      </c>
      <c r="M79" s="1" t="s">
        <v>21</v>
      </c>
    </row>
    <row r="80" spans="4:13">
      <c r="D80" s="1">
        <v>4</v>
      </c>
      <c r="E80" s="1" t="s">
        <v>21</v>
      </c>
      <c r="F80">
        <v>-2.96</v>
      </c>
      <c r="G80">
        <v>-3.13</v>
      </c>
      <c r="H80">
        <v>-3.26</v>
      </c>
      <c r="I80">
        <v>-3</v>
      </c>
      <c r="J80">
        <v>-3.06</v>
      </c>
      <c r="K80">
        <v>-2.7</v>
      </c>
      <c r="M80" s="1" t="s">
        <v>21</v>
      </c>
    </row>
    <row r="81" spans="4:13">
      <c r="D81" s="1">
        <v>5</v>
      </c>
      <c r="E81" s="1" t="s">
        <v>21</v>
      </c>
      <c r="F81">
        <v>-2.88</v>
      </c>
      <c r="G81">
        <v>-3.19</v>
      </c>
      <c r="H81">
        <v>-3.24</v>
      </c>
      <c r="I81">
        <v>-2.95</v>
      </c>
      <c r="J81">
        <v>-3.03</v>
      </c>
      <c r="K81">
        <v>-2.6</v>
      </c>
      <c r="L81" s="1" t="s">
        <v>21</v>
      </c>
      <c r="M81" s="1" t="s">
        <v>21</v>
      </c>
    </row>
    <row r="82" spans="4:13">
      <c r="D82" s="1">
        <v>6</v>
      </c>
      <c r="E82" s="1">
        <v>-2.72</v>
      </c>
      <c r="F82">
        <v>-2.69</v>
      </c>
      <c r="G82">
        <v>-3.16</v>
      </c>
      <c r="H82">
        <v>-3.36</v>
      </c>
      <c r="I82">
        <v>-3.13</v>
      </c>
      <c r="J82">
        <v>-3.25</v>
      </c>
      <c r="K82">
        <v>-2.54</v>
      </c>
      <c r="L82" s="1" t="s">
        <v>21</v>
      </c>
      <c r="M82" s="1" t="s">
        <v>21</v>
      </c>
    </row>
    <row r="83" spans="4:13">
      <c r="D83" s="1">
        <v>7</v>
      </c>
      <c r="E83" s="1" t="s">
        <v>21</v>
      </c>
      <c r="F83">
        <v>-2.85</v>
      </c>
      <c r="G83">
        <v>-3.16</v>
      </c>
      <c r="H83">
        <v>-3.27</v>
      </c>
      <c r="I83">
        <v>-2.97</v>
      </c>
      <c r="J83">
        <v>-3.07</v>
      </c>
      <c r="K83">
        <v>-2.65</v>
      </c>
      <c r="L83" s="1" t="s">
        <v>21</v>
      </c>
      <c r="M83" s="1" t="s">
        <v>21</v>
      </c>
    </row>
    <row r="84" spans="4:13">
      <c r="D84" s="1">
        <v>8</v>
      </c>
      <c r="E84" s="1" t="s">
        <v>21</v>
      </c>
      <c r="F84">
        <v>-2.72</v>
      </c>
      <c r="G84">
        <v>-3.26</v>
      </c>
      <c r="H84">
        <v>-3.44</v>
      </c>
      <c r="I84">
        <v>-3.17</v>
      </c>
      <c r="J84">
        <v>-3.24</v>
      </c>
      <c r="K84">
        <v>-2.85</v>
      </c>
      <c r="L84" s="1" t="s">
        <v>21</v>
      </c>
      <c r="M84" s="1" t="s">
        <v>21</v>
      </c>
    </row>
    <row r="85" spans="4:13">
      <c r="D85" s="1">
        <v>9</v>
      </c>
      <c r="E85" s="1" t="s">
        <v>21</v>
      </c>
      <c r="F85">
        <v>-2.86</v>
      </c>
      <c r="G85">
        <v>-3.16</v>
      </c>
      <c r="H85">
        <v>-3.31</v>
      </c>
      <c r="I85">
        <v>-3.01</v>
      </c>
      <c r="J85">
        <v>-3.09</v>
      </c>
      <c r="K85">
        <v>-2.72</v>
      </c>
      <c r="L85" s="1" t="s">
        <v>21</v>
      </c>
      <c r="M85" s="1" t="s">
        <v>21</v>
      </c>
    </row>
    <row r="86" spans="4:13">
      <c r="D86" s="1">
        <v>10</v>
      </c>
      <c r="E86" s="1" t="s">
        <v>21</v>
      </c>
      <c r="F86">
        <v>-2.7</v>
      </c>
      <c r="G86">
        <v>-3.29</v>
      </c>
      <c r="H86">
        <v>-3.44</v>
      </c>
      <c r="I86">
        <v>-3.17</v>
      </c>
      <c r="J86">
        <v>-3.2</v>
      </c>
      <c r="K86">
        <v>-2.4700000000000002</v>
      </c>
      <c r="L86" s="1" t="s">
        <v>21</v>
      </c>
      <c r="M86" s="1" t="s">
        <v>21</v>
      </c>
    </row>
    <row r="87" spans="4:13">
      <c r="D87" s="1">
        <v>11</v>
      </c>
      <c r="E87" s="1" t="s">
        <v>21</v>
      </c>
      <c r="F87">
        <v>-2.71</v>
      </c>
      <c r="G87">
        <v>-3.31</v>
      </c>
      <c r="H87">
        <v>-3.48</v>
      </c>
      <c r="I87">
        <v>-3.19</v>
      </c>
      <c r="J87">
        <v>-3.26</v>
      </c>
      <c r="K87">
        <v>-2.58</v>
      </c>
      <c r="L87" s="1" t="s">
        <v>21</v>
      </c>
      <c r="M87" s="1" t="s">
        <v>21</v>
      </c>
    </row>
    <row r="88" spans="4:13">
      <c r="D88" s="1">
        <v>12</v>
      </c>
      <c r="E88" s="1" t="s">
        <v>21</v>
      </c>
      <c r="F88">
        <v>-2.87</v>
      </c>
      <c r="G88">
        <v>-3.16</v>
      </c>
      <c r="H88">
        <v>-3.22</v>
      </c>
      <c r="I88">
        <v>-2.92</v>
      </c>
      <c r="J88">
        <v>-3.09</v>
      </c>
      <c r="K88">
        <v>-2.68</v>
      </c>
      <c r="L88" s="1" t="s">
        <v>21</v>
      </c>
      <c r="M88" s="1" t="s">
        <v>21</v>
      </c>
    </row>
    <row r="89" spans="4:13">
      <c r="D89" s="1">
        <v>13</v>
      </c>
      <c r="E89" s="1" t="s">
        <v>21</v>
      </c>
      <c r="F89">
        <v>-2.68</v>
      </c>
      <c r="G89">
        <v>-3.2</v>
      </c>
      <c r="H89">
        <v>-3.28</v>
      </c>
      <c r="I89">
        <v>-2.96</v>
      </c>
      <c r="J89">
        <v>-3.07</v>
      </c>
      <c r="K89">
        <v>-2.48</v>
      </c>
      <c r="L89" s="1" t="s">
        <v>21</v>
      </c>
      <c r="M89" s="1" t="s">
        <v>21</v>
      </c>
    </row>
    <row r="90" spans="4:13">
      <c r="D90" s="1">
        <v>14</v>
      </c>
      <c r="E90" s="1" t="s">
        <v>21</v>
      </c>
      <c r="F90">
        <v>-2.9</v>
      </c>
      <c r="G90">
        <v>-3.62</v>
      </c>
      <c r="H90">
        <v>-3.28</v>
      </c>
      <c r="I90">
        <v>-2.92</v>
      </c>
      <c r="J90">
        <v>-3.01</v>
      </c>
      <c r="K90">
        <v>-2.62</v>
      </c>
      <c r="L90" s="1" t="s">
        <v>21</v>
      </c>
      <c r="M90" s="1" t="s">
        <v>21</v>
      </c>
    </row>
    <row r="91" spans="4:13">
      <c r="D91" s="1">
        <v>15</v>
      </c>
      <c r="E91" s="1" t="s">
        <v>21</v>
      </c>
      <c r="F91">
        <v>-3.03</v>
      </c>
      <c r="G91">
        <v>-3.88</v>
      </c>
      <c r="H91">
        <v>-3.29</v>
      </c>
      <c r="I91">
        <v>-2.91</v>
      </c>
      <c r="J91">
        <v>-3.07</v>
      </c>
      <c r="K91">
        <v>-2.5299999999999998</v>
      </c>
      <c r="L91" s="1" t="s">
        <v>21</v>
      </c>
      <c r="M91" s="1" t="s">
        <v>21</v>
      </c>
    </row>
    <row r="92" spans="4:13">
      <c r="D92" s="1">
        <v>16</v>
      </c>
      <c r="E92" s="1" t="s">
        <v>21</v>
      </c>
      <c r="F92">
        <v>-2.75</v>
      </c>
      <c r="G92">
        <v>-3.27</v>
      </c>
      <c r="H92">
        <v>-3.41</v>
      </c>
      <c r="I92">
        <v>-3.12</v>
      </c>
      <c r="J92">
        <v>-3.17</v>
      </c>
      <c r="K92">
        <v>-2.54</v>
      </c>
      <c r="L92" s="1" t="s">
        <v>21</v>
      </c>
      <c r="M92" s="1" t="s">
        <v>21</v>
      </c>
    </row>
    <row r="93" spans="4:13">
      <c r="D93" s="1">
        <v>17</v>
      </c>
      <c r="E93" s="1" t="s">
        <v>21</v>
      </c>
      <c r="F93">
        <v>-2.86</v>
      </c>
      <c r="G93">
        <v>-3.37</v>
      </c>
      <c r="H93">
        <v>-3.24</v>
      </c>
      <c r="I93">
        <v>-2.93</v>
      </c>
      <c r="J93">
        <v>-2.94</v>
      </c>
      <c r="K93">
        <v>-2.61</v>
      </c>
      <c r="L93" s="1" t="s">
        <v>21</v>
      </c>
      <c r="M93" s="1" t="s">
        <v>21</v>
      </c>
    </row>
    <row r="94" spans="4:13">
      <c r="D94" s="1">
        <v>18</v>
      </c>
      <c r="E94" s="1" t="s">
        <v>21</v>
      </c>
      <c r="F94">
        <v>-2.68</v>
      </c>
      <c r="G94">
        <v>-3.18</v>
      </c>
      <c r="H94">
        <v>-3.3</v>
      </c>
      <c r="I94">
        <v>-3.02</v>
      </c>
      <c r="J94">
        <v>-3.18</v>
      </c>
      <c r="K94">
        <v>-2.6</v>
      </c>
      <c r="L94" s="1" t="s">
        <v>21</v>
      </c>
      <c r="M94" s="1" t="s">
        <v>21</v>
      </c>
    </row>
    <row r="95" spans="4:13">
      <c r="D95" s="1">
        <v>19</v>
      </c>
      <c r="E95" s="1" t="s">
        <v>21</v>
      </c>
      <c r="F95">
        <v>-3.06</v>
      </c>
      <c r="G95">
        <v>-3.07</v>
      </c>
      <c r="H95">
        <v>-3.27</v>
      </c>
      <c r="I95">
        <v>-2.9</v>
      </c>
      <c r="J95">
        <v>-3.04</v>
      </c>
      <c r="K95">
        <v>-2.59</v>
      </c>
      <c r="L95" s="1" t="s">
        <v>21</v>
      </c>
      <c r="M95" s="1" t="s">
        <v>21</v>
      </c>
    </row>
    <row r="96" spans="4:13">
      <c r="D96" s="1">
        <v>20</v>
      </c>
      <c r="E96" s="1" t="s">
        <v>21</v>
      </c>
      <c r="F96">
        <v>-2.73</v>
      </c>
      <c r="G96">
        <v>-3.26</v>
      </c>
      <c r="H96">
        <v>-2.42</v>
      </c>
      <c r="I96">
        <v>-3.14</v>
      </c>
      <c r="J96">
        <v>-3.25</v>
      </c>
      <c r="K96">
        <v>-2.6</v>
      </c>
      <c r="L96" s="1" t="s">
        <v>21</v>
      </c>
      <c r="M96" s="1" t="s">
        <v>21</v>
      </c>
    </row>
    <row r="97" spans="4:11">
      <c r="D97" s="6" t="s">
        <v>11</v>
      </c>
      <c r="F97">
        <f t="shared" ref="F97:K97" si="5">AVERAGE(F77:F96)</f>
        <v>-2.8220000000000001</v>
      </c>
      <c r="G97" s="1">
        <f t="shared" si="5"/>
        <v>-3.2510000000000003</v>
      </c>
      <c r="H97" s="1">
        <f t="shared" si="5"/>
        <v>-3.2590000000000003</v>
      </c>
      <c r="I97" s="1">
        <f t="shared" si="5"/>
        <v>-3.0159999999999996</v>
      </c>
      <c r="J97" s="1">
        <f t="shared" si="5"/>
        <v>-3.1209999999999996</v>
      </c>
      <c r="K97" s="1">
        <f t="shared" si="5"/>
        <v>-2.6019999999999999</v>
      </c>
    </row>
    <row r="98" spans="4:11">
      <c r="D98" s="6" t="s">
        <v>12</v>
      </c>
      <c r="F98">
        <f t="shared" ref="F98:K98" si="6">STDEV(F77:F96)</f>
        <v>0.11817026075250819</v>
      </c>
      <c r="G98" s="1">
        <f t="shared" si="6"/>
        <v>0.19584902885963756</v>
      </c>
      <c r="H98" s="1">
        <f t="shared" si="6"/>
        <v>0.21983007791904804</v>
      </c>
      <c r="I98" s="1">
        <f t="shared" si="6"/>
        <v>0.11329514320430603</v>
      </c>
      <c r="J98" s="1">
        <f t="shared" si="6"/>
        <v>9.5801329515002642E-2</v>
      </c>
      <c r="K98" s="1">
        <f t="shared" si="6"/>
        <v>9.4679514818759997E-2</v>
      </c>
    </row>
    <row r="99" spans="4:11" ht="15.75">
      <c r="D99" s="11" t="s">
        <v>22</v>
      </c>
      <c r="F99">
        <f>F98/SQRT(20)</f>
        <v>2.6423673596148375E-2</v>
      </c>
      <c r="G99" s="1">
        <f t="shared" ref="G99:K99" si="7">G98/SQRT(20)</f>
        <v>4.3793174185746769E-2</v>
      </c>
      <c r="H99" s="1">
        <f t="shared" si="7"/>
        <v>4.9155499772606692E-2</v>
      </c>
      <c r="I99" s="1">
        <f t="shared" si="7"/>
        <v>2.5333564172540162E-2</v>
      </c>
      <c r="J99" s="1">
        <f t="shared" si="7"/>
        <v>2.1421828513040284E-2</v>
      </c>
      <c r="K99" s="1">
        <f t="shared" si="7"/>
        <v>2.1170983121144602E-2</v>
      </c>
    </row>
    <row r="100" spans="4:11" ht="15.75">
      <c r="D100" s="11" t="s">
        <v>23</v>
      </c>
      <c r="F100">
        <f>F98*$A$1</f>
        <v>5.5225477815950101E-2</v>
      </c>
      <c r="G100" s="1">
        <f t="shared" ref="G100:K100" si="8">G98*$A$1</f>
        <v>9.152773404821074E-2</v>
      </c>
      <c r="H100" s="1">
        <f t="shared" si="8"/>
        <v>0.10273499452474798</v>
      </c>
      <c r="I100" s="1">
        <f t="shared" si="8"/>
        <v>5.2947149120608938E-2</v>
      </c>
      <c r="J100" s="1">
        <f t="shared" si="8"/>
        <v>4.4771621592254195E-2</v>
      </c>
      <c r="K100" s="1">
        <f t="shared" si="8"/>
        <v>4.4247354723192217E-2</v>
      </c>
    </row>
    <row r="101" spans="4:11" ht="15.75">
      <c r="D101" s="11" t="s">
        <v>24</v>
      </c>
      <c r="F101">
        <v>0.06</v>
      </c>
      <c r="G101">
        <v>0.1</v>
      </c>
      <c r="H101">
        <v>0.11</v>
      </c>
      <c r="I101">
        <v>0.06</v>
      </c>
      <c r="J101">
        <v>0.05</v>
      </c>
      <c r="K101">
        <v>0.05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G24:N24"/>
  <sheetViews>
    <sheetView topLeftCell="C114" workbookViewId="0">
      <selection activeCell="D84" sqref="D84"/>
    </sheetView>
  </sheetViews>
  <sheetFormatPr baseColWidth="10" defaultRowHeight="15"/>
  <sheetData>
    <row r="24" spans="7:14" ht="31.5">
      <c r="G24" s="16" t="s">
        <v>29</v>
      </c>
      <c r="H24" s="17"/>
      <c r="L24" s="15"/>
      <c r="M24" s="16" t="s">
        <v>30</v>
      </c>
      <c r="N24" s="17"/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2:M7"/>
  <sheetViews>
    <sheetView topLeftCell="A16" zoomScale="110" zoomScaleNormal="110" workbookViewId="0">
      <selection activeCell="N6" sqref="N6"/>
    </sheetView>
  </sheetViews>
  <sheetFormatPr baseColWidth="10" defaultRowHeight="15"/>
  <sheetData>
    <row r="2" spans="3:13" ht="23.25">
      <c r="E2" s="13" t="s">
        <v>28</v>
      </c>
      <c r="F2" s="13"/>
      <c r="G2" s="13"/>
      <c r="H2" s="13"/>
      <c r="I2" s="14"/>
    </row>
    <row r="4" spans="3:13">
      <c r="C4" s="4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3" t="s">
        <v>10</v>
      </c>
    </row>
    <row r="5" spans="3:13">
      <c r="C5" s="1" t="s">
        <v>25</v>
      </c>
      <c r="D5">
        <v>0.27653637811516296</v>
      </c>
      <c r="E5">
        <v>0.23988154971722386</v>
      </c>
      <c r="F5">
        <v>0.12647030023727018</v>
      </c>
      <c r="G5">
        <v>2.4899799195977301E-2</v>
      </c>
      <c r="H5">
        <v>3.260610210891271E-2</v>
      </c>
      <c r="I5">
        <v>2.4809802816417564E-2</v>
      </c>
      <c r="J5">
        <v>2.881885347805227E-2</v>
      </c>
      <c r="K5">
        <v>0.2016093147388629</v>
      </c>
      <c r="L5">
        <v>0.19285664160335861</v>
      </c>
      <c r="M5">
        <v>0.21902355076446389</v>
      </c>
    </row>
    <row r="6" spans="3:13">
      <c r="C6" s="1" t="s">
        <v>26</v>
      </c>
      <c r="D6">
        <v>0.12143332586888243</v>
      </c>
      <c r="E6">
        <v>0.15094352377104689</v>
      </c>
      <c r="F6">
        <v>8.6235601391585134E-2</v>
      </c>
      <c r="G6">
        <v>3.1867323637065369E-2</v>
      </c>
      <c r="H6">
        <v>2.5526044491230367E-2</v>
      </c>
      <c r="I6">
        <v>3.8099592482970748E-2</v>
      </c>
      <c r="J6">
        <v>3.3308762874212805E-2</v>
      </c>
      <c r="K6">
        <v>0.11520576557209559</v>
      </c>
      <c r="L6">
        <v>0.23059362751956444</v>
      </c>
      <c r="M6">
        <v>0.21598915664790441</v>
      </c>
    </row>
    <row r="7" spans="3:13">
      <c r="C7" s="12" t="s">
        <v>27</v>
      </c>
      <c r="D7">
        <v>0.14475023861447461</v>
      </c>
      <c r="E7">
        <v>0.15401298646542738</v>
      </c>
      <c r="F7">
        <v>8.7141747805092262E-2</v>
      </c>
      <c r="G7">
        <v>2.6137289353275334E-2</v>
      </c>
      <c r="H7">
        <v>6.366028258614094E-2</v>
      </c>
      <c r="I7">
        <v>7.1884410139143637E-2</v>
      </c>
      <c r="J7">
        <v>4.6052030071259679E-2</v>
      </c>
      <c r="K7">
        <v>0.14869962658785785</v>
      </c>
      <c r="L7">
        <v>0.29006532839490162</v>
      </c>
      <c r="M7">
        <v>0.40218187820672957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C3:M88"/>
  <sheetViews>
    <sheetView topLeftCell="A64" workbookViewId="0">
      <selection activeCell="N84" sqref="N84"/>
    </sheetView>
  </sheetViews>
  <sheetFormatPr baseColWidth="10" defaultRowHeight="15"/>
  <sheetData>
    <row r="3" spans="3:13" ht="18.75">
      <c r="G3" s="5" t="s">
        <v>33</v>
      </c>
      <c r="H3" s="5"/>
    </row>
    <row r="4" spans="3:13">
      <c r="C4" s="19" t="s">
        <v>0</v>
      </c>
      <c r="D4" s="20" t="s">
        <v>1</v>
      </c>
      <c r="E4" s="20" t="s">
        <v>2</v>
      </c>
      <c r="F4" s="20" t="s">
        <v>3</v>
      </c>
      <c r="G4" s="20" t="s">
        <v>4</v>
      </c>
      <c r="H4" s="20" t="s">
        <v>5</v>
      </c>
      <c r="I4" s="20" t="s">
        <v>6</v>
      </c>
      <c r="J4" s="20" t="s">
        <v>7</v>
      </c>
      <c r="K4" s="20" t="s">
        <v>8</v>
      </c>
      <c r="L4" s="20" t="s">
        <v>9</v>
      </c>
      <c r="M4" s="21" t="s">
        <v>10</v>
      </c>
    </row>
    <row r="5" spans="3:13">
      <c r="C5">
        <v>1</v>
      </c>
      <c r="D5">
        <v>-0.11</v>
      </c>
      <c r="E5">
        <v>0.13</v>
      </c>
      <c r="F5">
        <v>-0.31</v>
      </c>
      <c r="G5">
        <v>-0.08</v>
      </c>
      <c r="H5">
        <v>-0.23</v>
      </c>
      <c r="I5">
        <v>-0.3</v>
      </c>
      <c r="J5">
        <v>-0.25</v>
      </c>
      <c r="K5">
        <v>-0.91</v>
      </c>
      <c r="L5">
        <v>-0.1</v>
      </c>
      <c r="M5">
        <v>-0.21</v>
      </c>
    </row>
    <row r="6" spans="3:13">
      <c r="C6">
        <v>2</v>
      </c>
      <c r="D6">
        <v>0.28999999999999998</v>
      </c>
      <c r="E6">
        <v>0.64</v>
      </c>
      <c r="F6">
        <v>0</v>
      </c>
      <c r="G6">
        <v>-0.11</v>
      </c>
      <c r="H6">
        <v>-0.28000000000000003</v>
      </c>
      <c r="I6">
        <v>-0.28999999999999998</v>
      </c>
      <c r="J6">
        <v>-0.22</v>
      </c>
      <c r="K6">
        <v>-1.24</v>
      </c>
      <c r="L6">
        <v>-0.66</v>
      </c>
      <c r="M6">
        <v>-0.66</v>
      </c>
    </row>
    <row r="7" spans="3:13">
      <c r="C7" s="1">
        <v>3</v>
      </c>
      <c r="D7">
        <v>-0.04</v>
      </c>
      <c r="E7">
        <v>0.12</v>
      </c>
      <c r="F7">
        <v>-0.27</v>
      </c>
      <c r="G7">
        <v>-0.06</v>
      </c>
      <c r="H7">
        <v>-0.21</v>
      </c>
      <c r="I7">
        <v>-0.27</v>
      </c>
      <c r="J7">
        <v>-0.25</v>
      </c>
      <c r="K7">
        <v>-0.89</v>
      </c>
      <c r="L7">
        <v>-0.08</v>
      </c>
      <c r="M7">
        <v>-0.28000000000000003</v>
      </c>
    </row>
    <row r="8" spans="3:13">
      <c r="C8" s="1">
        <v>4</v>
      </c>
      <c r="D8">
        <v>0.32</v>
      </c>
      <c r="E8">
        <v>0.64</v>
      </c>
      <c r="F8">
        <v>0</v>
      </c>
      <c r="G8">
        <v>-0.09</v>
      </c>
      <c r="H8">
        <v>-0.23</v>
      </c>
      <c r="I8">
        <v>-0.25</v>
      </c>
      <c r="J8">
        <v>-0.2</v>
      </c>
      <c r="K8">
        <v>-1.26</v>
      </c>
      <c r="L8">
        <v>-0.69</v>
      </c>
      <c r="M8">
        <v>-0.67</v>
      </c>
    </row>
    <row r="9" spans="3:13">
      <c r="C9" s="1">
        <v>5</v>
      </c>
      <c r="D9">
        <v>-0.12</v>
      </c>
      <c r="E9">
        <v>0.1</v>
      </c>
      <c r="F9">
        <v>-0.34</v>
      </c>
      <c r="G9">
        <v>-0.09</v>
      </c>
      <c r="H9">
        <v>-0.23</v>
      </c>
      <c r="I9">
        <v>-0.3</v>
      </c>
      <c r="J9">
        <v>-0.27</v>
      </c>
      <c r="K9">
        <v>-0.95</v>
      </c>
      <c r="L9">
        <v>-0.14000000000000001</v>
      </c>
      <c r="M9">
        <v>-0.31</v>
      </c>
    </row>
    <row r="10" spans="3:13">
      <c r="C10" s="1">
        <v>6</v>
      </c>
      <c r="D10">
        <v>0.44</v>
      </c>
      <c r="E10">
        <v>0.66</v>
      </c>
      <c r="F10">
        <v>0.06</v>
      </c>
      <c r="G10">
        <v>-0.09</v>
      </c>
      <c r="H10">
        <v>-0.24</v>
      </c>
      <c r="I10">
        <v>-0.26</v>
      </c>
      <c r="J10">
        <v>-0.2</v>
      </c>
      <c r="K10">
        <v>-1.17</v>
      </c>
      <c r="L10">
        <v>-0.66</v>
      </c>
      <c r="M10">
        <v>-0.63</v>
      </c>
    </row>
    <row r="11" spans="3:13">
      <c r="C11" s="1">
        <v>7</v>
      </c>
      <c r="D11">
        <v>-0.27</v>
      </c>
      <c r="E11">
        <v>0.01</v>
      </c>
      <c r="F11">
        <v>-0.38</v>
      </c>
      <c r="G11">
        <v>-0.06</v>
      </c>
      <c r="H11">
        <v>-0.21</v>
      </c>
      <c r="I11">
        <v>-0.28000000000000003</v>
      </c>
      <c r="J11">
        <v>-0.27</v>
      </c>
      <c r="K11">
        <v>-0.94</v>
      </c>
      <c r="L11">
        <v>-0.12</v>
      </c>
      <c r="M11">
        <v>-0.31</v>
      </c>
    </row>
    <row r="12" spans="3:13">
      <c r="C12" s="1">
        <v>8</v>
      </c>
      <c r="D12">
        <v>0.33</v>
      </c>
      <c r="E12">
        <v>0.62</v>
      </c>
      <c r="F12">
        <v>-0.02</v>
      </c>
      <c r="G12">
        <v>-0.11</v>
      </c>
      <c r="H12">
        <v>-0.28000000000000003</v>
      </c>
      <c r="I12">
        <v>-0.28999999999999998</v>
      </c>
      <c r="J12">
        <v>-0.22</v>
      </c>
      <c r="K12">
        <v>-1.21</v>
      </c>
      <c r="L12">
        <v>-0.57999999999999996</v>
      </c>
      <c r="M12">
        <v>-0.44</v>
      </c>
    </row>
    <row r="13" spans="3:13">
      <c r="C13" s="1">
        <v>9</v>
      </c>
      <c r="D13">
        <v>-7.0000000000000007E-2</v>
      </c>
      <c r="E13">
        <v>0.13</v>
      </c>
      <c r="F13">
        <v>-0.33</v>
      </c>
      <c r="G13">
        <v>-7.0000000000000007E-2</v>
      </c>
      <c r="H13">
        <v>-0.25</v>
      </c>
      <c r="I13">
        <v>-0.33</v>
      </c>
      <c r="J13">
        <v>-0.28000000000000003</v>
      </c>
      <c r="K13">
        <v>-0.92</v>
      </c>
      <c r="L13">
        <v>-0.06</v>
      </c>
      <c r="M13">
        <v>-0.19</v>
      </c>
    </row>
    <row r="14" spans="3:13">
      <c r="C14" s="1">
        <v>10</v>
      </c>
      <c r="D14">
        <v>0.38</v>
      </c>
      <c r="E14">
        <v>0.62</v>
      </c>
      <c r="F14">
        <v>7.0000000000000007E-2</v>
      </c>
      <c r="G14">
        <v>-7.0000000000000007E-2</v>
      </c>
      <c r="H14">
        <v>-0.21</v>
      </c>
      <c r="I14">
        <v>-0.23</v>
      </c>
      <c r="J14">
        <v>-0.19</v>
      </c>
      <c r="K14">
        <v>-1.1399999999999999</v>
      </c>
      <c r="L14">
        <v>-0.57999999999999996</v>
      </c>
      <c r="M14">
        <v>-0.52</v>
      </c>
    </row>
    <row r="15" spans="3:13">
      <c r="C15" s="1">
        <v>11</v>
      </c>
      <c r="D15">
        <v>-0.27</v>
      </c>
      <c r="E15">
        <v>0.12</v>
      </c>
      <c r="F15">
        <v>-0.28999999999999998</v>
      </c>
      <c r="G15">
        <v>-0.05</v>
      </c>
      <c r="H15">
        <v>-0.22</v>
      </c>
      <c r="I15">
        <v>-0.28999999999999998</v>
      </c>
      <c r="J15">
        <v>-0.25</v>
      </c>
      <c r="K15">
        <v>-0.97</v>
      </c>
      <c r="L15">
        <v>-0.21</v>
      </c>
      <c r="M15">
        <v>-0.45</v>
      </c>
    </row>
    <row r="16" spans="3:13">
      <c r="C16" s="1">
        <v>12</v>
      </c>
      <c r="D16">
        <v>0.33</v>
      </c>
      <c r="E16">
        <v>0.56999999999999995</v>
      </c>
      <c r="F16">
        <v>0.01</v>
      </c>
      <c r="G16">
        <v>-7.0000000000000007E-2</v>
      </c>
      <c r="H16">
        <v>-0.21</v>
      </c>
      <c r="I16">
        <v>-0.24</v>
      </c>
      <c r="J16">
        <v>-0.19</v>
      </c>
      <c r="K16">
        <v>-1.1499999999999999</v>
      </c>
      <c r="L16">
        <v>-0.57999999999999996</v>
      </c>
      <c r="M16">
        <v>-0.52</v>
      </c>
    </row>
    <row r="17" spans="3:13">
      <c r="C17" s="1">
        <v>13</v>
      </c>
      <c r="D17">
        <v>0</v>
      </c>
      <c r="E17">
        <v>0.17</v>
      </c>
      <c r="F17">
        <v>0.27</v>
      </c>
      <c r="G17">
        <v>-0.06</v>
      </c>
      <c r="H17">
        <v>-0.22</v>
      </c>
      <c r="I17">
        <v>-0.28000000000000003</v>
      </c>
      <c r="J17">
        <v>-0.26</v>
      </c>
      <c r="K17">
        <v>-0.93</v>
      </c>
      <c r="L17">
        <v>-0.12</v>
      </c>
      <c r="M17">
        <v>-0.2</v>
      </c>
    </row>
    <row r="18" spans="3:13">
      <c r="C18" s="1">
        <v>14</v>
      </c>
      <c r="D18">
        <v>0.28000000000000003</v>
      </c>
      <c r="E18">
        <v>0.63</v>
      </c>
      <c r="F18">
        <v>0</v>
      </c>
      <c r="G18">
        <v>-7.0000000000000007E-2</v>
      </c>
      <c r="H18">
        <v>-0.22</v>
      </c>
      <c r="I18">
        <v>-0.25</v>
      </c>
      <c r="J18">
        <v>-0.21</v>
      </c>
      <c r="K18">
        <v>-1.26</v>
      </c>
      <c r="L18">
        <v>-0.73</v>
      </c>
      <c r="M18">
        <v>-0.72</v>
      </c>
    </row>
    <row r="19" spans="3:13">
      <c r="C19" s="1">
        <v>15</v>
      </c>
      <c r="D19">
        <v>0</v>
      </c>
      <c r="E19">
        <v>0.1</v>
      </c>
      <c r="F19">
        <v>-0.25</v>
      </c>
      <c r="G19">
        <v>-0.05</v>
      </c>
      <c r="H19">
        <v>-0.2</v>
      </c>
      <c r="I19">
        <v>-0.26</v>
      </c>
      <c r="J19">
        <v>-0.24</v>
      </c>
      <c r="K19">
        <v>-0.88</v>
      </c>
      <c r="L19">
        <v>-0.09</v>
      </c>
      <c r="M19">
        <v>-0.24</v>
      </c>
    </row>
    <row r="20" spans="3:13">
      <c r="C20" s="1">
        <v>16</v>
      </c>
      <c r="D20">
        <v>0.28000000000000003</v>
      </c>
      <c r="E20">
        <v>0.57999999999999996</v>
      </c>
      <c r="F20">
        <v>0.01</v>
      </c>
      <c r="G20">
        <v>-0.05</v>
      </c>
      <c r="H20">
        <v>-0.21</v>
      </c>
      <c r="I20">
        <v>-0.23</v>
      </c>
      <c r="J20">
        <v>-0.19</v>
      </c>
      <c r="K20">
        <v>-1.1499999999999999</v>
      </c>
      <c r="L20">
        <v>-0.57999999999999996</v>
      </c>
      <c r="M20">
        <v>-0.59</v>
      </c>
    </row>
    <row r="21" spans="3:13">
      <c r="C21" s="1">
        <v>17</v>
      </c>
      <c r="D21">
        <v>-0.05</v>
      </c>
      <c r="E21">
        <v>0.12</v>
      </c>
      <c r="F21">
        <v>-0.23</v>
      </c>
      <c r="G21">
        <v>-0.05</v>
      </c>
      <c r="H21">
        <v>-0.22</v>
      </c>
      <c r="I21">
        <v>-0.28000000000000003</v>
      </c>
      <c r="J21">
        <v>-0.25</v>
      </c>
      <c r="K21">
        <v>-0.89</v>
      </c>
      <c r="L21">
        <v>-0.13</v>
      </c>
      <c r="M21">
        <v>-0.3</v>
      </c>
    </row>
    <row r="22" spans="3:13">
      <c r="C22" s="1">
        <v>18</v>
      </c>
      <c r="D22">
        <v>0.46</v>
      </c>
      <c r="E22">
        <v>0.7</v>
      </c>
      <c r="F22">
        <v>0.11</v>
      </c>
      <c r="G22">
        <v>-0.06</v>
      </c>
      <c r="H22">
        <v>-0.23</v>
      </c>
      <c r="I22">
        <v>-0.24</v>
      </c>
      <c r="J22">
        <v>-0.2</v>
      </c>
      <c r="K22">
        <v>-1.2</v>
      </c>
      <c r="L22">
        <v>-0.65</v>
      </c>
      <c r="M22">
        <v>-0.63</v>
      </c>
    </row>
    <row r="23" spans="3:13">
      <c r="C23" s="1">
        <v>19</v>
      </c>
      <c r="D23">
        <v>-7.0000000000000007E-2</v>
      </c>
      <c r="E23">
        <v>0.14000000000000001</v>
      </c>
      <c r="F23">
        <v>-0.31</v>
      </c>
      <c r="G23">
        <v>-0.09</v>
      </c>
      <c r="H23">
        <v>-0.26</v>
      </c>
      <c r="I23">
        <v>-0.32</v>
      </c>
      <c r="J23">
        <v>-0.28000000000000003</v>
      </c>
      <c r="K23">
        <v>-0.97</v>
      </c>
      <c r="L23">
        <v>-0.15</v>
      </c>
      <c r="M23">
        <v>-0.23</v>
      </c>
    </row>
    <row r="24" spans="3:13">
      <c r="C24" s="1">
        <v>20</v>
      </c>
      <c r="D24">
        <v>0.41</v>
      </c>
      <c r="E24">
        <v>0.7</v>
      </c>
      <c r="F24">
        <v>0.01</v>
      </c>
      <c r="G24">
        <v>-0.1</v>
      </c>
      <c r="H24">
        <v>-0.26</v>
      </c>
      <c r="I24">
        <v>-0.28000000000000003</v>
      </c>
      <c r="J24">
        <v>-0.21</v>
      </c>
      <c r="K24">
        <v>-1.22</v>
      </c>
      <c r="L24">
        <v>-0.61</v>
      </c>
      <c r="M24">
        <v>-0.48</v>
      </c>
    </row>
    <row r="25" spans="3:13" ht="15.75">
      <c r="C25" s="22" t="s">
        <v>34</v>
      </c>
      <c r="D25" s="23">
        <f>SUBTOTAL(101,D5:D24)</f>
        <v>0.12600000000000003</v>
      </c>
      <c r="E25" s="23">
        <f t="shared" ref="E25:M25" si="0">SUBTOTAL(101,E5:E24)</f>
        <v>0.375</v>
      </c>
      <c r="F25" s="23">
        <f t="shared" si="0"/>
        <v>-0.10950000000000001</v>
      </c>
      <c r="G25" s="23">
        <f t="shared" si="0"/>
        <v>-7.4000000000000024E-2</v>
      </c>
      <c r="H25" s="23">
        <f t="shared" si="0"/>
        <v>-0.23100000000000004</v>
      </c>
      <c r="I25" s="23">
        <f t="shared" si="0"/>
        <v>-0.27350000000000008</v>
      </c>
      <c r="J25" s="23">
        <f t="shared" si="0"/>
        <v>-0.23149999999999998</v>
      </c>
      <c r="K25" s="23">
        <f t="shared" si="0"/>
        <v>-1.0625</v>
      </c>
      <c r="L25" s="23">
        <f t="shared" si="0"/>
        <v>-0.37600000000000006</v>
      </c>
      <c r="M25" s="23">
        <f t="shared" si="0"/>
        <v>-0.42899999999999999</v>
      </c>
    </row>
    <row r="26" spans="3:13">
      <c r="C26" s="24" t="s">
        <v>12</v>
      </c>
      <c r="D26" s="23">
        <f>STDEV(D5:D24)</f>
        <v>0.24575126492151839</v>
      </c>
      <c r="E26" s="23">
        <f t="shared" ref="E26:M26" si="1">STDEV(E5:E24)</f>
        <v>0.27095348212134901</v>
      </c>
      <c r="F26" s="23">
        <f t="shared" si="1"/>
        <v>0.19027611515899726</v>
      </c>
      <c r="G26" s="23">
        <f t="shared" si="1"/>
        <v>1.9841477024816312E-2</v>
      </c>
      <c r="H26" s="23">
        <f t="shared" si="1"/>
        <v>2.3597502097958335E-2</v>
      </c>
      <c r="I26" s="23">
        <f t="shared" si="1"/>
        <v>2.8335397241649171E-2</v>
      </c>
      <c r="J26" s="23">
        <f t="shared" si="1"/>
        <v>3.1834274809261667E-2</v>
      </c>
      <c r="K26" s="23">
        <f t="shared" si="1"/>
        <v>0.14628289103831021</v>
      </c>
      <c r="L26" s="23">
        <f t="shared" si="1"/>
        <v>0.26684117097313848</v>
      </c>
      <c r="M26" s="23">
        <f t="shared" si="1"/>
        <v>0.18101759146848873</v>
      </c>
    </row>
    <row r="65" spans="3:13" ht="18.75">
      <c r="F65" s="5" t="s">
        <v>51</v>
      </c>
      <c r="G65" s="5"/>
    </row>
    <row r="66" spans="3:13">
      <c r="C66" s="29" t="s">
        <v>40</v>
      </c>
      <c r="D66" s="29" t="s">
        <v>41</v>
      </c>
      <c r="E66" s="29" t="s">
        <v>42</v>
      </c>
      <c r="F66" s="29" t="s">
        <v>43</v>
      </c>
      <c r="G66" s="29" t="s">
        <v>44</v>
      </c>
      <c r="H66" s="29" t="s">
        <v>45</v>
      </c>
      <c r="I66" s="29" t="s">
        <v>46</v>
      </c>
      <c r="J66" s="29" t="s">
        <v>47</v>
      </c>
      <c r="K66" s="29" t="s">
        <v>48</v>
      </c>
      <c r="L66" s="29" t="s">
        <v>49</v>
      </c>
      <c r="M66" s="29" t="s">
        <v>50</v>
      </c>
    </row>
    <row r="67" spans="3:13">
      <c r="C67">
        <v>1</v>
      </c>
      <c r="D67">
        <v>-1.99</v>
      </c>
      <c r="E67">
        <v>-2.25</v>
      </c>
      <c r="F67">
        <v>-2.58</v>
      </c>
      <c r="G67">
        <v>-2.71</v>
      </c>
      <c r="H67">
        <v>-2.81</v>
      </c>
      <c r="I67">
        <v>-2.41</v>
      </c>
      <c r="J67">
        <v>-2.4900000000000002</v>
      </c>
      <c r="K67">
        <v>-2.46</v>
      </c>
      <c r="L67">
        <v>-2.21</v>
      </c>
      <c r="M67">
        <v>-2.34</v>
      </c>
    </row>
    <row r="68" spans="3:13">
      <c r="C68">
        <v>2</v>
      </c>
      <c r="D68">
        <v>-1.96</v>
      </c>
      <c r="E68">
        <v>-2.2599999999999998</v>
      </c>
      <c r="F68">
        <v>-2.3199999999999998</v>
      </c>
      <c r="G68">
        <v>-2.91</v>
      </c>
      <c r="H68">
        <v>-3.03</v>
      </c>
      <c r="I68">
        <v>-2.81</v>
      </c>
      <c r="J68">
        <v>-2.68</v>
      </c>
      <c r="K68">
        <v>-2.4900000000000002</v>
      </c>
      <c r="L68">
        <v>-2.5</v>
      </c>
      <c r="M68">
        <v>-2.4</v>
      </c>
    </row>
    <row r="69" spans="3:13">
      <c r="C69" s="1">
        <v>3</v>
      </c>
      <c r="D69">
        <v>-2.04</v>
      </c>
      <c r="E69">
        <v>-2.27</v>
      </c>
      <c r="F69">
        <v>-2.5299999999999998</v>
      </c>
      <c r="G69">
        <v>-2.83</v>
      </c>
      <c r="H69">
        <v>-2.71</v>
      </c>
      <c r="I69">
        <v>-2.34</v>
      </c>
      <c r="J69">
        <v>-2.44</v>
      </c>
      <c r="K69">
        <v>-2.34</v>
      </c>
      <c r="L69">
        <v>-2.2000000000000002</v>
      </c>
      <c r="M69">
        <v>-2.31</v>
      </c>
    </row>
    <row r="70" spans="3:13">
      <c r="C70" s="1">
        <v>4</v>
      </c>
      <c r="D70">
        <v>-2</v>
      </c>
      <c r="E70">
        <v>-2.2400000000000002</v>
      </c>
      <c r="F70">
        <v>-2.31</v>
      </c>
      <c r="G70">
        <v>-2.9</v>
      </c>
      <c r="H70">
        <v>-3.05</v>
      </c>
      <c r="I70">
        <v>-2.8</v>
      </c>
      <c r="J70">
        <v>-2.68</v>
      </c>
      <c r="K70">
        <v>-2.5</v>
      </c>
      <c r="L70">
        <v>-2.4900000000000002</v>
      </c>
      <c r="M70">
        <v>-2.39</v>
      </c>
    </row>
    <row r="71" spans="3:13">
      <c r="C71" s="1">
        <v>5</v>
      </c>
      <c r="D71">
        <v>-2.12</v>
      </c>
      <c r="E71">
        <v>-2.31</v>
      </c>
      <c r="F71">
        <v>-2.52</v>
      </c>
      <c r="G71">
        <v>-2.67</v>
      </c>
      <c r="H71">
        <v>-2.77</v>
      </c>
      <c r="I71">
        <v>-2.36</v>
      </c>
      <c r="J71">
        <v>-2.4</v>
      </c>
      <c r="K71">
        <v>-2.4300000000000002</v>
      </c>
      <c r="L71">
        <v>-2.19</v>
      </c>
      <c r="M71">
        <v>-2.33</v>
      </c>
    </row>
    <row r="72" spans="3:13">
      <c r="C72" s="1">
        <v>6</v>
      </c>
      <c r="D72">
        <v>-2.06</v>
      </c>
      <c r="E72">
        <v>-2.25</v>
      </c>
      <c r="F72">
        <v>-2.31</v>
      </c>
      <c r="G72">
        <v>-2.89</v>
      </c>
      <c r="H72">
        <v>-3.01</v>
      </c>
      <c r="I72">
        <v>-2.78</v>
      </c>
      <c r="J72">
        <v>-2.67</v>
      </c>
      <c r="K72">
        <v>-2.44</v>
      </c>
      <c r="L72">
        <v>-2.4900000000000002</v>
      </c>
      <c r="M72">
        <v>-2.37</v>
      </c>
    </row>
    <row r="73" spans="3:13">
      <c r="C73" s="1">
        <v>7</v>
      </c>
      <c r="D73">
        <v>-1.95</v>
      </c>
      <c r="E73">
        <v>-2.25</v>
      </c>
      <c r="F73">
        <v>-2.5099999999999998</v>
      </c>
      <c r="G73">
        <v>-2.63</v>
      </c>
      <c r="H73">
        <v>-2.74</v>
      </c>
      <c r="I73">
        <v>-2.34</v>
      </c>
      <c r="J73">
        <v>-2.4</v>
      </c>
      <c r="K73">
        <v>-2.42</v>
      </c>
      <c r="L73">
        <v>-2.19</v>
      </c>
      <c r="M73">
        <v>-2.25</v>
      </c>
    </row>
    <row r="74" spans="3:13">
      <c r="C74" s="1">
        <v>8</v>
      </c>
      <c r="D74">
        <v>-2.02</v>
      </c>
      <c r="E74">
        <v>-2.27</v>
      </c>
      <c r="F74">
        <v>-2.3199999999999998</v>
      </c>
      <c r="G74">
        <v>-2.9</v>
      </c>
      <c r="H74">
        <v>-3.05</v>
      </c>
      <c r="I74">
        <v>-2.8</v>
      </c>
      <c r="J74">
        <v>-2.71</v>
      </c>
      <c r="K74">
        <v>-2.54</v>
      </c>
      <c r="L74">
        <v>-2.5</v>
      </c>
      <c r="M74">
        <v>-2.42</v>
      </c>
    </row>
    <row r="75" spans="3:13">
      <c r="C75" s="1">
        <v>9</v>
      </c>
      <c r="D75">
        <v>-2.19</v>
      </c>
      <c r="E75">
        <v>-2.36</v>
      </c>
      <c r="F75">
        <v>-2.5099999999999998</v>
      </c>
      <c r="G75">
        <v>-2.62</v>
      </c>
      <c r="H75">
        <v>-2.72</v>
      </c>
      <c r="I75">
        <v>-2.31</v>
      </c>
      <c r="J75">
        <v>-2.38</v>
      </c>
      <c r="K75">
        <v>-2.39</v>
      </c>
      <c r="L75">
        <v>-2.34</v>
      </c>
      <c r="M75">
        <v>-2.27</v>
      </c>
    </row>
    <row r="76" spans="3:13">
      <c r="C76" s="1">
        <v>10</v>
      </c>
      <c r="D76">
        <v>-2.08</v>
      </c>
      <c r="E76">
        <v>-2.31</v>
      </c>
      <c r="F76">
        <v>-2.39</v>
      </c>
      <c r="G76">
        <v>-2.9</v>
      </c>
      <c r="H76">
        <v>-3.04</v>
      </c>
      <c r="I76">
        <v>-2.76</v>
      </c>
      <c r="J76">
        <v>-2.73</v>
      </c>
      <c r="K76">
        <v>-2.4500000000000002</v>
      </c>
      <c r="L76">
        <v>-2.48</v>
      </c>
      <c r="M76">
        <v>-2.39</v>
      </c>
    </row>
    <row r="77" spans="3:13">
      <c r="C77" s="1">
        <v>11</v>
      </c>
      <c r="D77">
        <v>-1.97</v>
      </c>
      <c r="E77">
        <v>-2.31</v>
      </c>
      <c r="F77">
        <v>-2.54</v>
      </c>
      <c r="G77">
        <v>-2.69</v>
      </c>
      <c r="H77">
        <v>-2.75</v>
      </c>
      <c r="I77">
        <v>-2.31</v>
      </c>
      <c r="J77">
        <v>-2.42</v>
      </c>
      <c r="K77">
        <v>-2.4900000000000002</v>
      </c>
      <c r="L77">
        <v>-2.19</v>
      </c>
      <c r="M77">
        <v>-2.25</v>
      </c>
    </row>
    <row r="78" spans="3:13">
      <c r="C78" s="1">
        <v>12</v>
      </c>
      <c r="D78">
        <v>-2.04</v>
      </c>
      <c r="E78">
        <v>-2.2799999999999998</v>
      </c>
      <c r="F78">
        <v>-2.33</v>
      </c>
      <c r="G78">
        <v>-2.87</v>
      </c>
      <c r="H78">
        <v>-3</v>
      </c>
      <c r="I78">
        <v>-2.71</v>
      </c>
      <c r="J78">
        <v>-2.69</v>
      </c>
      <c r="K78">
        <v>-2.4</v>
      </c>
      <c r="L78">
        <v>-2.4500000000000002</v>
      </c>
      <c r="M78">
        <v>-2.33</v>
      </c>
    </row>
    <row r="79" spans="3:13">
      <c r="C79" s="1">
        <v>13</v>
      </c>
      <c r="D79">
        <v>-2.0699999999999998</v>
      </c>
      <c r="E79">
        <v>-2.27</v>
      </c>
      <c r="F79">
        <v>-2.5099999999999998</v>
      </c>
      <c r="G79">
        <v>-2.65</v>
      </c>
      <c r="H79">
        <v>-2.71</v>
      </c>
      <c r="I79">
        <v>-2.2999999999999998</v>
      </c>
      <c r="J79">
        <v>-2.37</v>
      </c>
      <c r="K79">
        <v>-2.42</v>
      </c>
      <c r="L79">
        <v>-2.23</v>
      </c>
      <c r="M79">
        <v>-2.46</v>
      </c>
    </row>
    <row r="80" spans="3:13">
      <c r="C80" s="1">
        <v>14</v>
      </c>
      <c r="D80">
        <v>-1.99</v>
      </c>
      <c r="E80">
        <v>-2.2400000000000002</v>
      </c>
      <c r="F80">
        <v>-2.36</v>
      </c>
      <c r="G80">
        <v>-2.87</v>
      </c>
      <c r="H80">
        <v>-3.04</v>
      </c>
      <c r="I80">
        <v>-2.78</v>
      </c>
      <c r="J80">
        <v>-2.8</v>
      </c>
      <c r="K80">
        <v>-2.52</v>
      </c>
      <c r="L80">
        <v>-2.4900000000000002</v>
      </c>
      <c r="M80">
        <v>-2.41</v>
      </c>
    </row>
    <row r="81" spans="3:13">
      <c r="C81" s="1">
        <v>15</v>
      </c>
      <c r="D81">
        <v>-2.0699999999999998</v>
      </c>
      <c r="E81">
        <v>-2.2599999999999998</v>
      </c>
      <c r="F81">
        <v>-2.56</v>
      </c>
      <c r="G81">
        <v>-2.68</v>
      </c>
      <c r="H81">
        <v>-2.76</v>
      </c>
      <c r="I81">
        <v>-2.39</v>
      </c>
      <c r="J81">
        <v>-2.39</v>
      </c>
      <c r="K81">
        <v>-2.4</v>
      </c>
      <c r="L81">
        <v>-2.2000000000000002</v>
      </c>
      <c r="M81">
        <v>-2.25</v>
      </c>
    </row>
    <row r="82" spans="3:13">
      <c r="C82" s="1">
        <v>16</v>
      </c>
      <c r="D82">
        <v>-2.02</v>
      </c>
      <c r="E82">
        <v>-2.29</v>
      </c>
      <c r="F82">
        <v>-2.37</v>
      </c>
      <c r="G82">
        <v>-2.9</v>
      </c>
      <c r="H82">
        <v>-3.03</v>
      </c>
      <c r="I82">
        <v>-2.75</v>
      </c>
      <c r="J82">
        <v>-2.67</v>
      </c>
      <c r="K82">
        <v>-2.46</v>
      </c>
      <c r="L82">
        <v>-2.48</v>
      </c>
      <c r="M82">
        <v>-2.38</v>
      </c>
    </row>
    <row r="83" spans="3:13">
      <c r="C83" s="1">
        <v>17</v>
      </c>
      <c r="D83">
        <v>-2.09</v>
      </c>
      <c r="E83">
        <v>-2.2999999999999998</v>
      </c>
      <c r="F83">
        <v>-2.56</v>
      </c>
      <c r="G83">
        <v>-2.65</v>
      </c>
      <c r="H83">
        <v>-2.73</v>
      </c>
      <c r="I83">
        <v>-2.33</v>
      </c>
      <c r="J83">
        <v>-2.39</v>
      </c>
      <c r="K83">
        <v>-2.4500000000000002</v>
      </c>
      <c r="L83">
        <v>-2.21</v>
      </c>
      <c r="M83">
        <v>-2.29</v>
      </c>
    </row>
    <row r="84" spans="3:13">
      <c r="C84" s="1">
        <v>18</v>
      </c>
      <c r="D84">
        <v>-2.04</v>
      </c>
      <c r="E84">
        <v>-2.2999999999999998</v>
      </c>
      <c r="F84">
        <v>-2.35</v>
      </c>
      <c r="G84">
        <v>-2.89</v>
      </c>
      <c r="H84">
        <v>-3.03</v>
      </c>
      <c r="I84">
        <v>-2.78</v>
      </c>
      <c r="J84">
        <v>-2.76</v>
      </c>
      <c r="K84">
        <v>-2.44</v>
      </c>
      <c r="L84">
        <v>-2.5</v>
      </c>
      <c r="M84">
        <v>-2.37</v>
      </c>
    </row>
    <row r="85" spans="3:13">
      <c r="C85" s="1">
        <v>19</v>
      </c>
      <c r="D85">
        <v>-2</v>
      </c>
      <c r="E85">
        <v>-2.31</v>
      </c>
      <c r="F85">
        <v>-2.5499999999999998</v>
      </c>
      <c r="G85">
        <v>-2.73</v>
      </c>
      <c r="H85">
        <v>-2.77</v>
      </c>
      <c r="I85">
        <v>-2.36</v>
      </c>
      <c r="J85">
        <v>-2.42</v>
      </c>
      <c r="K85">
        <v>-2.4700000000000002</v>
      </c>
      <c r="L85">
        <v>-2.19</v>
      </c>
      <c r="M85">
        <v>-2.29</v>
      </c>
    </row>
    <row r="86" spans="3:13">
      <c r="C86" s="1">
        <v>20</v>
      </c>
      <c r="D86">
        <v>-1.95</v>
      </c>
      <c r="E86">
        <v>-2.2599999999999998</v>
      </c>
      <c r="F86">
        <v>-2.36</v>
      </c>
      <c r="G86">
        <v>-2.9</v>
      </c>
      <c r="H86">
        <v>-3.09</v>
      </c>
      <c r="I86">
        <v>-2.8</v>
      </c>
      <c r="J86">
        <v>-2.83</v>
      </c>
      <c r="K86">
        <v>-2.5299999999999998</v>
      </c>
      <c r="L86">
        <v>-2.4700000000000002</v>
      </c>
      <c r="M86">
        <v>-2.4</v>
      </c>
    </row>
    <row r="87" spans="3:13">
      <c r="C87" s="24" t="s">
        <v>34</v>
      </c>
      <c r="D87" s="23">
        <f>SUBTOTAL(101,D67:D86)</f>
        <v>-2.0324999999999998</v>
      </c>
      <c r="E87" s="23">
        <f t="shared" ref="E87:M87" si="2">SUBTOTAL(101,E67:E86)</f>
        <v>-2.2794999999999996</v>
      </c>
      <c r="F87" s="23">
        <f t="shared" si="2"/>
        <v>-2.4394999999999998</v>
      </c>
      <c r="G87" s="23">
        <f t="shared" si="2"/>
        <v>-2.7894999999999994</v>
      </c>
      <c r="H87" s="23">
        <f t="shared" si="2"/>
        <v>-2.8920000000000003</v>
      </c>
      <c r="I87" s="23">
        <f t="shared" si="2"/>
        <v>-2.5609999999999995</v>
      </c>
      <c r="J87" s="23">
        <f t="shared" si="2"/>
        <v>-2.5659999999999998</v>
      </c>
      <c r="K87" s="23">
        <f t="shared" si="2"/>
        <v>-2.452</v>
      </c>
      <c r="L87" s="23">
        <f t="shared" si="2"/>
        <v>-2.35</v>
      </c>
      <c r="M87" s="23">
        <f t="shared" si="2"/>
        <v>-2.3449999999999998</v>
      </c>
    </row>
    <row r="88" spans="3:13">
      <c r="C88" s="24" t="s">
        <v>12</v>
      </c>
      <c r="D88" s="23">
        <f>STDEV(D67:D86)</f>
        <v>6.0946482131539387E-2</v>
      </c>
      <c r="E88" s="23">
        <f t="shared" ref="E88:M88" si="3">STDEV(E67:E86)</f>
        <v>3.1030545223087909E-2</v>
      </c>
      <c r="F88" s="23">
        <f t="shared" si="3"/>
        <v>0.10328677502341665</v>
      </c>
      <c r="G88" s="23">
        <f t="shared" si="3"/>
        <v>0.11459195342378087</v>
      </c>
      <c r="H88" s="23">
        <f t="shared" si="3"/>
        <v>0.15129615433244911</v>
      </c>
      <c r="I88" s="23">
        <f t="shared" si="3"/>
        <v>0.22393373079881165</v>
      </c>
      <c r="J88" s="23">
        <f t="shared" si="3"/>
        <v>0.16655645478809758</v>
      </c>
      <c r="K88" s="23">
        <f t="shared" si="3"/>
        <v>5.0638034384395278E-2</v>
      </c>
      <c r="L88" s="23">
        <f t="shared" si="3"/>
        <v>0.14245959722709395</v>
      </c>
      <c r="M88" s="23">
        <f t="shared" si="3"/>
        <v>6.3287148441812893E-2</v>
      </c>
    </row>
  </sheetData>
  <pageMargins left="0.7" right="0.7" top="0.78740157499999996" bottom="0.78740157499999996" header="0.3" footer="0.3"/>
  <pageSetup paperSize="9" orientation="portrait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C4:M9"/>
  <sheetViews>
    <sheetView topLeftCell="A55" zoomScaleNormal="100" workbookViewId="0">
      <selection activeCell="Q64" sqref="Q64"/>
    </sheetView>
  </sheetViews>
  <sheetFormatPr baseColWidth="10" defaultRowHeight="15"/>
  <sheetData>
    <row r="4" spans="3:13" ht="18.75">
      <c r="F4" s="27" t="s">
        <v>39</v>
      </c>
      <c r="G4" s="27"/>
      <c r="H4" s="28"/>
    </row>
    <row r="5" spans="3:13">
      <c r="C5" s="25" t="s">
        <v>35</v>
      </c>
      <c r="D5" s="26" t="s">
        <v>1</v>
      </c>
      <c r="E5" s="26" t="s">
        <v>2</v>
      </c>
      <c r="F5" s="26" t="s">
        <v>3</v>
      </c>
      <c r="G5" s="26" t="s">
        <v>4</v>
      </c>
      <c r="H5" s="26" t="s">
        <v>5</v>
      </c>
      <c r="I5" s="26" t="s">
        <v>6</v>
      </c>
      <c r="J5" s="26" t="s">
        <v>7</v>
      </c>
      <c r="K5" s="26" t="s">
        <v>8</v>
      </c>
      <c r="L5" s="26" t="s">
        <v>9</v>
      </c>
      <c r="M5" s="3" t="s">
        <v>10</v>
      </c>
    </row>
    <row r="6" spans="3:13">
      <c r="C6" s="1" t="s">
        <v>36</v>
      </c>
      <c r="D6">
        <v>0.24575126492151839</v>
      </c>
      <c r="E6">
        <v>0.27095348212134901</v>
      </c>
      <c r="F6">
        <v>0.19027611515899726</v>
      </c>
      <c r="G6">
        <v>1.9841477024816312E-2</v>
      </c>
      <c r="H6">
        <v>2.3597502097958335E-2</v>
      </c>
      <c r="I6">
        <v>2.8335397241649171E-2</v>
      </c>
      <c r="J6">
        <v>3.1834274809261667E-2</v>
      </c>
      <c r="K6">
        <v>0.14628289103831021</v>
      </c>
      <c r="L6">
        <v>0.26684117097313848</v>
      </c>
      <c r="M6">
        <v>0.18101759146848873</v>
      </c>
    </row>
    <row r="7" spans="3:13">
      <c r="C7" s="1" t="s">
        <v>25</v>
      </c>
      <c r="D7">
        <v>0.27653637811516296</v>
      </c>
      <c r="E7">
        <v>0.23988154971722386</v>
      </c>
      <c r="F7">
        <v>0.12647030023727018</v>
      </c>
      <c r="G7">
        <v>2.4899799195977301E-2</v>
      </c>
      <c r="H7">
        <v>3.2606102108912703E-2</v>
      </c>
      <c r="I7">
        <v>2.4809802816416617E-2</v>
      </c>
      <c r="J7">
        <v>2.881885347805227E-2</v>
      </c>
      <c r="K7">
        <v>0.2016093147388629</v>
      </c>
      <c r="L7">
        <v>0.19285664160335861</v>
      </c>
      <c r="M7">
        <v>0.21902355076446389</v>
      </c>
    </row>
    <row r="8" spans="3:13">
      <c r="C8" s="12" t="s">
        <v>37</v>
      </c>
      <c r="D8">
        <v>0.12143332586888554</v>
      </c>
      <c r="E8">
        <v>0.15094352377104689</v>
      </c>
      <c r="F8">
        <v>8.6235601391585134E-2</v>
      </c>
      <c r="G8">
        <v>3.1867323637065369E-2</v>
      </c>
      <c r="H8">
        <v>2.5526044491233284E-2</v>
      </c>
      <c r="I8">
        <v>3.8099592482970492E-2</v>
      </c>
      <c r="J8">
        <v>3.3308762874212805E-2</v>
      </c>
      <c r="K8">
        <v>0.11520576557209559</v>
      </c>
      <c r="L8">
        <v>0.23059362751956444</v>
      </c>
      <c r="M8">
        <v>0.21598915664790441</v>
      </c>
    </row>
    <row r="9" spans="3:13">
      <c r="C9" s="12" t="s">
        <v>38</v>
      </c>
      <c r="D9">
        <v>0.14475023861447475</v>
      </c>
      <c r="E9">
        <v>0.15401298646542766</v>
      </c>
      <c r="F9">
        <v>8.7141747805092262E-2</v>
      </c>
      <c r="G9">
        <v>2.6137289353275334E-2</v>
      </c>
      <c r="H9">
        <v>6.366028258614094E-2</v>
      </c>
      <c r="I9">
        <v>7.1884410139143637E-2</v>
      </c>
      <c r="J9">
        <v>4.6052030071259679E-2</v>
      </c>
      <c r="K9">
        <v>0.14869962658785785</v>
      </c>
      <c r="L9">
        <v>0.29006532839490162</v>
      </c>
      <c r="M9">
        <v>0.40218187820672957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nFxxFräs</vt:lpstr>
      <vt:lpstr>nF17fräs</vt:lpstr>
      <vt:lpstr>nF18Fräs</vt:lpstr>
      <vt:lpstr>Gegenüberstelungen FräsBieg</vt:lpstr>
      <vt:lpstr>LaborVergleich</vt:lpstr>
      <vt:lpstr>nF13fräs</vt:lpstr>
      <vt:lpstr>Vergl.Fäs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</dc:creator>
  <cp:lastModifiedBy>B</cp:lastModifiedBy>
  <dcterms:created xsi:type="dcterms:W3CDTF">2014-02-28T11:06:35Z</dcterms:created>
  <dcterms:modified xsi:type="dcterms:W3CDTF">2014-03-12T10:41:35Z</dcterms:modified>
</cp:coreProperties>
</file>