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4"/>
  </bookViews>
  <sheets>
    <sheet name="Kontur aussen F13serie" sheetId="1" r:id="rId1"/>
    <sheet name="Spalt F13serie" sheetId="2" r:id="rId2"/>
    <sheet name="Wölbung oben innen F13serie" sheetId="3" r:id="rId3"/>
    <sheet name="Wölbung oben aussen F13serie" sheetId="4" r:id="rId4"/>
    <sheet name="F17fräs Kontur aussen" sheetId="5" r:id="rId5"/>
    <sheet name="Vergleich Fräs und Biege Teile " sheetId="6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M86" i="5"/>
  <c r="L86"/>
  <c r="K86"/>
  <c r="J86"/>
  <c r="I86"/>
  <c r="H86"/>
  <c r="G86"/>
  <c r="F86"/>
  <c r="E86"/>
  <c r="D86"/>
  <c r="M85"/>
  <c r="L85"/>
  <c r="K85"/>
  <c r="J85"/>
  <c r="I85"/>
  <c r="H85"/>
  <c r="G85"/>
  <c r="F85"/>
  <c r="E85"/>
  <c r="D85"/>
  <c r="M82"/>
  <c r="L82"/>
  <c r="K82"/>
  <c r="J82"/>
  <c r="I82"/>
  <c r="H82"/>
  <c r="G82"/>
  <c r="F82"/>
  <c r="E82"/>
  <c r="D82"/>
  <c r="M81"/>
  <c r="L81"/>
  <c r="K81"/>
  <c r="J81"/>
  <c r="I81"/>
  <c r="H81"/>
  <c r="G81"/>
  <c r="F81"/>
  <c r="E81"/>
  <c r="D81"/>
  <c r="M84"/>
  <c r="L84"/>
  <c r="K84"/>
  <c r="J84"/>
  <c r="I84"/>
  <c r="H84"/>
  <c r="G84"/>
  <c r="F84"/>
  <c r="E84"/>
  <c r="D84"/>
  <c r="M83"/>
  <c r="L83"/>
  <c r="K83"/>
  <c r="J83"/>
  <c r="I83"/>
  <c r="H83"/>
  <c r="G83"/>
  <c r="F83"/>
  <c r="E83"/>
  <c r="D83"/>
  <c r="M80"/>
  <c r="L80"/>
  <c r="K80"/>
  <c r="J80"/>
  <c r="I80"/>
  <c r="H80"/>
  <c r="G80"/>
  <c r="F80"/>
  <c r="E80"/>
  <c r="D80"/>
  <c r="M79"/>
  <c r="L79"/>
  <c r="K79"/>
  <c r="J79"/>
  <c r="I79"/>
  <c r="H79"/>
  <c r="G79"/>
  <c r="F79"/>
  <c r="E79"/>
  <c r="D79"/>
  <c r="M57"/>
  <c r="L57"/>
  <c r="K57"/>
  <c r="J57"/>
  <c r="I57"/>
  <c r="H57"/>
  <c r="G57"/>
  <c r="F57"/>
  <c r="E57"/>
  <c r="D57"/>
  <c r="M58"/>
  <c r="L58"/>
  <c r="K58"/>
  <c r="J58"/>
  <c r="I58"/>
  <c r="H58"/>
  <c r="G58"/>
  <c r="F58"/>
  <c r="E58"/>
  <c r="D58"/>
  <c r="M32"/>
  <c r="L32"/>
  <c r="K32"/>
  <c r="J32"/>
  <c r="I32"/>
  <c r="H32"/>
  <c r="G32"/>
  <c r="F32"/>
  <c r="E32"/>
  <c r="D32"/>
  <c r="M33"/>
  <c r="L33"/>
  <c r="K33"/>
  <c r="J33"/>
  <c r="I33"/>
  <c r="H33"/>
  <c r="G33"/>
  <c r="F33"/>
  <c r="E33"/>
  <c r="D33"/>
  <c r="M23"/>
  <c r="L23"/>
  <c r="K23"/>
  <c r="J23"/>
  <c r="I23"/>
  <c r="H23"/>
  <c r="G23"/>
  <c r="F23"/>
  <c r="E23"/>
  <c r="D23"/>
  <c r="M22"/>
  <c r="L22"/>
  <c r="K22"/>
  <c r="J22"/>
  <c r="I22"/>
  <c r="H22"/>
  <c r="G22"/>
  <c r="F22"/>
  <c r="E22"/>
  <c r="D22"/>
  <c r="L26" i="1"/>
  <c r="K26"/>
  <c r="J26"/>
  <c r="I26"/>
  <c r="H26"/>
  <c r="G26"/>
  <c r="F26"/>
  <c r="E26"/>
  <c r="D26"/>
  <c r="C26"/>
  <c r="L25"/>
  <c r="K25"/>
  <c r="J25"/>
  <c r="I25"/>
  <c r="H25"/>
  <c r="G25"/>
  <c r="F25"/>
  <c r="E25"/>
  <c r="D25"/>
  <c r="C25"/>
</calcChain>
</file>

<file path=xl/sharedStrings.xml><?xml version="1.0" encoding="utf-8"?>
<sst xmlns="http://schemas.openxmlformats.org/spreadsheetml/2006/main" count="113" uniqueCount="61">
  <si>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</si>
  <si>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</si>
  <si>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</si>
  <si>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</si>
  <si>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</si>
  <si>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</si>
  <si>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</si>
  <si>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</si>
  <si>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</si>
  <si>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</si>
  <si>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Mittelwert</t>
  </si>
  <si>
    <t>Standardabweichung</t>
  </si>
  <si>
    <t>Teil Serie F13</t>
  </si>
  <si>
    <t>MP1b</t>
  </si>
  <si>
    <t>MP2b</t>
  </si>
  <si>
    <t>MP3b</t>
  </si>
  <si>
    <t>MP4b</t>
  </si>
  <si>
    <t>MP5b</t>
  </si>
  <si>
    <t>MP6b</t>
  </si>
  <si>
    <t>MP7b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</si>
  <si>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</si>
  <si>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</si>
  <si>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</si>
  <si>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</si>
  <si>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</si>
  <si>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</si>
  <si>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</si>
  <si>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</si>
  <si>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</si>
  <si>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</si>
  <si>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</si>
  <si>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</si>
  <si>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</si>
  <si>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Teil F13 Serie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</si>
  <si>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</si>
  <si>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</si>
  <si>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</si>
  <si>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</si>
  <si>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</si>
  <si>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</si>
  <si>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</si>
  <si>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</si>
  <si>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</si>
  <si>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</si>
  <si>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Frästeile "Wölbung oben aussen"F13</t>
  </si>
  <si>
    <t>Frästeile Streckbiegen  "Wölbung oben innen"F13</t>
  </si>
  <si>
    <t>Frästeile Streckbiegen "Spalt"F13</t>
  </si>
  <si>
    <t>Frästeile Streckbiegen "Kontur aussen"F13</t>
  </si>
  <si>
    <t>Teil F17fräs</t>
  </si>
  <si>
    <t>Frästeile "Kontur aussen" F17</t>
  </si>
  <si>
    <t>Standardab.</t>
  </si>
  <si>
    <t>Material</t>
  </si>
  <si>
    <t>F13 Serie</t>
  </si>
  <si>
    <t>F17</t>
  </si>
  <si>
    <t>Vergleich Standardabweichnung Fräs F13/F17</t>
  </si>
  <si>
    <t>Vergleich Mittelwerte Fräs F13/F17</t>
  </si>
  <si>
    <t>F13 Serie Fräs</t>
  </si>
  <si>
    <t>F17 Fräs</t>
  </si>
  <si>
    <t xml:space="preserve">F13 Serie Fräs </t>
  </si>
  <si>
    <t>Serie</t>
  </si>
  <si>
    <t>F13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</si>
</sst>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6" fillId="0" borderId="0" xfId="0" applyFont="1"/>
    <xf numFmtId="0" fontId="5" fillId="0" borderId="3" xfId="0" applyFont="1" applyBorder="1"/>
    <xf numFmtId="0" fontId="5" fillId="0" borderId="4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Mittelwert (Frästeile)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F13serie'!$B$25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F13serie'!$C$3:$L$3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F13serie'!$C$25:$L$25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hape val="cylinder"/>
        <c:axId val="58181504"/>
        <c:axId val="58188160"/>
        <c:axId val="0"/>
      </c:bar3DChart>
      <c:catAx>
        <c:axId val="581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1"/>
                  <a:t>Messpunkte</a:t>
                </a:r>
              </a:p>
            </c:rich>
          </c:tx>
          <c:layout/>
        </c:title>
        <c:tickLblPos val="nextTo"/>
        <c:crossAx val="58188160"/>
        <c:crosses val="autoZero"/>
        <c:auto val="1"/>
        <c:lblAlgn val="ctr"/>
        <c:lblOffset val="100"/>
      </c:catAx>
      <c:valAx>
        <c:axId val="5818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</a:t>
                </a:r>
                <a:r>
                  <a:rPr lang="en-US" sz="1200" b="1" i="1"/>
                  <a:t>Mittelwert ±</a:t>
                </a:r>
                <a:r>
                  <a:rPr lang="el-GR" sz="1200" b="1" i="1"/>
                  <a:t>Δ</a:t>
                </a:r>
                <a:r>
                  <a:rPr lang="en-US" sz="1200" b="1" i="1"/>
                  <a:t>x) [mm</a:t>
                </a:r>
                <a:r>
                  <a:rPr lang="en-US"/>
                  <a:t>]</a:t>
                </a:r>
              </a:p>
            </c:rich>
          </c:tx>
          <c:layout/>
        </c:title>
        <c:numFmt formatCode="General" sourceLinked="1"/>
        <c:tickLblPos val="nextTo"/>
        <c:crossAx val="5818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F13Fräs/F13Bieg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aussen'!$C$83</c:f>
              <c:strCache>
                <c:ptCount val="1"/>
                <c:pt idx="0">
                  <c:v>F13 Serie Fräs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aussen'!$D$83:$M$83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er>
          <c:idx val="1"/>
          <c:order val="1"/>
          <c:tx>
            <c:strRef>
              <c:f>'F17fräs Kontur aussen'!$C$85</c:f>
              <c:strCache>
                <c:ptCount val="1"/>
                <c:pt idx="0">
                  <c:v>F13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aussen'!$D$85:$M$85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141065600"/>
        <c:axId val="146973824"/>
        <c:axId val="0"/>
      </c:bar3DChart>
      <c:catAx>
        <c:axId val="141065600"/>
        <c:scaling>
          <c:orientation val="minMax"/>
        </c:scaling>
        <c:axPos val="b"/>
        <c:tickLblPos val="nextTo"/>
        <c:crossAx val="146973824"/>
        <c:crosses val="autoZero"/>
        <c:auto val="1"/>
        <c:lblAlgn val="ctr"/>
        <c:lblOffset val="100"/>
      </c:catAx>
      <c:valAx>
        <c:axId val="146973824"/>
        <c:scaling>
          <c:orientation val="minMax"/>
        </c:scaling>
        <c:axPos val="l"/>
        <c:majorGridlines/>
        <c:numFmt formatCode="General" sourceLinked="1"/>
        <c:tickLblPos val="nextTo"/>
        <c:crossAx val="14106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F17Fräs/F17Bieg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aussen'!$C$84</c:f>
              <c:strCache>
                <c:ptCount val="1"/>
                <c:pt idx="0">
                  <c:v>F17 Fräs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aussen'!$D$84:$M$84</c:f>
              <c:numCache>
                <c:formatCode>General</c:formatCode>
                <c:ptCount val="10"/>
                <c:pt idx="0">
                  <c:v>0.23605831781948422</c:v>
                </c:pt>
                <c:pt idx="1">
                  <c:v>0.22945267357728633</c:v>
                </c:pt>
                <c:pt idx="2">
                  <c:v>0.11362671081996834</c:v>
                </c:pt>
                <c:pt idx="3">
                  <c:v>0.14033573189697227</c:v>
                </c:pt>
                <c:pt idx="4">
                  <c:v>0.15387638277679419</c:v>
                </c:pt>
                <c:pt idx="5">
                  <c:v>0.17776388834631199</c:v>
                </c:pt>
                <c:pt idx="6">
                  <c:v>0.19329571980289079</c:v>
                </c:pt>
                <c:pt idx="7">
                  <c:v>0.23389445835046788</c:v>
                </c:pt>
                <c:pt idx="8">
                  <c:v>0.13224309166878129</c:v>
                </c:pt>
                <c:pt idx="9">
                  <c:v>0.37819909944833202</c:v>
                </c:pt>
              </c:numCache>
            </c:numRef>
          </c:val>
        </c:ser>
        <c:ser>
          <c:idx val="1"/>
          <c:order val="1"/>
          <c:tx>
            <c:strRef>
              <c:f>'F17fräs Kontur aussen'!$C$86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aussen'!$D$86:$M$86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157013504"/>
        <c:axId val="157015040"/>
        <c:axId val="0"/>
      </c:bar3DChart>
      <c:catAx>
        <c:axId val="157013504"/>
        <c:scaling>
          <c:orientation val="minMax"/>
        </c:scaling>
        <c:axPos val="b"/>
        <c:tickLblPos val="nextTo"/>
        <c:crossAx val="157015040"/>
        <c:crosses val="autoZero"/>
        <c:auto val="1"/>
        <c:lblAlgn val="ctr"/>
        <c:lblOffset val="100"/>
      </c:catAx>
      <c:valAx>
        <c:axId val="157015040"/>
        <c:scaling>
          <c:orientation val="minMax"/>
        </c:scaling>
        <c:axPos val="l"/>
        <c:majorGridlines/>
        <c:numFmt formatCode="General" sourceLinked="1"/>
        <c:tickLblPos val="nextTo"/>
        <c:crossAx val="1570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fräs F13/F17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aussen'!$C$32</c:f>
              <c:strCache>
                <c:ptCount val="1"/>
                <c:pt idx="0">
                  <c:v>F13 Serie</c:v>
                </c:pt>
              </c:strCache>
            </c:strRef>
          </c:tx>
          <c:cat>
            <c:strRef>
              <c:f>'F17fräs Kontur aussen'!$D$31:$M$31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aussen'!$D$32:$M$32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er>
          <c:idx val="1"/>
          <c:order val="1"/>
          <c:tx>
            <c:strRef>
              <c:f>'F17fräs Kontur aussen'!$C$33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aussen'!$D$31:$M$31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aussen'!$D$33:$M$33</c:f>
              <c:numCache>
                <c:formatCode>General</c:formatCode>
                <c:ptCount val="10"/>
                <c:pt idx="0">
                  <c:v>0.23605831781948422</c:v>
                </c:pt>
                <c:pt idx="1">
                  <c:v>0.22945267357728633</c:v>
                </c:pt>
                <c:pt idx="2">
                  <c:v>0.11362671081996834</c:v>
                </c:pt>
                <c:pt idx="3">
                  <c:v>0.14033573189697227</c:v>
                </c:pt>
                <c:pt idx="4">
                  <c:v>0.15387638277679419</c:v>
                </c:pt>
                <c:pt idx="5">
                  <c:v>0.17776388834631199</c:v>
                </c:pt>
                <c:pt idx="6">
                  <c:v>0.19329571980289079</c:v>
                </c:pt>
                <c:pt idx="7">
                  <c:v>0.23389445835046788</c:v>
                </c:pt>
                <c:pt idx="8">
                  <c:v>0.13224309166878129</c:v>
                </c:pt>
                <c:pt idx="9">
                  <c:v>0.37819909944833202</c:v>
                </c:pt>
              </c:numCache>
            </c:numRef>
          </c:val>
        </c:ser>
        <c:shape val="cylinder"/>
        <c:axId val="71490176"/>
        <c:axId val="71516928"/>
        <c:axId val="0"/>
      </c:bar3DChart>
      <c:catAx>
        <c:axId val="7149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1516928"/>
        <c:crosses val="autoZero"/>
        <c:auto val="1"/>
        <c:lblAlgn val="ctr"/>
        <c:lblOffset val="100"/>
      </c:catAx>
      <c:valAx>
        <c:axId val="7151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149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Mittelwert Fräs F13/F17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aussen'!$C$57</c:f>
              <c:strCache>
                <c:ptCount val="1"/>
                <c:pt idx="0">
                  <c:v>F13 Serie</c:v>
                </c:pt>
              </c:strCache>
            </c:strRef>
          </c:tx>
          <c:cat>
            <c:strRef>
              <c:f>'F17fräs Kontur aussen'!$D$56:$M$56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aussen'!$D$57:$M$57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er>
          <c:idx val="1"/>
          <c:order val="1"/>
          <c:tx>
            <c:strRef>
              <c:f>'F17fräs Kontur aussen'!$C$58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aussen'!$D$56:$M$56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aussen'!$D$58:$M$58</c:f>
              <c:numCache>
                <c:formatCode>General</c:formatCode>
                <c:ptCount val="10"/>
                <c:pt idx="0">
                  <c:v>0.83117647058823529</c:v>
                </c:pt>
                <c:pt idx="1">
                  <c:v>0.1288235294117647</c:v>
                </c:pt>
                <c:pt idx="2">
                  <c:v>4.1176470588235294E-2</c:v>
                </c:pt>
                <c:pt idx="3">
                  <c:v>-0.28235294117647053</c:v>
                </c:pt>
                <c:pt idx="4">
                  <c:v>-0.49823529411764711</c:v>
                </c:pt>
                <c:pt idx="5">
                  <c:v>-0.84000000000000008</c:v>
                </c:pt>
                <c:pt idx="6">
                  <c:v>-0.95411764705882351</c:v>
                </c:pt>
                <c:pt idx="7">
                  <c:v>-0.5523529411764706</c:v>
                </c:pt>
                <c:pt idx="8">
                  <c:v>0.33411764705882346</c:v>
                </c:pt>
                <c:pt idx="9">
                  <c:v>0.9170588235294117</c:v>
                </c:pt>
              </c:numCache>
            </c:numRef>
          </c:val>
        </c:ser>
        <c:shape val="cylinder"/>
        <c:axId val="92161536"/>
        <c:axId val="92163456"/>
        <c:axId val="0"/>
      </c:bar3DChart>
      <c:catAx>
        <c:axId val="9216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92163456"/>
        <c:crosses val="autoZero"/>
        <c:auto val="1"/>
        <c:lblAlgn val="ctr"/>
        <c:lblOffset val="100"/>
      </c:catAx>
      <c:valAx>
        <c:axId val="92163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9216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Standardabweichung Chargen</a:t>
            </a:r>
            <a:r>
              <a:rPr lang="en-US" baseline="0"/>
              <a:t> Kontur aussen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3.1081292095848346E-5"/>
          <c:y val="0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'[1]Kontur aussen Serie'!$D$93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'[1]Kontur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'[1]Kontur aussen Serie'!$E$93:$N$93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'[1]Kontur aussen Serie'!$D$94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'[1]Kontur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'[1]Kontur aussen Serie'!$E$94:$N$94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2"/>
          <c:order val="2"/>
          <c:tx>
            <c:strRef>
              <c:f>'[1]Kontur aussen Serie'!$D$95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'[1]Kontur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'[1]Kontur aussen Serie'!$E$95:$N$95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154393984"/>
        <c:axId val="154557824"/>
        <c:axId val="0"/>
      </c:bar3DChart>
      <c:catAx>
        <c:axId val="1543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54557824"/>
        <c:crosses val="autoZero"/>
        <c:auto val="1"/>
        <c:lblAlgn val="ctr"/>
        <c:lblOffset val="100"/>
      </c:catAx>
      <c:valAx>
        <c:axId val="15455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15439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Mittelwerte Chargen Kontur aussen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'[1]Kontur aussen Serie'!$D$121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'[1]Kontur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'[1]Kontur aussen Serie'!$E$121:$N$121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'[1]Kontur aussen Serie'!$D$122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'[1]Kontur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'[1]Kontur aussen Serie'!$E$122:$N$122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er>
          <c:idx val="2"/>
          <c:order val="2"/>
          <c:tx>
            <c:strRef>
              <c:f>'[1]Kontur aussen Serie'!$D$123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'[1]Kontur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'[1]Kontur aussen Serie'!$E$123:$N$123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154595712"/>
        <c:axId val="154597632"/>
        <c:axId val="0"/>
      </c:bar3DChart>
      <c:catAx>
        <c:axId val="15459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54597632"/>
        <c:crosses val="autoZero"/>
        <c:auto val="1"/>
        <c:lblAlgn val="ctr"/>
        <c:lblOffset val="100"/>
      </c:catAx>
      <c:valAx>
        <c:axId val="15459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1545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 (Frästeile)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F13serie'!$B$26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 F13serie'!$C$3:$L$3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F13serie'!$C$26:$L$26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hape val="cylinder"/>
        <c:axId val="58286848"/>
        <c:axId val="58288768"/>
        <c:axId val="0"/>
      </c:bar3DChart>
      <c:catAx>
        <c:axId val="5828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1"/>
                </a:pPr>
                <a:r>
                  <a:rPr lang="en-US" sz="1200" b="1" i="1"/>
                  <a:t>Messpunkte</a:t>
                </a:r>
              </a:p>
            </c:rich>
          </c:tx>
          <c:layout/>
        </c:title>
        <c:tickLblPos val="nextTo"/>
        <c:crossAx val="58288768"/>
        <c:crosses val="autoZero"/>
        <c:auto val="1"/>
        <c:lblAlgn val="ctr"/>
        <c:lblOffset val="100"/>
      </c:catAx>
      <c:valAx>
        <c:axId val="58288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i="1"/>
                </a:pPr>
                <a:r>
                  <a:rPr lang="en-US" sz="1200" b="1" i="1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5828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 F17 fräs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aussen'!$C$23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'F17fräs Kontur aussen'!$D$3:$M$3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aussen'!$D$23:$M$23</c:f>
              <c:numCache>
                <c:formatCode>General</c:formatCode>
                <c:ptCount val="10"/>
                <c:pt idx="0">
                  <c:v>0.23605831781948422</c:v>
                </c:pt>
                <c:pt idx="1">
                  <c:v>0.22945267357728633</c:v>
                </c:pt>
                <c:pt idx="2">
                  <c:v>0.11362671081996834</c:v>
                </c:pt>
                <c:pt idx="3">
                  <c:v>0.14033573189697227</c:v>
                </c:pt>
                <c:pt idx="4">
                  <c:v>0.15387638277679419</c:v>
                </c:pt>
                <c:pt idx="5">
                  <c:v>0.17776388834631199</c:v>
                </c:pt>
                <c:pt idx="6">
                  <c:v>0.19329571980289079</c:v>
                </c:pt>
                <c:pt idx="7">
                  <c:v>0.23389445835046788</c:v>
                </c:pt>
                <c:pt idx="8">
                  <c:v>0.13224309166878129</c:v>
                </c:pt>
                <c:pt idx="9">
                  <c:v>0.37819909944833202</c:v>
                </c:pt>
              </c:numCache>
            </c:numRef>
          </c:val>
        </c:ser>
        <c:shape val="cylinder"/>
        <c:axId val="74267648"/>
        <c:axId val="74273536"/>
        <c:axId val="0"/>
      </c:bar3DChart>
      <c:catAx>
        <c:axId val="74267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1"/>
                </a:pPr>
                <a:r>
                  <a:rPr lang="en-US" sz="1200" b="1" i="1"/>
                  <a:t>Messpunkte</a:t>
                </a:r>
              </a:p>
            </c:rich>
          </c:tx>
          <c:layout/>
        </c:title>
        <c:tickLblPos val="nextTo"/>
        <c:crossAx val="74273536"/>
        <c:crosses val="autoZero"/>
        <c:auto val="1"/>
        <c:lblAlgn val="ctr"/>
        <c:lblOffset val="100"/>
      </c:catAx>
      <c:valAx>
        <c:axId val="74273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i="1"/>
                </a:pPr>
                <a:r>
                  <a:rPr lang="en-US" sz="1200" i="1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426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fräs F13/F17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aussen'!$C$32</c:f>
              <c:strCache>
                <c:ptCount val="1"/>
                <c:pt idx="0">
                  <c:v>F13 Serie</c:v>
                </c:pt>
              </c:strCache>
            </c:strRef>
          </c:tx>
          <c:cat>
            <c:strRef>
              <c:f>'F17fräs Kontur aussen'!$D$31:$M$31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aussen'!$D$32:$M$32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er>
          <c:idx val="1"/>
          <c:order val="1"/>
          <c:tx>
            <c:strRef>
              <c:f>'F17fräs Kontur aussen'!$C$33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aussen'!$D$31:$M$31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aussen'!$D$33:$M$33</c:f>
              <c:numCache>
                <c:formatCode>General</c:formatCode>
                <c:ptCount val="10"/>
                <c:pt idx="0">
                  <c:v>0.23605831781948422</c:v>
                </c:pt>
                <c:pt idx="1">
                  <c:v>0.22945267357728633</c:v>
                </c:pt>
                <c:pt idx="2">
                  <c:v>0.11362671081996834</c:v>
                </c:pt>
                <c:pt idx="3">
                  <c:v>0.14033573189697227</c:v>
                </c:pt>
                <c:pt idx="4">
                  <c:v>0.15387638277679419</c:v>
                </c:pt>
                <c:pt idx="5">
                  <c:v>0.17776388834631199</c:v>
                </c:pt>
                <c:pt idx="6">
                  <c:v>0.19329571980289079</c:v>
                </c:pt>
                <c:pt idx="7">
                  <c:v>0.23389445835046788</c:v>
                </c:pt>
                <c:pt idx="8">
                  <c:v>0.13224309166878129</c:v>
                </c:pt>
                <c:pt idx="9">
                  <c:v>0.37819909944833202</c:v>
                </c:pt>
              </c:numCache>
            </c:numRef>
          </c:val>
        </c:ser>
        <c:shape val="cylinder"/>
        <c:axId val="66072576"/>
        <c:axId val="66074112"/>
        <c:axId val="0"/>
      </c:bar3DChart>
      <c:catAx>
        <c:axId val="6607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6074112"/>
        <c:crosses val="autoZero"/>
        <c:auto val="1"/>
        <c:lblAlgn val="ctr"/>
        <c:lblOffset val="100"/>
      </c:catAx>
      <c:valAx>
        <c:axId val="6607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660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Mittelwert Fräs F13/F17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aussen'!$C$57</c:f>
              <c:strCache>
                <c:ptCount val="1"/>
                <c:pt idx="0">
                  <c:v>F13 Serie</c:v>
                </c:pt>
              </c:strCache>
            </c:strRef>
          </c:tx>
          <c:cat>
            <c:strRef>
              <c:f>'F17fräs Kontur aussen'!$D$56:$M$56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aussen'!$D$57:$M$57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er>
          <c:idx val="1"/>
          <c:order val="1"/>
          <c:tx>
            <c:strRef>
              <c:f>'F17fräs Kontur aussen'!$C$58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aussen'!$D$56:$M$56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aussen'!$D$58:$M$58</c:f>
              <c:numCache>
                <c:formatCode>General</c:formatCode>
                <c:ptCount val="10"/>
                <c:pt idx="0">
                  <c:v>0.83117647058823529</c:v>
                </c:pt>
                <c:pt idx="1">
                  <c:v>0.1288235294117647</c:v>
                </c:pt>
                <c:pt idx="2">
                  <c:v>4.1176470588235294E-2</c:v>
                </c:pt>
                <c:pt idx="3">
                  <c:v>-0.28235294117647053</c:v>
                </c:pt>
                <c:pt idx="4">
                  <c:v>-0.49823529411764711</c:v>
                </c:pt>
                <c:pt idx="5">
                  <c:v>-0.84000000000000008</c:v>
                </c:pt>
                <c:pt idx="6">
                  <c:v>-0.95411764705882351</c:v>
                </c:pt>
                <c:pt idx="7">
                  <c:v>-0.5523529411764706</c:v>
                </c:pt>
                <c:pt idx="8">
                  <c:v>0.33411764705882346</c:v>
                </c:pt>
                <c:pt idx="9">
                  <c:v>0.9170588235294117</c:v>
                </c:pt>
              </c:numCache>
            </c:numRef>
          </c:val>
        </c:ser>
        <c:shape val="cylinder"/>
        <c:axId val="68041344"/>
        <c:axId val="68485504"/>
        <c:axId val="0"/>
      </c:bar3DChart>
      <c:catAx>
        <c:axId val="6804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8485504"/>
        <c:crosses val="autoZero"/>
        <c:auto val="1"/>
        <c:lblAlgn val="ctr"/>
        <c:lblOffset val="100"/>
      </c:catAx>
      <c:valAx>
        <c:axId val="6848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6804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Mittelwerte Fräs/Biege Kont.aus.</a:t>
            </a:r>
          </a:p>
        </c:rich>
      </c:tx>
      <c:layout>
        <c:manualLayout>
          <c:xMode val="edge"/>
          <c:yMode val="edge"/>
          <c:x val="0.158909541511772"/>
          <c:y val="2.5477707006369428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aussen'!$C$79</c:f>
              <c:strCache>
                <c:ptCount val="1"/>
                <c:pt idx="0">
                  <c:v>F13 Serie Fräs 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aussen'!$D$79:$M$79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er>
          <c:idx val="1"/>
          <c:order val="1"/>
          <c:tx>
            <c:strRef>
              <c:f>'F17fräs Kontur aussen'!$C$80</c:f>
              <c:strCache>
                <c:ptCount val="1"/>
                <c:pt idx="0">
                  <c:v>F17 Fräs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aussen'!$D$80:$M$80</c:f>
              <c:numCache>
                <c:formatCode>General</c:formatCode>
                <c:ptCount val="10"/>
                <c:pt idx="0">
                  <c:v>0.83117647058823529</c:v>
                </c:pt>
                <c:pt idx="1">
                  <c:v>0.1288235294117647</c:v>
                </c:pt>
                <c:pt idx="2">
                  <c:v>4.1176470588235294E-2</c:v>
                </c:pt>
                <c:pt idx="3">
                  <c:v>-0.28235294117647053</c:v>
                </c:pt>
                <c:pt idx="4">
                  <c:v>-0.49823529411764711</c:v>
                </c:pt>
                <c:pt idx="5">
                  <c:v>-0.84000000000000008</c:v>
                </c:pt>
                <c:pt idx="6">
                  <c:v>-0.95411764705882351</c:v>
                </c:pt>
                <c:pt idx="7">
                  <c:v>-0.5523529411764706</c:v>
                </c:pt>
                <c:pt idx="8">
                  <c:v>0.33411764705882346</c:v>
                </c:pt>
                <c:pt idx="9">
                  <c:v>0.9170588235294117</c:v>
                </c:pt>
              </c:numCache>
            </c:numRef>
          </c:val>
        </c:ser>
        <c:ser>
          <c:idx val="2"/>
          <c:order val="2"/>
          <c:tx>
            <c:strRef>
              <c:f>'F17fräs Kontur aussen'!$C$81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aussen'!$D$81:$M$81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3"/>
          <c:order val="3"/>
          <c:tx>
            <c:strRef>
              <c:f>'F17fräs Kontur aussen'!$C$82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aussen'!$D$82:$M$82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131092480"/>
        <c:axId val="135074944"/>
        <c:axId val="0"/>
      </c:bar3DChart>
      <c:catAx>
        <c:axId val="131092480"/>
        <c:scaling>
          <c:orientation val="minMax"/>
        </c:scaling>
        <c:axPos val="b"/>
        <c:tickLblPos val="nextTo"/>
        <c:crossAx val="135074944"/>
        <c:crosses val="autoZero"/>
        <c:auto val="1"/>
        <c:lblAlgn val="ctr"/>
        <c:lblOffset val="100"/>
      </c:catAx>
      <c:valAx>
        <c:axId val="135074944"/>
        <c:scaling>
          <c:orientation val="minMax"/>
        </c:scaling>
        <c:axPos val="l"/>
        <c:majorGridlines/>
        <c:numFmt formatCode="General" sourceLinked="1"/>
        <c:tickLblPos val="nextTo"/>
        <c:crossAx val="131092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28007883772889"/>
          <c:y val="0.4503572562983767"/>
          <c:w val="0.1618073583498692"/>
          <c:h val="0.23072291986012136"/>
        </c:manualLayout>
      </c:layout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Standardabw. Fräs/Biege Kont.aus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aussen'!$C$83</c:f>
              <c:strCache>
                <c:ptCount val="1"/>
                <c:pt idx="0">
                  <c:v>F13 Serie Fräs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aussen'!$D$83:$M$83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er>
          <c:idx val="1"/>
          <c:order val="1"/>
          <c:tx>
            <c:strRef>
              <c:f>'F17fräs Kontur aussen'!$C$84</c:f>
              <c:strCache>
                <c:ptCount val="1"/>
                <c:pt idx="0">
                  <c:v>F17 Fräs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aussen'!$D$84:$M$84</c:f>
              <c:numCache>
                <c:formatCode>General</c:formatCode>
                <c:ptCount val="10"/>
                <c:pt idx="0">
                  <c:v>0.23605831781948422</c:v>
                </c:pt>
                <c:pt idx="1">
                  <c:v>0.22945267357728633</c:v>
                </c:pt>
                <c:pt idx="2">
                  <c:v>0.11362671081996834</c:v>
                </c:pt>
                <c:pt idx="3">
                  <c:v>0.14033573189697227</c:v>
                </c:pt>
                <c:pt idx="4">
                  <c:v>0.15387638277679419</c:v>
                </c:pt>
                <c:pt idx="5">
                  <c:v>0.17776388834631199</c:v>
                </c:pt>
                <c:pt idx="6">
                  <c:v>0.19329571980289079</c:v>
                </c:pt>
                <c:pt idx="7">
                  <c:v>0.23389445835046788</c:v>
                </c:pt>
                <c:pt idx="8">
                  <c:v>0.13224309166878129</c:v>
                </c:pt>
                <c:pt idx="9">
                  <c:v>0.37819909944833202</c:v>
                </c:pt>
              </c:numCache>
            </c:numRef>
          </c:val>
        </c:ser>
        <c:ser>
          <c:idx val="2"/>
          <c:order val="2"/>
          <c:tx>
            <c:strRef>
              <c:f>'F17fräs Kontur aussen'!$C$85</c:f>
              <c:strCache>
                <c:ptCount val="1"/>
                <c:pt idx="0">
                  <c:v>F13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aussen'!$D$85:$M$85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3"/>
          <c:order val="3"/>
          <c:tx>
            <c:strRef>
              <c:f>'F17fräs Kontur aussen'!$C$86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aussen'!$D$86:$M$86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88611456"/>
        <c:axId val="88650112"/>
        <c:axId val="0"/>
      </c:bar3DChart>
      <c:catAx>
        <c:axId val="88611456"/>
        <c:scaling>
          <c:orientation val="minMax"/>
        </c:scaling>
        <c:axPos val="b"/>
        <c:tickLblPos val="nextTo"/>
        <c:crossAx val="88650112"/>
        <c:crosses val="autoZero"/>
        <c:auto val="1"/>
        <c:lblAlgn val="ctr"/>
        <c:lblOffset val="100"/>
      </c:catAx>
      <c:valAx>
        <c:axId val="88650112"/>
        <c:scaling>
          <c:orientation val="minMax"/>
        </c:scaling>
        <c:axPos val="l"/>
        <c:majorGridlines/>
        <c:numFmt formatCode="General" sourceLinked="1"/>
        <c:tickLblPos val="nextTo"/>
        <c:crossAx val="8861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Mittelwert F13Fräs/F13Bieg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aussen'!$C$79</c:f>
              <c:strCache>
                <c:ptCount val="1"/>
                <c:pt idx="0">
                  <c:v>F13 Serie Fräs 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aussen'!$D$79:$M$79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er>
          <c:idx val="1"/>
          <c:order val="1"/>
          <c:tx>
            <c:strRef>
              <c:f>'F17fräs Kontur aussen'!$C$81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aussen'!$D$81:$M$81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hape val="cylinder"/>
        <c:axId val="139342208"/>
        <c:axId val="140330496"/>
        <c:axId val="0"/>
      </c:bar3DChart>
      <c:catAx>
        <c:axId val="139342208"/>
        <c:scaling>
          <c:orientation val="minMax"/>
        </c:scaling>
        <c:axPos val="b"/>
        <c:tickLblPos val="nextTo"/>
        <c:crossAx val="140330496"/>
        <c:crosses val="autoZero"/>
        <c:auto val="1"/>
        <c:lblAlgn val="ctr"/>
        <c:lblOffset val="100"/>
      </c:catAx>
      <c:valAx>
        <c:axId val="140330496"/>
        <c:scaling>
          <c:orientation val="minMax"/>
        </c:scaling>
        <c:axPos val="l"/>
        <c:majorGridlines/>
        <c:numFmt formatCode="General" sourceLinked="1"/>
        <c:tickLblPos val="nextTo"/>
        <c:crossAx val="13934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Vergleich Mittelw. F17Fräs/F17Bieg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'F17fräs Kontur aussen'!$C$80</c:f>
              <c:strCache>
                <c:ptCount val="1"/>
                <c:pt idx="0">
                  <c:v>F17 Fräs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aussen'!$D$80:$M$80</c:f>
              <c:numCache>
                <c:formatCode>General</c:formatCode>
                <c:ptCount val="10"/>
                <c:pt idx="0">
                  <c:v>0.83117647058823529</c:v>
                </c:pt>
                <c:pt idx="1">
                  <c:v>0.1288235294117647</c:v>
                </c:pt>
                <c:pt idx="2">
                  <c:v>4.1176470588235294E-2</c:v>
                </c:pt>
                <c:pt idx="3">
                  <c:v>-0.28235294117647053</c:v>
                </c:pt>
                <c:pt idx="4">
                  <c:v>-0.49823529411764711</c:v>
                </c:pt>
                <c:pt idx="5">
                  <c:v>-0.84000000000000008</c:v>
                </c:pt>
                <c:pt idx="6">
                  <c:v>-0.95411764705882351</c:v>
                </c:pt>
                <c:pt idx="7">
                  <c:v>-0.5523529411764706</c:v>
                </c:pt>
                <c:pt idx="8">
                  <c:v>0.33411764705882346</c:v>
                </c:pt>
                <c:pt idx="9">
                  <c:v>0.9170588235294117</c:v>
                </c:pt>
              </c:numCache>
            </c:numRef>
          </c:val>
        </c:ser>
        <c:ser>
          <c:idx val="1"/>
          <c:order val="1"/>
          <c:tx>
            <c:strRef>
              <c:f>'F17fräs Kontur aussen'!$C$82</c:f>
              <c:strCache>
                <c:ptCount val="1"/>
                <c:pt idx="0">
                  <c:v>F17</c:v>
                </c:pt>
              </c:strCache>
            </c:strRef>
          </c:tx>
          <c:cat>
            <c:strRef>
              <c:f>'F17fräs Kontur aussen'!$D$78:$M$78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'F17fräs Kontur aussen'!$D$82:$M$82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57670272"/>
        <c:axId val="65843584"/>
        <c:axId val="0"/>
      </c:bar3DChart>
      <c:catAx>
        <c:axId val="57670272"/>
        <c:scaling>
          <c:orientation val="minMax"/>
        </c:scaling>
        <c:axPos val="b"/>
        <c:tickLblPos val="nextTo"/>
        <c:crossAx val="65843584"/>
        <c:crosses val="autoZero"/>
        <c:auto val="1"/>
        <c:lblAlgn val="ctr"/>
        <c:lblOffset val="100"/>
      </c:catAx>
      <c:valAx>
        <c:axId val="65843584"/>
        <c:scaling>
          <c:orientation val="minMax"/>
        </c:scaling>
        <c:axPos val="l"/>
        <c:majorGridlines/>
        <c:numFmt formatCode="General" sourceLinked="1"/>
        <c:tickLblPos val="nextTo"/>
        <c:crossAx val="57670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313766</xdr:colOff>
      <xdr:row>4</xdr:row>
      <xdr:rowOff>145676</xdr:rowOff>
    </xdr:from>
    <xdr:to>
      <xdr:col>18</xdr:col>
      <xdr:colOff>313766</xdr:colOff>
      <xdr:row>19</xdr:row>
      <xdr:rowOff>33617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246530</xdr:colOff>
      <xdr:row>20</xdr:row>
      <xdr:rowOff>0</xdr:rowOff>
    </xdr:from>
    <xdr:to>
      <xdr:col>18</xdr:col>
      <xdr:colOff>246530</xdr:colOff>
      <xdr:row>34</xdr:row>
      <xdr:rowOff>78441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12</xdr:row>
      <xdr:rowOff>0</xdr:rowOff>
    </xdr:from>
    <xdr:to>
      <xdr:col>19</xdr:col>
      <xdr:colOff>123825</xdr:colOff>
      <xdr:row>26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36</xdr:row>
      <xdr:rowOff>104775</xdr:rowOff>
    </xdr:from>
    <xdr:to>
      <xdr:col>9</xdr:col>
      <xdr:colOff>666750</xdr:colOff>
      <xdr:row>50</xdr:row>
      <xdr:rowOff>180975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59</xdr:row>
      <xdr:rowOff>123825</xdr:rowOff>
    </xdr:from>
    <xdr:to>
      <xdr:col>11</xdr:col>
      <xdr:colOff>247650</xdr:colOff>
      <xdr:row>74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86</xdr:row>
      <xdr:rowOff>161925</xdr:rowOff>
    </xdr:from>
    <xdr:to>
      <xdr:col>7</xdr:col>
      <xdr:colOff>571500</xdr:colOff>
      <xdr:row>107</xdr:row>
      <xdr:rowOff>142876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228601</xdr:colOff>
      <xdr:row>87</xdr:row>
      <xdr:rowOff>47625</xdr:rowOff>
    </xdr:from>
    <xdr:to>
      <xdr:col>16</xdr:col>
      <xdr:colOff>85725</xdr:colOff>
      <xdr:row>109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1590675</xdr:colOff>
      <xdr:row>109</xdr:row>
      <xdr:rowOff>180975</xdr:rowOff>
    </xdr:from>
    <xdr:to>
      <xdr:col>7</xdr:col>
      <xdr:colOff>457200</xdr:colOff>
      <xdr:row>124</xdr:row>
      <xdr:rowOff>66675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95250</xdr:colOff>
      <xdr:row>110</xdr:row>
      <xdr:rowOff>19050</xdr:rowOff>
    </xdr:from>
    <xdr:to>
      <xdr:col>14</xdr:col>
      <xdr:colOff>95250</xdr:colOff>
      <xdr:row>124</xdr:row>
      <xdr:rowOff>95250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1609725</xdr:colOff>
      <xdr:row>125</xdr:row>
      <xdr:rowOff>85725</xdr:rowOff>
    </xdr:from>
    <xdr:to>
      <xdr:col>7</xdr:col>
      <xdr:colOff>476250</xdr:colOff>
      <xdr:row>139</xdr:row>
      <xdr:rowOff>161925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123825</xdr:colOff>
      <xdr:row>125</xdr:row>
      <xdr:rowOff>85725</xdr:rowOff>
    </xdr:from>
    <xdr:to>
      <xdr:col>14</xdr:col>
      <xdr:colOff>123825</xdr:colOff>
      <xdr:row>139</xdr:row>
      <xdr:rowOff>161925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0</xdr:colOff>
      <xdr:row>16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25</xdr:row>
      <xdr:rowOff>85725</xdr:rowOff>
    </xdr:from>
    <xdr:to>
      <xdr:col>9</xdr:col>
      <xdr:colOff>342900</xdr:colOff>
      <xdr:row>39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</xdr:row>
      <xdr:rowOff>9525</xdr:rowOff>
    </xdr:from>
    <xdr:to>
      <xdr:col>16</xdr:col>
      <xdr:colOff>58057</xdr:colOff>
      <xdr:row>17</xdr:row>
      <xdr:rowOff>160111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24</xdr:row>
      <xdr:rowOff>19049</xdr:rowOff>
    </xdr:from>
    <xdr:to>
      <xdr:col>17</xdr:col>
      <xdr:colOff>429532</xdr:colOff>
      <xdr:row>46</xdr:row>
      <xdr:rowOff>97517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VDKDA30312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Charge1"/>
      <sheetName val="Spalt vorne unten Charge1"/>
      <sheetName val="Wölbung oben innen  Charge1"/>
      <sheetName val="Wölbung oben aussen Charge1"/>
      <sheetName val="Kontur aussen Charge2"/>
      <sheetName val="Spalt vorne unten Charge2"/>
      <sheetName val="Wölbung oben innen Charge2"/>
      <sheetName val="Wölbung oben aussen Charge2"/>
      <sheetName val="Kontur aussen Serie"/>
      <sheetName val="Spalt unten Serie"/>
      <sheetName val="Wölbung oben innen Serie"/>
      <sheetName val="Wölbung oben aussen Serie"/>
      <sheetName val="Relativierung Parame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2">
          <cell r="E92" t="str">
            <v>MP1a</v>
          </cell>
          <cell r="F92" t="str">
            <v>MP2a</v>
          </cell>
          <cell r="G92" t="str">
            <v>MP3a</v>
          </cell>
          <cell r="H92" t="str">
            <v>MP4a</v>
          </cell>
          <cell r="I92" t="str">
            <v>MP5a</v>
          </cell>
          <cell r="J92" t="str">
            <v>MP6a</v>
          </cell>
          <cell r="K92" t="str">
            <v>MP7a</v>
          </cell>
          <cell r="L92" t="str">
            <v>MP8a</v>
          </cell>
          <cell r="M92" t="str">
            <v>MP9a</v>
          </cell>
          <cell r="N92" t="str">
            <v>MP10a</v>
          </cell>
        </row>
        <row r="93">
          <cell r="D93" t="str">
            <v>Serie</v>
          </cell>
          <cell r="E93">
            <v>0.45378959882306691</v>
          </cell>
          <cell r="F93">
            <v>0.12130431501849086</v>
          </cell>
          <cell r="G93">
            <v>6.8092429442401306E-2</v>
          </cell>
          <cell r="H93">
            <v>5.0770380921826529E-2</v>
          </cell>
          <cell r="I93">
            <v>0.10287447640079071</v>
          </cell>
          <cell r="J93">
            <v>0.16392873933190411</v>
          </cell>
          <cell r="K93">
            <v>0.218855275419505</v>
          </cell>
          <cell r="L93">
            <v>0.23452303219850071</v>
          </cell>
          <cell r="M93">
            <v>0.21083792727815212</v>
          </cell>
          <cell r="N93">
            <v>0.43154678955930992</v>
          </cell>
        </row>
        <row r="94">
          <cell r="D94" t="str">
            <v>Charge 2</v>
          </cell>
          <cell r="E94">
            <v>0.4156108190858081</v>
          </cell>
          <cell r="F94">
            <v>0.13784048752090203</v>
          </cell>
          <cell r="G94">
            <v>9.8247719459969976E-2</v>
          </cell>
          <cell r="H94">
            <v>5.3455741879327438E-2</v>
          </cell>
          <cell r="I94">
            <v>6.0317785885405518E-2</v>
          </cell>
          <cell r="J94">
            <v>4.7527082062880359E-2</v>
          </cell>
          <cell r="K94">
            <v>2.8382310609877344E-2</v>
          </cell>
          <cell r="L94">
            <v>0.13217635278405179</v>
          </cell>
          <cell r="M94">
            <v>0.12059357552339342</v>
          </cell>
          <cell r="N94">
            <v>0.29073043013509225</v>
          </cell>
        </row>
        <row r="95">
          <cell r="D95" t="str">
            <v>Charge 1</v>
          </cell>
          <cell r="E95">
            <v>0.27030002823373267</v>
          </cell>
          <cell r="F95">
            <v>0.11573449651772093</v>
          </cell>
          <cell r="G95">
            <v>8.5587751214146704E-2</v>
          </cell>
          <cell r="H95">
            <v>3.592389616661136E-2</v>
          </cell>
          <cell r="I95">
            <v>2.8022547312739773E-2</v>
          </cell>
          <cell r="J95">
            <v>2.8022547312739773E-2</v>
          </cell>
          <cell r="K95">
            <v>2.4942038071455556E-2</v>
          </cell>
          <cell r="L95">
            <v>0.1128331324987196</v>
          </cell>
          <cell r="M95">
            <v>7.83699056096306E-2</v>
          </cell>
          <cell r="N95">
            <v>0.21041062610748731</v>
          </cell>
        </row>
        <row r="120">
          <cell r="E120" t="str">
            <v>MP1a</v>
          </cell>
          <cell r="F120" t="str">
            <v>MP2a</v>
          </cell>
          <cell r="G120" t="str">
            <v>MP3a</v>
          </cell>
          <cell r="H120" t="str">
            <v>MP4a</v>
          </cell>
          <cell r="I120" t="str">
            <v>MP5a</v>
          </cell>
          <cell r="J120" t="str">
            <v>MP6a</v>
          </cell>
          <cell r="K120" t="str">
            <v>MP7a</v>
          </cell>
          <cell r="L120" t="str">
            <v>MP8a</v>
          </cell>
          <cell r="M120" t="str">
            <v>MP9a</v>
          </cell>
          <cell r="N120" t="str">
            <v>MP10a</v>
          </cell>
        </row>
        <row r="121">
          <cell r="D121" t="str">
            <v>Serie</v>
          </cell>
          <cell r="E121">
            <v>-0.66249999999999998</v>
          </cell>
          <cell r="F121">
            <v>-0.13100000000000001</v>
          </cell>
          <cell r="G121">
            <v>-0.3805</v>
          </cell>
          <cell r="H121">
            <v>2.7500000000000004E-2</v>
          </cell>
          <cell r="I121">
            <v>-3.9999999999999966E-3</v>
          </cell>
          <cell r="J121">
            <v>-3.9E-2</v>
          </cell>
          <cell r="K121">
            <v>-0.15649999999999994</v>
          </cell>
          <cell r="L121">
            <v>-0.55299999999999994</v>
          </cell>
          <cell r="M121">
            <v>4.0000000000000015E-2</v>
          </cell>
          <cell r="N121">
            <v>-7.6999999999999985E-2</v>
          </cell>
        </row>
        <row r="122">
          <cell r="D122" t="str">
            <v>Charge 2</v>
          </cell>
          <cell r="E122">
            <v>0.81166666666666676</v>
          </cell>
          <cell r="F122">
            <v>0.34333333333333338</v>
          </cell>
          <cell r="G122">
            <v>0.14944444444444446</v>
          </cell>
          <cell r="H122">
            <v>2.1111111111111112E-2</v>
          </cell>
          <cell r="I122">
            <v>-0.18833333333333335</v>
          </cell>
          <cell r="J122">
            <v>-0.23333333333333334</v>
          </cell>
          <cell r="K122">
            <v>-0.25055555555555553</v>
          </cell>
          <cell r="L122">
            <v>-0.16666666666666669</v>
          </cell>
          <cell r="M122">
            <v>0.57388888888888889</v>
          </cell>
          <cell r="N122">
            <v>1.3677777777777778</v>
          </cell>
        </row>
        <row r="123">
          <cell r="D123" t="str">
            <v>Charge 1</v>
          </cell>
          <cell r="E123">
            <v>1.9490000000000003</v>
          </cell>
          <cell r="F123">
            <v>0.71950000000000014</v>
          </cell>
          <cell r="G123">
            <v>0.60099999999999998</v>
          </cell>
          <cell r="H123">
            <v>2.8000000000000004E-2</v>
          </cell>
          <cell r="I123">
            <v>-0.29699999999999999</v>
          </cell>
          <cell r="J123">
            <v>-0.36799999999999999</v>
          </cell>
          <cell r="K123">
            <v>-0.29299999999999998</v>
          </cell>
          <cell r="L123">
            <v>0.45550000000000007</v>
          </cell>
          <cell r="M123">
            <v>1.3145000000000002</v>
          </cell>
          <cell r="N123">
            <v>2.9610000000000003</v>
          </cell>
        </row>
      </sheetData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elle1" displayName="Tabelle1" ref="B3:L23" totalsRowShown="0">
  <autoFilter ref="B3:L23"/>
  <tableColumns count="11">
    <tableColumn id="1" name="Teil Serie F13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C4:M24" totalsRowShown="0">
  <autoFilter ref="C4:M24"/>
  <tableColumns count="11">
    <tableColumn id="1" name="Teil Serie F13"/>
    <tableColumn id="2" name="MP1b"/>
    <tableColumn id="3" name="MP2b"/>
    <tableColumn id="4" name="MP3b"/>
    <tableColumn id="5" name="MP4b"/>
    <tableColumn id="6" name="MP5b"/>
    <tableColumn id="7" name="MP6b"/>
    <tableColumn id="8" name="MP7b"/>
    <tableColumn id="9" name="MP8b"/>
    <tableColumn id="10" name="MP9b"/>
    <tableColumn id="11" name="MP10b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C4:M24" totalsRowShown="0">
  <autoFilter ref="C4:M24"/>
  <tableColumns count="11">
    <tableColumn id="1" name="Teil F13 Serie"/>
    <tableColumn id="2" name="MP1c"/>
    <tableColumn id="3" name="MP2c"/>
    <tableColumn id="4" name="MP3c"/>
    <tableColumn id="5" name="MP4c"/>
    <tableColumn id="6" name="MP5c"/>
    <tableColumn id="7" name="MP6c"/>
    <tableColumn id="8" name="MP7c"/>
    <tableColumn id="9" name="MP8c"/>
    <tableColumn id="10" name="MP9c"/>
    <tableColumn id="11" name="MP10c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elle3" displayName="Tabelle3" ref="C5:M25" totalsRowShown="0">
  <autoFilter ref="C5:M25"/>
  <tableColumns count="11">
    <tableColumn id="1" name="Teil Serie F13"/>
    <tableColumn id="2" name="MP1d"/>
    <tableColumn id="3" name="MP2d"/>
    <tableColumn id="4" name="MP3d"/>
    <tableColumn id="5" name="MP4d"/>
    <tableColumn id="6" name="MP5d"/>
    <tableColumn id="7" name="MP6d"/>
    <tableColumn id="8" name="MP7d"/>
    <tableColumn id="9" name="MP8d"/>
    <tableColumn id="10" name="MP9d"/>
    <tableColumn id="11" name="MP10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C3:M20" totalsRowShown="0">
  <autoFilter ref="C3:M20"/>
  <tableColumns count="11">
    <tableColumn id="1" name="Teil F17fräs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1"/>
  <sheetViews>
    <sheetView topLeftCell="A28" zoomScale="85" zoomScaleNormal="85" workbookViewId="0">
      <selection activeCell="G54" sqref="G54"/>
    </sheetView>
  </sheetViews>
  <sheetFormatPr baseColWidth="10" defaultRowHeight="15"/>
  <cols>
    <col min="2" max="2" width="19.7109375" customWidth="1"/>
  </cols>
  <sheetData>
    <row r="2" spans="2:12" ht="18.75">
      <c r="E2" s="1" t="s">
        <v>47</v>
      </c>
    </row>
    <row r="3" spans="2:12">
      <c r="B3" t="s">
        <v>12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>
      <c r="B4">
        <v>1</v>
      </c>
      <c r="C4">
        <v>-0.54</v>
      </c>
      <c r="D4">
        <v>-0.45</v>
      </c>
      <c r="E4">
        <v>-0.74</v>
      </c>
      <c r="F4">
        <v>-0.1</v>
      </c>
      <c r="G4">
        <v>0.16</v>
      </c>
      <c r="H4">
        <v>-0.11</v>
      </c>
      <c r="I4">
        <v>-0.22</v>
      </c>
      <c r="J4">
        <v>-0.45</v>
      </c>
      <c r="K4">
        <v>0.09</v>
      </c>
      <c r="L4">
        <v>-0.21</v>
      </c>
    </row>
    <row r="5" spans="2:12">
      <c r="B5">
        <v>2</v>
      </c>
      <c r="C5">
        <v>-0.63</v>
      </c>
      <c r="D5">
        <v>-0.54</v>
      </c>
      <c r="E5">
        <v>-0.8</v>
      </c>
      <c r="F5">
        <v>-0.15</v>
      </c>
      <c r="G5">
        <v>0.08</v>
      </c>
      <c r="H5">
        <v>-0.17</v>
      </c>
      <c r="I5">
        <v>-0.31</v>
      </c>
      <c r="J5">
        <v>-0.63</v>
      </c>
      <c r="K5">
        <v>-0.06</v>
      </c>
      <c r="L5">
        <v>-0.5</v>
      </c>
    </row>
    <row r="6" spans="2:12">
      <c r="B6">
        <v>3</v>
      </c>
      <c r="C6">
        <v>-0.62</v>
      </c>
      <c r="D6">
        <v>-0.48</v>
      </c>
      <c r="E6">
        <v>-0.77</v>
      </c>
      <c r="F6">
        <v>-0.18</v>
      </c>
      <c r="G6">
        <v>0.06</v>
      </c>
      <c r="H6">
        <v>-0.2</v>
      </c>
      <c r="I6">
        <v>-0.32</v>
      </c>
      <c r="J6">
        <v>-0.7</v>
      </c>
      <c r="K6">
        <v>-0.12</v>
      </c>
      <c r="L6">
        <v>-0.55000000000000004</v>
      </c>
    </row>
    <row r="7" spans="2:12">
      <c r="B7">
        <v>4</v>
      </c>
      <c r="C7">
        <v>-0.54</v>
      </c>
      <c r="D7">
        <v>-0.46</v>
      </c>
      <c r="E7">
        <v>-0.8</v>
      </c>
      <c r="F7">
        <v>-0.23</v>
      </c>
      <c r="G7">
        <v>0.08</v>
      </c>
      <c r="H7">
        <v>-0.12</v>
      </c>
      <c r="I7">
        <v>-0.16</v>
      </c>
      <c r="J7">
        <v>-0.5</v>
      </c>
      <c r="K7">
        <v>0.02</v>
      </c>
      <c r="L7">
        <v>-0.3</v>
      </c>
    </row>
    <row r="8" spans="2:12">
      <c r="B8">
        <v>5</v>
      </c>
      <c r="C8">
        <v>-0.42</v>
      </c>
      <c r="D8">
        <v>-0.41</v>
      </c>
      <c r="E8">
        <v>-0.76</v>
      </c>
      <c r="F8">
        <v>-0.22</v>
      </c>
      <c r="G8">
        <v>0.06</v>
      </c>
      <c r="H8">
        <v>-0.18</v>
      </c>
      <c r="I8">
        <v>-0.25</v>
      </c>
      <c r="J8">
        <v>-0.61</v>
      </c>
      <c r="K8">
        <v>0</v>
      </c>
      <c r="L8">
        <v>-0.62</v>
      </c>
    </row>
    <row r="9" spans="2:12">
      <c r="B9">
        <v>6</v>
      </c>
      <c r="C9">
        <v>-0.04</v>
      </c>
      <c r="D9">
        <v>-0.33</v>
      </c>
      <c r="E9">
        <v>-0.84</v>
      </c>
      <c r="F9">
        <v>-0.39</v>
      </c>
      <c r="G9">
        <v>-0.15</v>
      </c>
      <c r="H9">
        <v>-0.44</v>
      </c>
      <c r="I9">
        <v>-0.54</v>
      </c>
      <c r="J9">
        <v>-0.84</v>
      </c>
      <c r="K9">
        <v>0.01</v>
      </c>
      <c r="L9">
        <v>0.03</v>
      </c>
    </row>
    <row r="10" spans="2:12">
      <c r="B10">
        <v>7</v>
      </c>
      <c r="C10">
        <v>-0.67</v>
      </c>
      <c r="D10">
        <v>-0.5</v>
      </c>
      <c r="E10">
        <v>-0.72</v>
      </c>
      <c r="F10">
        <v>-0.11</v>
      </c>
      <c r="G10">
        <v>0.2</v>
      </c>
      <c r="H10">
        <v>-0.02</v>
      </c>
      <c r="I10">
        <v>-0.1</v>
      </c>
      <c r="J10">
        <v>-0.49</v>
      </c>
      <c r="K10">
        <v>0.09</v>
      </c>
      <c r="L10">
        <v>-0.3</v>
      </c>
    </row>
    <row r="11" spans="2:12">
      <c r="B11">
        <v>8</v>
      </c>
      <c r="C11">
        <v>-0.57999999999999996</v>
      </c>
      <c r="D11">
        <v>-0.82</v>
      </c>
      <c r="E11">
        <v>-0.81</v>
      </c>
      <c r="F11">
        <v>-0.23</v>
      </c>
      <c r="G11">
        <v>0.04</v>
      </c>
      <c r="H11">
        <v>-0.2</v>
      </c>
      <c r="I11">
        <v>-0.27</v>
      </c>
      <c r="J11">
        <v>-0.54</v>
      </c>
      <c r="K11">
        <v>0.09</v>
      </c>
      <c r="L11">
        <v>-0.11</v>
      </c>
    </row>
    <row r="12" spans="2:12">
      <c r="B12">
        <v>9</v>
      </c>
      <c r="C12">
        <v>-0.33</v>
      </c>
      <c r="D12">
        <v>-0.57999999999999996</v>
      </c>
      <c r="E12">
        <v>-0.91</v>
      </c>
      <c r="F12">
        <v>-0.25</v>
      </c>
      <c r="G12">
        <v>0.02</v>
      </c>
      <c r="H12">
        <v>-0.15</v>
      </c>
      <c r="I12">
        <v>-0.19</v>
      </c>
      <c r="J12">
        <v>-0.31</v>
      </c>
      <c r="K12">
        <v>0.4</v>
      </c>
      <c r="L12">
        <v>0.43</v>
      </c>
    </row>
    <row r="13" spans="2:12">
      <c r="B13">
        <v>10</v>
      </c>
      <c r="C13">
        <v>-0.15</v>
      </c>
      <c r="D13">
        <v>-0.37</v>
      </c>
      <c r="E13">
        <v>-0.78</v>
      </c>
      <c r="F13">
        <v>-0.24</v>
      </c>
      <c r="G13">
        <v>0</v>
      </c>
      <c r="H13">
        <v>-0.24</v>
      </c>
      <c r="I13">
        <v>-0.34</v>
      </c>
      <c r="J13">
        <v>-0.67</v>
      </c>
      <c r="K13">
        <v>0.18</v>
      </c>
      <c r="L13">
        <v>0.21</v>
      </c>
    </row>
    <row r="14" spans="2:12">
      <c r="B14">
        <v>11</v>
      </c>
      <c r="C14">
        <v>-0.47</v>
      </c>
      <c r="D14">
        <v>-0.48</v>
      </c>
      <c r="E14">
        <v>-0.74</v>
      </c>
      <c r="F14">
        <v>-0.14000000000000001</v>
      </c>
      <c r="G14">
        <v>0.1</v>
      </c>
      <c r="H14">
        <v>-0.19</v>
      </c>
      <c r="I14">
        <v>-0.27</v>
      </c>
      <c r="J14">
        <v>-0.57999999999999996</v>
      </c>
      <c r="K14">
        <v>0.09</v>
      </c>
      <c r="L14">
        <v>-0.17</v>
      </c>
    </row>
    <row r="15" spans="2:12">
      <c r="B15">
        <v>12</v>
      </c>
      <c r="C15">
        <v>-0.85</v>
      </c>
      <c r="D15">
        <v>-0.68</v>
      </c>
      <c r="E15">
        <v>-0.93</v>
      </c>
      <c r="F15">
        <v>-0.31</v>
      </c>
      <c r="G15">
        <v>0.05</v>
      </c>
      <c r="H15">
        <v>-0.12</v>
      </c>
      <c r="I15">
        <v>-0.14000000000000001</v>
      </c>
      <c r="J15">
        <v>-0.48</v>
      </c>
      <c r="K15">
        <v>0.14000000000000001</v>
      </c>
      <c r="L15">
        <v>-0.06</v>
      </c>
    </row>
    <row r="16" spans="2:12">
      <c r="B16">
        <v>13</v>
      </c>
      <c r="C16">
        <v>-0.85</v>
      </c>
      <c r="D16">
        <v>-0.61</v>
      </c>
      <c r="E16">
        <v>-0.74</v>
      </c>
      <c r="F16">
        <v>-0.1</v>
      </c>
      <c r="G16">
        <v>0.19</v>
      </c>
      <c r="H16">
        <v>-0.08</v>
      </c>
      <c r="I16">
        <v>-0.21</v>
      </c>
      <c r="J16">
        <v>-0.56000000000000005</v>
      </c>
      <c r="K16">
        <v>-0.1</v>
      </c>
      <c r="L16">
        <v>-0.5</v>
      </c>
    </row>
    <row r="17" spans="2:12">
      <c r="B17">
        <v>14</v>
      </c>
      <c r="C17">
        <v>-0.74</v>
      </c>
      <c r="D17">
        <v>-0.51</v>
      </c>
      <c r="E17">
        <v>-0.66</v>
      </c>
      <c r="F17">
        <v>0.05</v>
      </c>
      <c r="G17">
        <v>0.34</v>
      </c>
      <c r="H17">
        <v>0.05</v>
      </c>
      <c r="I17">
        <v>-0.08</v>
      </c>
      <c r="J17">
        <v>-0.44</v>
      </c>
      <c r="K17">
        <v>0.04</v>
      </c>
      <c r="L17">
        <v>-0.42</v>
      </c>
    </row>
    <row r="18" spans="2:12">
      <c r="B18">
        <v>15</v>
      </c>
      <c r="C18">
        <v>-0.84</v>
      </c>
      <c r="D18">
        <v>-0.57999999999999996</v>
      </c>
      <c r="E18">
        <v>-0.81</v>
      </c>
      <c r="F18">
        <v>-0.2</v>
      </c>
      <c r="G18">
        <v>0.11</v>
      </c>
      <c r="H18">
        <v>-0.14000000000000001</v>
      </c>
      <c r="I18">
        <v>-0.21</v>
      </c>
      <c r="J18">
        <v>-0.53</v>
      </c>
      <c r="K18">
        <v>0.05</v>
      </c>
      <c r="L18">
        <v>-0.33</v>
      </c>
    </row>
    <row r="19" spans="2:12">
      <c r="B19">
        <v>16</v>
      </c>
      <c r="C19">
        <v>-1.06</v>
      </c>
      <c r="D19">
        <v>-0.67</v>
      </c>
      <c r="E19">
        <v>-0.83</v>
      </c>
      <c r="F19">
        <v>-0.16</v>
      </c>
      <c r="G19">
        <v>0.13</v>
      </c>
      <c r="H19">
        <v>-0.05</v>
      </c>
      <c r="I19">
        <v>-0.13</v>
      </c>
      <c r="J19">
        <v>-0.46</v>
      </c>
      <c r="K19">
        <v>0</v>
      </c>
      <c r="L19">
        <v>-0.25</v>
      </c>
    </row>
    <row r="20" spans="2:12">
      <c r="B20">
        <v>17</v>
      </c>
      <c r="C20">
        <v>-1.1200000000000001</v>
      </c>
      <c r="D20">
        <v>-0.56999999999999995</v>
      </c>
      <c r="E20">
        <v>-0.66</v>
      </c>
      <c r="F20">
        <v>7.0000000000000007E-2</v>
      </c>
      <c r="G20">
        <v>0.3</v>
      </c>
      <c r="H20">
        <v>-0.01</v>
      </c>
      <c r="I20">
        <v>-0.21</v>
      </c>
      <c r="J20">
        <v>-0.6</v>
      </c>
      <c r="K20">
        <v>-0.01</v>
      </c>
      <c r="L20">
        <v>-0.62</v>
      </c>
    </row>
    <row r="21" spans="2:12">
      <c r="B21">
        <v>18</v>
      </c>
      <c r="C21">
        <v>-1.3</v>
      </c>
      <c r="D21">
        <v>-0.63</v>
      </c>
      <c r="E21">
        <v>-0.7</v>
      </c>
      <c r="F21">
        <v>0.05</v>
      </c>
      <c r="G21">
        <v>0.33</v>
      </c>
      <c r="H21">
        <v>0.08</v>
      </c>
      <c r="I21">
        <v>-7.0000000000000007E-2</v>
      </c>
      <c r="J21">
        <v>-0.45</v>
      </c>
      <c r="K21">
        <v>0.01</v>
      </c>
      <c r="L21">
        <v>-0.63</v>
      </c>
    </row>
    <row r="22" spans="2:12">
      <c r="B22">
        <v>19</v>
      </c>
      <c r="C22">
        <v>-1.17</v>
      </c>
      <c r="D22">
        <v>-0.61</v>
      </c>
      <c r="E22">
        <v>-0.71</v>
      </c>
      <c r="F22">
        <v>-0.02</v>
      </c>
      <c r="G22">
        <v>0.27</v>
      </c>
      <c r="H22">
        <v>0.03</v>
      </c>
      <c r="I22">
        <v>-0.1</v>
      </c>
      <c r="J22">
        <v>-0.46</v>
      </c>
      <c r="K22">
        <v>0.04</v>
      </c>
      <c r="L22">
        <v>-0.48</v>
      </c>
    </row>
    <row r="23" spans="2:12">
      <c r="B23">
        <v>20</v>
      </c>
      <c r="C23">
        <v>-1.03</v>
      </c>
      <c r="D23">
        <v>-0.52</v>
      </c>
      <c r="E23">
        <v>-0.71</v>
      </c>
      <c r="F23">
        <v>-0.02</v>
      </c>
      <c r="G23">
        <v>0.26</v>
      </c>
      <c r="H23">
        <v>0.05</v>
      </c>
      <c r="I23">
        <v>0.03</v>
      </c>
      <c r="J23">
        <v>-0.4</v>
      </c>
      <c r="K23">
        <v>0.18</v>
      </c>
      <c r="L23">
        <v>-0.23</v>
      </c>
    </row>
    <row r="25" spans="2:12">
      <c r="B25" s="2" t="s">
        <v>10</v>
      </c>
      <c r="C25">
        <f>AVERAGE(Tabelle1[MP1a])</f>
        <v>-0.69750000000000001</v>
      </c>
      <c r="D25">
        <f>AVERAGE(Tabelle1[MP2a])</f>
        <v>-0.54</v>
      </c>
      <c r="E25">
        <f>AVERAGE(Tabelle1[MP3a])</f>
        <v>-0.77100000000000013</v>
      </c>
      <c r="F25">
        <f>AVERAGE(Tabelle1[MP4a])</f>
        <v>-0.14400000000000007</v>
      </c>
      <c r="G25">
        <f>AVERAGE(Tabelle1[MP5a])</f>
        <v>0.13150000000000001</v>
      </c>
      <c r="H25">
        <f>AVERAGE(Tabelle1[MP6a])</f>
        <v>-0.11050000000000001</v>
      </c>
      <c r="I25">
        <f>AVERAGE(Tabelle1[MP7a])</f>
        <v>-0.20449999999999996</v>
      </c>
      <c r="J25">
        <f>AVERAGE(Tabelle1[MP8a])</f>
        <v>-0.53500000000000003</v>
      </c>
      <c r="K25">
        <f>AVERAGE(Tabelle1[MP9a])</f>
        <v>5.7000000000000009E-2</v>
      </c>
      <c r="L25">
        <f>AVERAGE(Tabelle1[MP10a])</f>
        <v>-0.28049999999999997</v>
      </c>
    </row>
    <row r="26" spans="2:12">
      <c r="B26" s="2" t="s">
        <v>11</v>
      </c>
      <c r="C26">
        <f>STDEV(Tabelle1[MP1a])</f>
        <v>0.33607447482898645</v>
      </c>
      <c r="D26">
        <f>STDEV(Tabelle1[MP2a])</f>
        <v>0.11502860056250548</v>
      </c>
      <c r="E26">
        <f>STDEV(Tabelle1[MP3a])</f>
        <v>7.2685334798271481E-2</v>
      </c>
      <c r="F26">
        <f>STDEV(Tabelle1[MP5a])</f>
        <v>0.1249957894027677</v>
      </c>
      <c r="G26">
        <f>STDEV(Tabelle1[MP5a])</f>
        <v>0.1249957894027677</v>
      </c>
      <c r="H26">
        <f>STDEV(Tabelle1[MP6a])</f>
        <v>0.12335123151306379</v>
      </c>
      <c r="I26">
        <f>STDEV(Tabelle1[MP7a])</f>
        <v>0.12326586585186729</v>
      </c>
      <c r="J26">
        <f>STDEV(Tabelle1[MP8a])</f>
        <v>0.11918583455215925</v>
      </c>
      <c r="K26">
        <f>STDEV(Tabelle1[MP9a])</f>
        <v>0.11383737245922822</v>
      </c>
      <c r="L26">
        <f>STDEV(Tabelle1[MP10a])</f>
        <v>0.28324203895534106</v>
      </c>
    </row>
    <row r="31" spans="2:12">
      <c r="K31" s="3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M24"/>
  <sheetViews>
    <sheetView topLeftCell="A10" workbookViewId="0">
      <selection activeCell="F2" sqref="F2"/>
    </sheetView>
  </sheetViews>
  <sheetFormatPr baseColWidth="10" defaultRowHeight="15"/>
  <cols>
    <col min="3" max="3" width="12.5703125" customWidth="1"/>
  </cols>
  <sheetData>
    <row r="3" spans="3:13" ht="18.75">
      <c r="G3" s="1" t="s">
        <v>46</v>
      </c>
      <c r="H3" s="1"/>
      <c r="I3" s="1"/>
    </row>
    <row r="4" spans="3:13"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</row>
    <row r="5" spans="3:13">
      <c r="C5">
        <v>1</v>
      </c>
      <c r="D5">
        <v>0.08</v>
      </c>
      <c r="E5">
        <v>-0.02</v>
      </c>
      <c r="F5">
        <v>0.26</v>
      </c>
      <c r="G5">
        <v>0.33</v>
      </c>
      <c r="H5">
        <v>0.08</v>
      </c>
      <c r="I5">
        <v>0.28000000000000003</v>
      </c>
      <c r="J5">
        <v>0.28000000000000003</v>
      </c>
      <c r="K5">
        <v>0.26</v>
      </c>
      <c r="L5">
        <v>0.08</v>
      </c>
      <c r="M5">
        <v>0.5</v>
      </c>
    </row>
    <row r="6" spans="3:13">
      <c r="C6">
        <v>2</v>
      </c>
      <c r="D6">
        <v>0.1</v>
      </c>
      <c r="E6">
        <v>0.04</v>
      </c>
      <c r="F6">
        <v>0.3</v>
      </c>
      <c r="G6">
        <v>0.35</v>
      </c>
      <c r="H6">
        <v>0.18</v>
      </c>
      <c r="I6">
        <v>0.33</v>
      </c>
      <c r="J6">
        <v>0.28999999999999998</v>
      </c>
      <c r="K6">
        <v>7.0000000000000007E-2</v>
      </c>
      <c r="L6">
        <v>0.11</v>
      </c>
      <c r="M6">
        <v>0.64</v>
      </c>
    </row>
    <row r="7" spans="3:13">
      <c r="C7">
        <v>3</v>
      </c>
      <c r="D7">
        <v>7.0000000000000007E-2</v>
      </c>
      <c r="E7">
        <v>0</v>
      </c>
      <c r="F7">
        <v>0.26</v>
      </c>
      <c r="G7">
        <v>0.31</v>
      </c>
      <c r="H7">
        <v>0.09</v>
      </c>
      <c r="I7">
        <v>0.3</v>
      </c>
      <c r="J7">
        <v>0.27</v>
      </c>
      <c r="K7">
        <v>0.05</v>
      </c>
      <c r="L7">
        <v>0.13</v>
      </c>
      <c r="M7">
        <v>0.55000000000000004</v>
      </c>
    </row>
    <row r="8" spans="3:13">
      <c r="C8">
        <v>4</v>
      </c>
      <c r="D8">
        <v>0.05</v>
      </c>
      <c r="E8">
        <v>-0.03</v>
      </c>
      <c r="F8">
        <v>0.25</v>
      </c>
      <c r="G8">
        <v>0.37</v>
      </c>
      <c r="H8">
        <v>0.08</v>
      </c>
      <c r="I8">
        <v>0.27</v>
      </c>
      <c r="J8">
        <v>0.26</v>
      </c>
      <c r="K8">
        <v>0.1</v>
      </c>
      <c r="L8">
        <v>0.12</v>
      </c>
      <c r="M8">
        <v>0.62</v>
      </c>
    </row>
    <row r="9" spans="3:13">
      <c r="C9">
        <v>5</v>
      </c>
      <c r="D9">
        <v>0.18</v>
      </c>
      <c r="E9">
        <v>-0.06</v>
      </c>
      <c r="F9">
        <v>0.18</v>
      </c>
      <c r="G9">
        <v>0.32</v>
      </c>
      <c r="H9">
        <v>0.05</v>
      </c>
      <c r="I9">
        <v>0.22</v>
      </c>
      <c r="J9">
        <v>0.17</v>
      </c>
      <c r="K9">
        <v>0</v>
      </c>
      <c r="L9">
        <v>0.1</v>
      </c>
      <c r="M9">
        <v>0.7</v>
      </c>
    </row>
    <row r="10" spans="3:13">
      <c r="C10">
        <v>6</v>
      </c>
      <c r="D10">
        <v>0.15</v>
      </c>
      <c r="E10">
        <v>0</v>
      </c>
      <c r="F10">
        <v>0.23</v>
      </c>
      <c r="G10">
        <v>0.31</v>
      </c>
      <c r="H10">
        <v>0</v>
      </c>
      <c r="I10">
        <v>0.23</v>
      </c>
      <c r="J10">
        <v>0.12</v>
      </c>
      <c r="K10">
        <v>0.02</v>
      </c>
      <c r="L10">
        <v>0.2</v>
      </c>
      <c r="M10">
        <v>0.53</v>
      </c>
    </row>
    <row r="11" spans="3:13">
      <c r="C11">
        <v>7</v>
      </c>
      <c r="D11">
        <v>0.08</v>
      </c>
      <c r="E11">
        <v>-0.08</v>
      </c>
      <c r="F11">
        <v>0.19</v>
      </c>
      <c r="G11">
        <v>0.31</v>
      </c>
      <c r="H11">
        <v>0.11</v>
      </c>
      <c r="I11">
        <v>0.27</v>
      </c>
      <c r="J11">
        <v>0.21</v>
      </c>
      <c r="K11">
        <v>0.04</v>
      </c>
      <c r="L11">
        <v>0.04</v>
      </c>
      <c r="M11">
        <v>0.67</v>
      </c>
    </row>
    <row r="12" spans="3:13">
      <c r="C12">
        <v>8</v>
      </c>
      <c r="D12">
        <v>0.06</v>
      </c>
      <c r="E12">
        <v>0.03</v>
      </c>
      <c r="F12">
        <v>0.14000000000000001</v>
      </c>
      <c r="G12">
        <v>0.26</v>
      </c>
      <c r="H12">
        <v>0.02</v>
      </c>
      <c r="I12">
        <v>0.28000000000000003</v>
      </c>
      <c r="J12">
        <v>0.18</v>
      </c>
      <c r="K12">
        <v>0.03</v>
      </c>
      <c r="L12">
        <v>0.09</v>
      </c>
      <c r="M12">
        <v>0.6</v>
      </c>
    </row>
    <row r="13" spans="3:13">
      <c r="C13">
        <v>9</v>
      </c>
      <c r="D13">
        <v>-0.4</v>
      </c>
      <c r="E13">
        <v>0.06</v>
      </c>
      <c r="F13">
        <v>0.27</v>
      </c>
      <c r="G13">
        <v>0.37</v>
      </c>
      <c r="H13">
        <v>0.25</v>
      </c>
      <c r="I13">
        <v>0.25</v>
      </c>
      <c r="J13">
        <v>0.31</v>
      </c>
      <c r="K13">
        <v>-0.1</v>
      </c>
      <c r="L13">
        <v>-0.13</v>
      </c>
      <c r="M13">
        <v>0.39</v>
      </c>
    </row>
    <row r="14" spans="3:13">
      <c r="C14">
        <v>10</v>
      </c>
      <c r="D14">
        <v>0.2</v>
      </c>
      <c r="E14">
        <v>0.03</v>
      </c>
      <c r="F14">
        <v>0.22</v>
      </c>
      <c r="G14">
        <v>0.24</v>
      </c>
      <c r="H14">
        <v>7.0000000000000007E-2</v>
      </c>
      <c r="I14">
        <v>0.21</v>
      </c>
      <c r="J14">
        <v>0.08</v>
      </c>
      <c r="K14">
        <v>0.02</v>
      </c>
      <c r="L14">
        <v>0.16</v>
      </c>
      <c r="M14">
        <v>0.63</v>
      </c>
    </row>
    <row r="15" spans="3:13">
      <c r="C15">
        <v>11</v>
      </c>
      <c r="D15">
        <v>0.14000000000000001</v>
      </c>
      <c r="E15">
        <v>-0.08</v>
      </c>
      <c r="F15">
        <v>0.21</v>
      </c>
      <c r="G15">
        <v>0.28000000000000003</v>
      </c>
      <c r="H15">
        <v>0.04</v>
      </c>
      <c r="I15">
        <v>0.22</v>
      </c>
      <c r="J15">
        <v>0.25</v>
      </c>
      <c r="K15">
        <v>0.13</v>
      </c>
      <c r="L15">
        <v>0.11</v>
      </c>
      <c r="M15">
        <v>0.68</v>
      </c>
    </row>
    <row r="16" spans="3:13">
      <c r="C16">
        <v>12</v>
      </c>
      <c r="D16">
        <v>0.05</v>
      </c>
      <c r="E16">
        <v>0.04</v>
      </c>
      <c r="F16">
        <v>0.22</v>
      </c>
      <c r="G16">
        <v>0.41</v>
      </c>
      <c r="H16">
        <v>0.05</v>
      </c>
      <c r="I16">
        <v>0.22</v>
      </c>
      <c r="J16">
        <v>0.18</v>
      </c>
      <c r="K16">
        <v>0</v>
      </c>
      <c r="L16">
        <v>0.04</v>
      </c>
      <c r="M16">
        <v>0.61</v>
      </c>
    </row>
    <row r="17" spans="3:13">
      <c r="C17">
        <v>13</v>
      </c>
      <c r="D17">
        <v>-0.01</v>
      </c>
      <c r="E17">
        <v>-7.0000000000000007E-2</v>
      </c>
      <c r="F17">
        <v>0.16</v>
      </c>
      <c r="G17">
        <v>0.27</v>
      </c>
      <c r="H17">
        <v>0.09</v>
      </c>
      <c r="I17">
        <v>0.27</v>
      </c>
      <c r="J17">
        <v>0.28000000000000003</v>
      </c>
      <c r="K17">
        <v>0.08</v>
      </c>
      <c r="L17">
        <v>0.01</v>
      </c>
      <c r="M17">
        <v>0.57999999999999996</v>
      </c>
    </row>
    <row r="18" spans="3:13">
      <c r="C18">
        <v>14</v>
      </c>
      <c r="D18">
        <v>0.03</v>
      </c>
      <c r="E18">
        <v>0.01</v>
      </c>
      <c r="F18">
        <v>0.2</v>
      </c>
      <c r="G18">
        <v>0.02</v>
      </c>
      <c r="H18">
        <v>7.0000000000000007E-2</v>
      </c>
      <c r="I18">
        <v>0.31</v>
      </c>
      <c r="J18">
        <v>0.36</v>
      </c>
      <c r="K18">
        <v>0.13</v>
      </c>
      <c r="L18">
        <v>-0.01</v>
      </c>
      <c r="M18">
        <v>0.64</v>
      </c>
    </row>
    <row r="19" spans="3:13">
      <c r="C19">
        <v>15</v>
      </c>
      <c r="D19">
        <v>0.03</v>
      </c>
      <c r="E19">
        <v>-0.14000000000000001</v>
      </c>
      <c r="F19">
        <v>0.21</v>
      </c>
      <c r="G19">
        <v>0.35</v>
      </c>
      <c r="H19">
        <v>0.1</v>
      </c>
      <c r="I19">
        <v>0.3</v>
      </c>
      <c r="J19">
        <v>0.23</v>
      </c>
      <c r="K19">
        <v>0.04</v>
      </c>
      <c r="L19">
        <v>-0.03</v>
      </c>
      <c r="M19">
        <v>0.61</v>
      </c>
    </row>
    <row r="20" spans="3:13">
      <c r="C20">
        <v>16</v>
      </c>
      <c r="D20">
        <v>-0.2</v>
      </c>
      <c r="E20">
        <v>0.13</v>
      </c>
      <c r="F20">
        <v>0.31</v>
      </c>
      <c r="G20">
        <v>0.45</v>
      </c>
      <c r="H20">
        <v>0.24</v>
      </c>
      <c r="I20">
        <v>0.41</v>
      </c>
      <c r="J20">
        <v>0.3</v>
      </c>
      <c r="K20">
        <v>0.1</v>
      </c>
      <c r="L20">
        <v>0.13</v>
      </c>
      <c r="M20">
        <v>0.53</v>
      </c>
    </row>
    <row r="21" spans="3:13">
      <c r="C21">
        <v>17</v>
      </c>
      <c r="D21">
        <v>0.08</v>
      </c>
      <c r="E21">
        <v>-0.02</v>
      </c>
      <c r="F21">
        <v>0.2</v>
      </c>
      <c r="G21">
        <v>0.17</v>
      </c>
      <c r="H21">
        <v>-0.26</v>
      </c>
      <c r="I21">
        <v>0.39</v>
      </c>
      <c r="J21">
        <v>0.31</v>
      </c>
      <c r="K21">
        <v>0.15</v>
      </c>
      <c r="L21">
        <v>0.16</v>
      </c>
      <c r="M21">
        <v>0.65</v>
      </c>
    </row>
    <row r="22" spans="3:13">
      <c r="C22">
        <v>18</v>
      </c>
      <c r="D22">
        <v>-0.16</v>
      </c>
      <c r="E22">
        <v>0.05</v>
      </c>
      <c r="F22">
        <v>0.31</v>
      </c>
      <c r="G22">
        <v>0.37</v>
      </c>
      <c r="H22">
        <v>0.27</v>
      </c>
      <c r="I22">
        <v>0.37</v>
      </c>
      <c r="J22">
        <v>0.37</v>
      </c>
      <c r="K22">
        <v>0.15</v>
      </c>
      <c r="L22">
        <v>7.0000000000000007E-2</v>
      </c>
      <c r="M22">
        <v>0.63</v>
      </c>
    </row>
    <row r="23" spans="3:13">
      <c r="C23">
        <v>19</v>
      </c>
      <c r="D23">
        <v>0.04</v>
      </c>
      <c r="E23">
        <v>0.02</v>
      </c>
      <c r="F23">
        <v>0.21</v>
      </c>
      <c r="G23">
        <v>0.23</v>
      </c>
      <c r="H23">
        <v>0.24</v>
      </c>
      <c r="I23">
        <v>0.32</v>
      </c>
      <c r="J23">
        <v>0.27</v>
      </c>
      <c r="K23">
        <v>-0.12</v>
      </c>
      <c r="L23">
        <v>0.05</v>
      </c>
      <c r="M23">
        <v>0.64</v>
      </c>
    </row>
    <row r="24" spans="3:13">
      <c r="C24">
        <v>20</v>
      </c>
      <c r="D24">
        <v>0.11</v>
      </c>
      <c r="E24">
        <v>-0.04</v>
      </c>
      <c r="F24">
        <v>0.23</v>
      </c>
      <c r="G24">
        <v>0.27</v>
      </c>
      <c r="H24">
        <v>0.17</v>
      </c>
      <c r="I24">
        <v>0.36</v>
      </c>
      <c r="J24">
        <v>0.21</v>
      </c>
      <c r="K24">
        <v>0.06</v>
      </c>
      <c r="L24">
        <v>0.03</v>
      </c>
      <c r="M24">
        <v>0.55000000000000004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3:M24"/>
  <sheetViews>
    <sheetView workbookViewId="0">
      <selection activeCell="G3" sqref="F3:J3"/>
    </sheetView>
  </sheetViews>
  <sheetFormatPr baseColWidth="10" defaultRowHeight="15"/>
  <cols>
    <col min="3" max="3" width="15.85546875" customWidth="1"/>
  </cols>
  <sheetData>
    <row r="3" spans="3:13" ht="18.75">
      <c r="F3" s="1" t="s">
        <v>45</v>
      </c>
      <c r="G3" s="1"/>
      <c r="H3" s="1"/>
      <c r="I3" s="1"/>
    </row>
    <row r="4" spans="3:13">
      <c r="C4" t="s">
        <v>33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</row>
    <row r="5" spans="3:13">
      <c r="C5">
        <v>1</v>
      </c>
      <c r="D5">
        <v>-0.3</v>
      </c>
      <c r="E5">
        <v>-0.08</v>
      </c>
      <c r="F5">
        <v>0</v>
      </c>
      <c r="G5">
        <v>0.17</v>
      </c>
      <c r="H5">
        <v>7.0000000000000007E-2</v>
      </c>
      <c r="I5">
        <v>-0.22</v>
      </c>
      <c r="J5">
        <v>-0.34</v>
      </c>
      <c r="K5">
        <v>-0.14000000000000001</v>
      </c>
      <c r="L5">
        <v>-0.23</v>
      </c>
      <c r="M5">
        <v>-0.38</v>
      </c>
    </row>
    <row r="6" spans="3:13">
      <c r="C6">
        <v>2</v>
      </c>
      <c r="D6">
        <v>-0.26</v>
      </c>
      <c r="E6">
        <v>-0.1</v>
      </c>
      <c r="F6">
        <v>0</v>
      </c>
      <c r="G6">
        <v>0.16</v>
      </c>
      <c r="H6">
        <v>0.08</v>
      </c>
      <c r="I6">
        <v>-0.2</v>
      </c>
      <c r="J6">
        <v>-0.36</v>
      </c>
      <c r="K6">
        <v>-0.12</v>
      </c>
      <c r="L6">
        <v>-0.23</v>
      </c>
      <c r="M6">
        <v>-0.37</v>
      </c>
    </row>
    <row r="7" spans="3:13">
      <c r="C7">
        <v>3</v>
      </c>
      <c r="D7">
        <v>-0.27</v>
      </c>
      <c r="E7">
        <v>-0.09</v>
      </c>
      <c r="F7">
        <v>0</v>
      </c>
      <c r="G7">
        <v>0.16</v>
      </c>
      <c r="H7">
        <v>0.1</v>
      </c>
      <c r="I7">
        <v>-0.2</v>
      </c>
      <c r="J7">
        <v>-0.31</v>
      </c>
      <c r="K7">
        <v>-0.12</v>
      </c>
      <c r="L7">
        <v>-0.22</v>
      </c>
      <c r="M7">
        <v>-0.36</v>
      </c>
    </row>
    <row r="8" spans="3:13">
      <c r="C8">
        <v>4</v>
      </c>
      <c r="D8">
        <v>-0.27</v>
      </c>
      <c r="E8">
        <v>-0.1</v>
      </c>
      <c r="F8">
        <v>-0.01</v>
      </c>
      <c r="G8">
        <v>0.15</v>
      </c>
      <c r="H8">
        <v>0.06</v>
      </c>
      <c r="I8">
        <v>-0.23</v>
      </c>
      <c r="J8">
        <v>-0.33</v>
      </c>
      <c r="K8">
        <v>-0.12</v>
      </c>
      <c r="L8">
        <v>-0.24</v>
      </c>
      <c r="M8">
        <v>-0.35</v>
      </c>
    </row>
    <row r="9" spans="3:13">
      <c r="C9">
        <v>5</v>
      </c>
      <c r="D9">
        <v>-0.2</v>
      </c>
      <c r="E9">
        <v>-0.08</v>
      </c>
      <c r="F9">
        <v>0</v>
      </c>
      <c r="G9">
        <v>0.19</v>
      </c>
      <c r="H9">
        <v>0.13</v>
      </c>
      <c r="I9">
        <v>-0.19</v>
      </c>
      <c r="J9">
        <v>-0.28999999999999998</v>
      </c>
      <c r="K9">
        <v>-0.11</v>
      </c>
      <c r="L9">
        <v>-0.19</v>
      </c>
      <c r="M9">
        <v>-0.26</v>
      </c>
    </row>
    <row r="10" spans="3:13">
      <c r="C10">
        <v>6</v>
      </c>
      <c r="D10">
        <v>-0.26</v>
      </c>
      <c r="E10">
        <v>-0.1</v>
      </c>
      <c r="F10">
        <v>-0.05</v>
      </c>
      <c r="G10">
        <v>0.18</v>
      </c>
      <c r="H10">
        <v>0.11</v>
      </c>
      <c r="I10">
        <v>-0.2</v>
      </c>
      <c r="J10">
        <v>-0.27</v>
      </c>
      <c r="K10">
        <v>-0.11</v>
      </c>
      <c r="L10">
        <v>-0.18</v>
      </c>
      <c r="M10">
        <v>-0.25</v>
      </c>
    </row>
    <row r="11" spans="3:13">
      <c r="C11">
        <v>7</v>
      </c>
      <c r="D11">
        <v>-0.27</v>
      </c>
      <c r="E11">
        <v>-0.08</v>
      </c>
      <c r="F11">
        <v>0</v>
      </c>
      <c r="G11">
        <v>0.2</v>
      </c>
      <c r="H11">
        <v>0.11</v>
      </c>
      <c r="I11">
        <v>-0.2</v>
      </c>
      <c r="J11">
        <v>-0.3</v>
      </c>
      <c r="K11">
        <v>-0.12</v>
      </c>
      <c r="L11">
        <v>-0.21</v>
      </c>
      <c r="M11">
        <v>-0.27</v>
      </c>
    </row>
    <row r="12" spans="3:13">
      <c r="C12">
        <v>8</v>
      </c>
      <c r="D12">
        <v>-0.24</v>
      </c>
      <c r="E12">
        <v>-0.54</v>
      </c>
      <c r="F12">
        <v>0</v>
      </c>
      <c r="G12">
        <v>0.18</v>
      </c>
      <c r="H12">
        <v>0.1</v>
      </c>
      <c r="I12">
        <v>-0.21</v>
      </c>
      <c r="J12">
        <v>-0.32</v>
      </c>
      <c r="K12">
        <v>-0.12</v>
      </c>
      <c r="L12">
        <v>-0.21</v>
      </c>
      <c r="M12">
        <v>-0.26</v>
      </c>
    </row>
    <row r="13" spans="3:13">
      <c r="C13">
        <v>9</v>
      </c>
      <c r="D13">
        <v>0.1</v>
      </c>
      <c r="E13">
        <v>-0.08</v>
      </c>
      <c r="F13">
        <v>0.01</v>
      </c>
      <c r="G13">
        <v>0.2</v>
      </c>
      <c r="H13">
        <v>0.09</v>
      </c>
      <c r="I13">
        <v>-0.2</v>
      </c>
      <c r="J13">
        <v>-0.37</v>
      </c>
      <c r="K13">
        <v>-0.06</v>
      </c>
      <c r="L13">
        <v>-0.22</v>
      </c>
      <c r="M13">
        <v>-0.24</v>
      </c>
    </row>
    <row r="14" spans="3:13">
      <c r="C14">
        <v>10</v>
      </c>
      <c r="D14">
        <v>-0.26</v>
      </c>
      <c r="E14">
        <v>-0.11</v>
      </c>
      <c r="F14">
        <v>-0.03</v>
      </c>
      <c r="G14">
        <v>0.19</v>
      </c>
      <c r="H14">
        <v>0.12</v>
      </c>
      <c r="I14">
        <v>-0.2</v>
      </c>
      <c r="J14">
        <v>-0.31</v>
      </c>
      <c r="K14">
        <v>-0.13</v>
      </c>
      <c r="L14">
        <v>-0.19</v>
      </c>
      <c r="M14">
        <v>-0.28000000000000003</v>
      </c>
    </row>
    <row r="15" spans="3:13">
      <c r="C15">
        <v>11</v>
      </c>
      <c r="D15">
        <v>-0.24</v>
      </c>
      <c r="E15">
        <v>-0.35</v>
      </c>
      <c r="F15">
        <v>-0.01</v>
      </c>
      <c r="G15">
        <v>0.17</v>
      </c>
      <c r="H15">
        <v>0.11</v>
      </c>
      <c r="I15">
        <v>-0.21</v>
      </c>
      <c r="J15">
        <v>-0.32</v>
      </c>
      <c r="K15">
        <v>-0.11</v>
      </c>
      <c r="L15">
        <v>-0.2</v>
      </c>
      <c r="M15">
        <v>-0.3</v>
      </c>
    </row>
    <row r="16" spans="3:13">
      <c r="C16">
        <v>12</v>
      </c>
      <c r="D16">
        <v>-0.25</v>
      </c>
      <c r="E16">
        <v>-0.08</v>
      </c>
      <c r="F16">
        <v>0.01</v>
      </c>
      <c r="G16">
        <v>0.2</v>
      </c>
      <c r="H16">
        <v>0.1</v>
      </c>
      <c r="I16">
        <v>-0.2</v>
      </c>
      <c r="J16">
        <v>-0.31</v>
      </c>
      <c r="K16">
        <v>-0.11</v>
      </c>
      <c r="L16">
        <v>-0.2</v>
      </c>
      <c r="M16">
        <v>-0.27</v>
      </c>
    </row>
    <row r="17" spans="3:13">
      <c r="C17">
        <v>13</v>
      </c>
      <c r="D17">
        <v>-0.25</v>
      </c>
      <c r="E17">
        <v>-0.1</v>
      </c>
      <c r="F17">
        <v>0</v>
      </c>
      <c r="G17">
        <v>0.18</v>
      </c>
      <c r="H17">
        <v>0.11</v>
      </c>
      <c r="I17">
        <v>-0.23</v>
      </c>
      <c r="J17">
        <v>-0.3</v>
      </c>
      <c r="K17">
        <v>-0.12</v>
      </c>
      <c r="L17">
        <v>-0.21</v>
      </c>
      <c r="M17">
        <v>-0.28999999999999998</v>
      </c>
    </row>
    <row r="18" spans="3:13">
      <c r="C18">
        <v>14</v>
      </c>
      <c r="D18">
        <v>-0.24</v>
      </c>
      <c r="E18">
        <v>-0.1</v>
      </c>
      <c r="F18">
        <v>0</v>
      </c>
      <c r="G18">
        <v>0.2</v>
      </c>
      <c r="H18">
        <v>0.12</v>
      </c>
      <c r="I18">
        <v>-0.2</v>
      </c>
      <c r="J18">
        <v>-0.3</v>
      </c>
      <c r="K18">
        <v>-0.1</v>
      </c>
      <c r="L18">
        <v>-0.19</v>
      </c>
      <c r="M18">
        <v>-0.27</v>
      </c>
    </row>
    <row r="19" spans="3:13">
      <c r="C19">
        <v>15</v>
      </c>
      <c r="D19">
        <v>-0.28999999999999998</v>
      </c>
      <c r="E19">
        <v>-0.09</v>
      </c>
      <c r="F19">
        <v>0</v>
      </c>
      <c r="G19">
        <v>-0.05</v>
      </c>
      <c r="H19">
        <v>0.11</v>
      </c>
      <c r="I19">
        <v>-0.2</v>
      </c>
      <c r="J19">
        <v>-0.3</v>
      </c>
      <c r="K19">
        <v>-0.11</v>
      </c>
      <c r="L19">
        <v>-0.2</v>
      </c>
      <c r="M19">
        <v>-0.23</v>
      </c>
    </row>
    <row r="20" spans="3:13">
      <c r="C20">
        <v>16</v>
      </c>
      <c r="D20">
        <v>0.02</v>
      </c>
      <c r="E20">
        <v>-0.15</v>
      </c>
      <c r="F20">
        <v>0.05</v>
      </c>
      <c r="G20">
        <v>0.2</v>
      </c>
      <c r="H20">
        <v>0.08</v>
      </c>
      <c r="I20">
        <v>-0.22</v>
      </c>
      <c r="J20">
        <v>-0.41</v>
      </c>
      <c r="K20">
        <v>-0.16</v>
      </c>
      <c r="L20">
        <v>-0.28000000000000003</v>
      </c>
      <c r="M20">
        <v>-0.34</v>
      </c>
    </row>
    <row r="21" spans="3:13">
      <c r="C21">
        <v>17</v>
      </c>
      <c r="D21">
        <v>-0.38</v>
      </c>
      <c r="E21">
        <v>-0.1</v>
      </c>
      <c r="F21">
        <v>0.04</v>
      </c>
      <c r="G21">
        <v>0.21</v>
      </c>
      <c r="H21">
        <v>0.08</v>
      </c>
      <c r="I21">
        <v>-0.3</v>
      </c>
      <c r="J21">
        <v>-0.34</v>
      </c>
      <c r="K21">
        <v>-0.14000000000000001</v>
      </c>
      <c r="L21">
        <v>-0.22</v>
      </c>
      <c r="M21">
        <v>-0.37</v>
      </c>
    </row>
    <row r="22" spans="3:13">
      <c r="C22">
        <v>18</v>
      </c>
      <c r="D22">
        <v>-0.63</v>
      </c>
      <c r="E22">
        <v>-0.1</v>
      </c>
      <c r="F22">
        <v>0.05</v>
      </c>
      <c r="G22">
        <v>0.2</v>
      </c>
      <c r="H22">
        <v>7.0000000000000007E-2</v>
      </c>
      <c r="I22">
        <v>-0.23</v>
      </c>
      <c r="J22">
        <v>-0.23</v>
      </c>
      <c r="K22">
        <v>-0.14000000000000001</v>
      </c>
      <c r="L22">
        <v>-0.21</v>
      </c>
      <c r="M22">
        <v>-0.37</v>
      </c>
    </row>
    <row r="23" spans="3:13">
      <c r="C23">
        <v>19</v>
      </c>
      <c r="D23">
        <v>-0.37</v>
      </c>
      <c r="E23">
        <v>-0.1</v>
      </c>
      <c r="F23">
        <v>0.04</v>
      </c>
      <c r="G23">
        <v>0.19</v>
      </c>
      <c r="H23">
        <v>7.0000000000000007E-2</v>
      </c>
      <c r="I23">
        <v>-0.24</v>
      </c>
      <c r="J23">
        <v>-0.32</v>
      </c>
      <c r="K23">
        <v>-0.14000000000000001</v>
      </c>
      <c r="L23">
        <v>-0.22</v>
      </c>
      <c r="M23">
        <v>-0.35</v>
      </c>
    </row>
    <row r="24" spans="3:13">
      <c r="C24">
        <v>20</v>
      </c>
      <c r="D24">
        <v>-0.36</v>
      </c>
      <c r="E24">
        <v>-0.03</v>
      </c>
      <c r="F24">
        <v>0.04</v>
      </c>
      <c r="G24">
        <v>0.22</v>
      </c>
      <c r="H24">
        <v>0.15</v>
      </c>
      <c r="I24">
        <v>-0.18</v>
      </c>
      <c r="J24">
        <v>-0.3</v>
      </c>
      <c r="K24">
        <v>-0.11</v>
      </c>
      <c r="L24">
        <v>-0.19</v>
      </c>
      <c r="M24">
        <v>-0.31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25"/>
  <sheetViews>
    <sheetView topLeftCell="A4" workbookViewId="0">
      <selection activeCell="G4" sqref="F4:I4"/>
    </sheetView>
  </sheetViews>
  <sheetFormatPr baseColWidth="10" defaultRowHeight="15"/>
  <cols>
    <col min="3" max="3" width="16.5703125" customWidth="1"/>
  </cols>
  <sheetData>
    <row r="4" spans="3:13" ht="18.75">
      <c r="F4" s="1" t="s">
        <v>44</v>
      </c>
    </row>
    <row r="5" spans="3:13">
      <c r="C5" t="s">
        <v>12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</row>
    <row r="6" spans="3:13">
      <c r="C6">
        <v>1</v>
      </c>
      <c r="D6">
        <v>0.18</v>
      </c>
      <c r="E6">
        <v>7.0000000000000007E-2</v>
      </c>
      <c r="F6">
        <v>-0.1</v>
      </c>
      <c r="G6">
        <v>0.47</v>
      </c>
      <c r="H6">
        <v>0.61</v>
      </c>
      <c r="I6">
        <v>0.31</v>
      </c>
      <c r="J6">
        <v>0.1</v>
      </c>
      <c r="K6">
        <v>0.14000000000000001</v>
      </c>
      <c r="L6">
        <v>0.08</v>
      </c>
      <c r="M6">
        <v>-0.22</v>
      </c>
    </row>
    <row r="7" spans="3:13">
      <c r="C7">
        <v>2</v>
      </c>
      <c r="D7">
        <v>0.17</v>
      </c>
      <c r="E7">
        <v>0.06</v>
      </c>
      <c r="F7">
        <v>-0.12</v>
      </c>
      <c r="G7">
        <v>0.46</v>
      </c>
      <c r="H7">
        <v>0.57999999999999996</v>
      </c>
      <c r="I7">
        <v>0.3</v>
      </c>
      <c r="J7">
        <v>0.04</v>
      </c>
      <c r="K7">
        <v>0.1</v>
      </c>
      <c r="L7">
        <v>0.05</v>
      </c>
      <c r="M7">
        <v>-0.23</v>
      </c>
    </row>
    <row r="8" spans="3:13">
      <c r="C8">
        <v>3</v>
      </c>
      <c r="D8">
        <v>0.18</v>
      </c>
      <c r="E8">
        <v>7.0000000000000007E-2</v>
      </c>
      <c r="F8">
        <v>-0.13</v>
      </c>
      <c r="G8">
        <v>0.48</v>
      </c>
      <c r="H8">
        <v>0.6</v>
      </c>
      <c r="I8">
        <v>0.3</v>
      </c>
      <c r="J8">
        <v>0.06</v>
      </c>
      <c r="K8">
        <v>0.1</v>
      </c>
      <c r="L8">
        <v>0.06</v>
      </c>
      <c r="M8">
        <v>-0.23</v>
      </c>
    </row>
    <row r="9" spans="3:13">
      <c r="C9">
        <v>4</v>
      </c>
      <c r="D9">
        <v>0.2</v>
      </c>
      <c r="E9">
        <v>7.0000000000000007E-2</v>
      </c>
      <c r="F9">
        <v>-0.1</v>
      </c>
      <c r="G9">
        <v>0.48</v>
      </c>
      <c r="H9">
        <v>0.61</v>
      </c>
      <c r="I9">
        <v>0.31</v>
      </c>
      <c r="J9">
        <v>0.08</v>
      </c>
      <c r="K9">
        <v>0.11</v>
      </c>
      <c r="L9">
        <v>0.05</v>
      </c>
      <c r="M9">
        <v>-0.23</v>
      </c>
    </row>
    <row r="10" spans="3:13">
      <c r="C10">
        <v>5</v>
      </c>
      <c r="D10">
        <v>0.24</v>
      </c>
      <c r="E10">
        <v>0.12</v>
      </c>
      <c r="F10">
        <v>-0.04</v>
      </c>
      <c r="G10">
        <v>0.53</v>
      </c>
      <c r="H10">
        <v>0.64</v>
      </c>
      <c r="I10">
        <v>0.33</v>
      </c>
      <c r="J10">
        <v>0.13</v>
      </c>
      <c r="K10">
        <v>0.16</v>
      </c>
      <c r="L10">
        <v>0.1</v>
      </c>
      <c r="M10">
        <v>-0.13</v>
      </c>
    </row>
    <row r="11" spans="3:13">
      <c r="C11">
        <v>6</v>
      </c>
      <c r="D11">
        <v>0.3</v>
      </c>
      <c r="E11">
        <v>0.12</v>
      </c>
      <c r="F11">
        <v>-0.02</v>
      </c>
      <c r="G11">
        <v>0.55000000000000004</v>
      </c>
      <c r="H11">
        <v>0.64</v>
      </c>
      <c r="I11">
        <v>0.33</v>
      </c>
      <c r="J11">
        <v>0.14000000000000001</v>
      </c>
      <c r="K11">
        <v>0.19</v>
      </c>
      <c r="L11">
        <v>0.09</v>
      </c>
      <c r="M11">
        <v>-0.1</v>
      </c>
    </row>
    <row r="12" spans="3:13">
      <c r="C12">
        <v>7</v>
      </c>
      <c r="D12">
        <v>0.21</v>
      </c>
      <c r="E12">
        <v>0.11</v>
      </c>
      <c r="F12">
        <v>-0.04</v>
      </c>
      <c r="G12">
        <v>0.52</v>
      </c>
      <c r="H12">
        <v>0.64</v>
      </c>
      <c r="I12">
        <v>0.34</v>
      </c>
      <c r="J12">
        <v>0.13</v>
      </c>
      <c r="K12">
        <v>0.18</v>
      </c>
      <c r="L12">
        <v>0.04</v>
      </c>
      <c r="M12">
        <v>-0.17</v>
      </c>
    </row>
    <row r="13" spans="3:13">
      <c r="C13">
        <v>8</v>
      </c>
      <c r="D13">
        <v>0.21</v>
      </c>
      <c r="E13">
        <v>0.09</v>
      </c>
      <c r="F13">
        <v>-0.06</v>
      </c>
      <c r="G13">
        <v>0.53</v>
      </c>
      <c r="H13">
        <v>0.66</v>
      </c>
      <c r="I13">
        <v>0.34</v>
      </c>
      <c r="J13">
        <v>0.15</v>
      </c>
      <c r="K13">
        <v>0.17</v>
      </c>
      <c r="L13">
        <v>7.0000000000000007E-2</v>
      </c>
      <c r="M13">
        <v>-0.15</v>
      </c>
    </row>
    <row r="14" spans="3:13">
      <c r="C14">
        <v>9</v>
      </c>
      <c r="D14">
        <v>0.61</v>
      </c>
      <c r="E14">
        <v>0.16</v>
      </c>
      <c r="F14">
        <v>-0.06</v>
      </c>
      <c r="G14">
        <v>0.53</v>
      </c>
      <c r="H14">
        <v>0.59</v>
      </c>
      <c r="I14">
        <v>0.35</v>
      </c>
      <c r="J14">
        <v>0.1</v>
      </c>
      <c r="K14">
        <v>0.31</v>
      </c>
      <c r="L14">
        <v>0.19</v>
      </c>
      <c r="M14">
        <v>-0.04</v>
      </c>
    </row>
    <row r="15" spans="3:13">
      <c r="C15">
        <v>10</v>
      </c>
      <c r="D15">
        <v>0.27</v>
      </c>
      <c r="E15">
        <v>0.12</v>
      </c>
      <c r="F15">
        <v>-0.05</v>
      </c>
      <c r="G15">
        <v>0.53</v>
      </c>
      <c r="H15">
        <v>0.65</v>
      </c>
      <c r="I15">
        <v>0.35</v>
      </c>
      <c r="J15">
        <v>0.16</v>
      </c>
      <c r="K15">
        <v>0.17</v>
      </c>
      <c r="L15">
        <v>0.14000000000000001</v>
      </c>
      <c r="M15">
        <v>-0.11</v>
      </c>
    </row>
    <row r="16" spans="3:13">
      <c r="C16">
        <v>11</v>
      </c>
      <c r="D16">
        <v>0.22</v>
      </c>
      <c r="E16">
        <v>0.09</v>
      </c>
      <c r="F16">
        <v>-0.04</v>
      </c>
      <c r="G16">
        <v>0.54</v>
      </c>
      <c r="H16">
        <v>0.65</v>
      </c>
      <c r="I16">
        <v>0.35</v>
      </c>
      <c r="J16">
        <v>0.13</v>
      </c>
      <c r="K16">
        <v>0.15</v>
      </c>
      <c r="L16">
        <v>7.0000000000000007E-2</v>
      </c>
      <c r="M16">
        <v>-0.15</v>
      </c>
    </row>
    <row r="17" spans="3:13">
      <c r="C17">
        <v>12</v>
      </c>
      <c r="D17">
        <v>0.18</v>
      </c>
      <c r="E17">
        <v>0.1</v>
      </c>
      <c r="F17">
        <v>-0.05</v>
      </c>
      <c r="G17">
        <v>0.52</v>
      </c>
      <c r="H17">
        <v>0.64</v>
      </c>
      <c r="I17">
        <v>0.3</v>
      </c>
      <c r="J17">
        <v>0.12</v>
      </c>
      <c r="K17">
        <v>0.15</v>
      </c>
      <c r="L17">
        <v>0.08</v>
      </c>
      <c r="M17">
        <v>-0.17</v>
      </c>
    </row>
    <row r="18" spans="3:13">
      <c r="C18">
        <v>13</v>
      </c>
      <c r="D18">
        <v>-0.24</v>
      </c>
      <c r="E18">
        <v>0.2</v>
      </c>
      <c r="F18">
        <v>-0.06</v>
      </c>
      <c r="G18">
        <v>0.52</v>
      </c>
      <c r="H18">
        <v>0.63</v>
      </c>
      <c r="I18">
        <v>0.31</v>
      </c>
      <c r="J18">
        <v>0.11</v>
      </c>
      <c r="K18">
        <v>0.12</v>
      </c>
      <c r="L18">
        <v>0.08</v>
      </c>
      <c r="M18">
        <v>-0.21</v>
      </c>
    </row>
    <row r="19" spans="3:13">
      <c r="C19">
        <v>14</v>
      </c>
      <c r="D19">
        <v>0.19</v>
      </c>
      <c r="E19">
        <v>0.12</v>
      </c>
      <c r="F19">
        <v>-0.05</v>
      </c>
      <c r="G19">
        <v>0.54</v>
      </c>
      <c r="H19">
        <v>0.65</v>
      </c>
      <c r="I19">
        <v>0.35</v>
      </c>
      <c r="J19">
        <v>0.13</v>
      </c>
      <c r="K19">
        <v>0.15</v>
      </c>
      <c r="L19">
        <v>0.09</v>
      </c>
      <c r="M19">
        <v>-0.21</v>
      </c>
    </row>
    <row r="20" spans="3:13">
      <c r="C20">
        <v>15</v>
      </c>
      <c r="D20">
        <v>0.22</v>
      </c>
      <c r="E20">
        <v>0.12</v>
      </c>
      <c r="F20">
        <v>-0.05</v>
      </c>
      <c r="G20">
        <v>0.53</v>
      </c>
      <c r="H20">
        <v>0.06</v>
      </c>
      <c r="I20">
        <v>0.35</v>
      </c>
      <c r="J20">
        <v>0.12</v>
      </c>
      <c r="K20">
        <v>0.13</v>
      </c>
      <c r="L20">
        <v>0.08</v>
      </c>
      <c r="M20">
        <v>-0.14000000000000001</v>
      </c>
    </row>
    <row r="21" spans="3:13">
      <c r="C21">
        <v>16</v>
      </c>
      <c r="D21">
        <v>0.31</v>
      </c>
      <c r="E21">
        <v>7.0000000000000007E-2</v>
      </c>
      <c r="F21">
        <v>-0.06</v>
      </c>
      <c r="G21">
        <v>0.5</v>
      </c>
      <c r="H21">
        <v>0.52</v>
      </c>
      <c r="I21">
        <v>0.26</v>
      </c>
      <c r="J21">
        <v>0.05</v>
      </c>
      <c r="K21">
        <v>0.05</v>
      </c>
      <c r="L21">
        <v>0.01</v>
      </c>
      <c r="M21">
        <v>-0.22</v>
      </c>
    </row>
    <row r="22" spans="3:13">
      <c r="C22">
        <v>17</v>
      </c>
      <c r="D22">
        <v>0.06</v>
      </c>
      <c r="E22">
        <v>0.11</v>
      </c>
      <c r="F22">
        <v>-0.05</v>
      </c>
      <c r="G22">
        <v>0.49</v>
      </c>
      <c r="H22">
        <v>0.56000000000000005</v>
      </c>
      <c r="I22">
        <v>0.28000000000000003</v>
      </c>
      <c r="J22">
        <v>0.08</v>
      </c>
      <c r="K22">
        <v>0.08</v>
      </c>
      <c r="L22">
        <v>0.08</v>
      </c>
      <c r="M22">
        <v>-0.31</v>
      </c>
    </row>
    <row r="23" spans="3:13">
      <c r="C23">
        <v>18</v>
      </c>
      <c r="D23">
        <v>0.06</v>
      </c>
      <c r="E23">
        <v>0.3</v>
      </c>
      <c r="F23">
        <v>-7.0000000000000007E-2</v>
      </c>
      <c r="G23">
        <v>0.48</v>
      </c>
      <c r="H23">
        <v>0.56999999999999995</v>
      </c>
      <c r="I23">
        <v>0.3</v>
      </c>
      <c r="J23">
        <v>0.09</v>
      </c>
      <c r="K23">
        <v>0.09</v>
      </c>
      <c r="L23">
        <v>0.09</v>
      </c>
      <c r="M23">
        <v>0.7</v>
      </c>
    </row>
    <row r="24" spans="3:13">
      <c r="C24">
        <v>19</v>
      </c>
      <c r="D24">
        <v>7.0000000000000007E-2</v>
      </c>
      <c r="E24">
        <v>0.11</v>
      </c>
      <c r="F24">
        <v>-7.0000000000000007E-2</v>
      </c>
      <c r="G24">
        <v>0.47</v>
      </c>
      <c r="H24">
        <v>0.57999999999999996</v>
      </c>
      <c r="I24">
        <v>0.3</v>
      </c>
      <c r="J24">
        <v>0.09</v>
      </c>
      <c r="K24">
        <v>0.09</v>
      </c>
      <c r="L24">
        <v>7.0000000000000007E-2</v>
      </c>
      <c r="M24">
        <v>0.28000000000000003</v>
      </c>
    </row>
    <row r="25" spans="3:13">
      <c r="C25">
        <v>20</v>
      </c>
      <c r="D25">
        <v>0.13</v>
      </c>
      <c r="E25">
        <v>0.18</v>
      </c>
      <c r="F25">
        <v>-0.04</v>
      </c>
      <c r="G25">
        <v>0.52</v>
      </c>
      <c r="H25">
        <v>0.6</v>
      </c>
      <c r="I25">
        <v>0.34</v>
      </c>
      <c r="J25">
        <v>0.17</v>
      </c>
      <c r="K25">
        <v>0.18</v>
      </c>
      <c r="L25">
        <v>0.13</v>
      </c>
      <c r="M25">
        <v>-0.22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86"/>
  <sheetViews>
    <sheetView tabSelected="1" topLeftCell="A112" zoomScaleNormal="100" workbookViewId="0">
      <selection activeCell="X112" sqref="X112"/>
    </sheetView>
  </sheetViews>
  <sheetFormatPr baseColWidth="10" defaultRowHeight="15"/>
  <cols>
    <col min="2" max="2" width="25.140625" customWidth="1"/>
    <col min="3" max="3" width="14.7109375" customWidth="1"/>
  </cols>
  <sheetData>
    <row r="2" spans="3:13" ht="18.75">
      <c r="F2" s="1" t="s">
        <v>49</v>
      </c>
      <c r="G2" s="1"/>
      <c r="H2" s="1"/>
    </row>
    <row r="3" spans="3:13">
      <c r="C3" t="s">
        <v>48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>
        <v>1</v>
      </c>
      <c r="D4">
        <v>1.38</v>
      </c>
      <c r="E4">
        <v>0.35</v>
      </c>
      <c r="F4">
        <v>-0.11</v>
      </c>
      <c r="G4">
        <v>-0.46</v>
      </c>
      <c r="H4">
        <v>-0.74</v>
      </c>
      <c r="I4">
        <v>-1.04</v>
      </c>
      <c r="J4">
        <v>-1.03</v>
      </c>
      <c r="K4">
        <v>-0.76</v>
      </c>
      <c r="L4">
        <v>0.5</v>
      </c>
      <c r="M4">
        <v>1.88</v>
      </c>
    </row>
    <row r="5" spans="3:13">
      <c r="C5">
        <v>2</v>
      </c>
      <c r="D5">
        <v>0.85</v>
      </c>
      <c r="E5">
        <v>0.56000000000000005</v>
      </c>
      <c r="F5">
        <v>0.11</v>
      </c>
      <c r="G5">
        <v>-0.22</v>
      </c>
      <c r="H5">
        <v>-0.64</v>
      </c>
      <c r="I5">
        <v>-1.08</v>
      </c>
      <c r="J5">
        <v>-1.22</v>
      </c>
      <c r="K5">
        <v>-0.98</v>
      </c>
      <c r="L5">
        <v>0.41</v>
      </c>
      <c r="M5">
        <v>1.88</v>
      </c>
    </row>
    <row r="6" spans="3:13">
      <c r="C6">
        <v>3</v>
      </c>
      <c r="D6">
        <v>0.74</v>
      </c>
      <c r="E6">
        <v>0.01</v>
      </c>
      <c r="F6">
        <v>0.08</v>
      </c>
      <c r="G6">
        <v>-0.11</v>
      </c>
      <c r="H6">
        <v>-0.25</v>
      </c>
      <c r="I6">
        <v>-0.54</v>
      </c>
      <c r="J6">
        <v>-0.69</v>
      </c>
      <c r="K6">
        <v>-0.22</v>
      </c>
      <c r="L6">
        <v>0.56999999999999995</v>
      </c>
      <c r="M6">
        <v>1.08</v>
      </c>
    </row>
    <row r="7" spans="3:13">
      <c r="C7">
        <v>4</v>
      </c>
      <c r="D7">
        <v>0.68</v>
      </c>
      <c r="E7">
        <v>-7.0000000000000007E-2</v>
      </c>
      <c r="F7">
        <v>-0.06</v>
      </c>
      <c r="G7">
        <v>-0.38</v>
      </c>
      <c r="H7">
        <v>-0.54</v>
      </c>
      <c r="I7">
        <v>-0.81</v>
      </c>
      <c r="J7">
        <v>-1.03</v>
      </c>
      <c r="K7">
        <v>-0.6</v>
      </c>
      <c r="L7">
        <v>0.3</v>
      </c>
      <c r="M7">
        <v>0.76</v>
      </c>
    </row>
    <row r="8" spans="3:13">
      <c r="C8">
        <v>5</v>
      </c>
      <c r="D8">
        <v>0.72</v>
      </c>
      <c r="E8">
        <v>0.09</v>
      </c>
      <c r="F8">
        <v>0.1</v>
      </c>
      <c r="G8">
        <v>-0.18</v>
      </c>
      <c r="H8">
        <v>-0.35</v>
      </c>
      <c r="I8">
        <v>-0.67</v>
      </c>
      <c r="J8">
        <v>-0.74</v>
      </c>
      <c r="K8">
        <v>-0.3</v>
      </c>
      <c r="L8">
        <v>0.45</v>
      </c>
      <c r="M8">
        <v>0.86</v>
      </c>
    </row>
    <row r="9" spans="3:13">
      <c r="C9">
        <v>6</v>
      </c>
      <c r="D9">
        <v>0.56999999999999995</v>
      </c>
      <c r="E9">
        <v>-0.11</v>
      </c>
      <c r="F9">
        <v>-0.16</v>
      </c>
      <c r="G9">
        <v>-0.48</v>
      </c>
      <c r="H9">
        <v>-0.63</v>
      </c>
      <c r="I9">
        <v>-0.94</v>
      </c>
      <c r="J9">
        <v>-1.02</v>
      </c>
      <c r="K9">
        <v>-0.64</v>
      </c>
      <c r="L9">
        <v>0.25</v>
      </c>
      <c r="M9">
        <v>0.67</v>
      </c>
    </row>
    <row r="10" spans="3:13">
      <c r="C10">
        <v>7</v>
      </c>
      <c r="D10">
        <v>0.79</v>
      </c>
      <c r="E10">
        <v>0.06</v>
      </c>
      <c r="F10">
        <v>0.1</v>
      </c>
      <c r="G10">
        <v>-0.17</v>
      </c>
      <c r="H10">
        <v>-0.38</v>
      </c>
      <c r="I10">
        <v>-0.75</v>
      </c>
      <c r="J10">
        <v>-0.89</v>
      </c>
      <c r="K10">
        <v>-0.47</v>
      </c>
      <c r="L10">
        <v>0.34</v>
      </c>
      <c r="M10">
        <v>0.79</v>
      </c>
    </row>
    <row r="11" spans="3:13">
      <c r="C11">
        <v>8</v>
      </c>
      <c r="D11">
        <v>0.77</v>
      </c>
      <c r="E11">
        <v>-0.01</v>
      </c>
      <c r="F11">
        <v>-0.03</v>
      </c>
      <c r="G11">
        <v>-0.36</v>
      </c>
      <c r="H11">
        <v>-0.53</v>
      </c>
      <c r="I11">
        <v>-0.87</v>
      </c>
      <c r="J11">
        <v>-0.94</v>
      </c>
      <c r="K11">
        <v>-0.54</v>
      </c>
      <c r="L11">
        <v>0.28999999999999998</v>
      </c>
      <c r="M11">
        <v>0.81</v>
      </c>
    </row>
    <row r="12" spans="3:13">
      <c r="C12">
        <v>9</v>
      </c>
      <c r="D12">
        <v>0.61</v>
      </c>
      <c r="E12">
        <v>0</v>
      </c>
      <c r="F12">
        <v>0.04</v>
      </c>
      <c r="G12">
        <v>-0.28000000000000003</v>
      </c>
      <c r="H12">
        <v>-0.43</v>
      </c>
      <c r="I12">
        <v>-0.75</v>
      </c>
      <c r="J12">
        <v>-0.85</v>
      </c>
      <c r="K12">
        <v>-0.43</v>
      </c>
      <c r="L12">
        <v>0.38</v>
      </c>
      <c r="M12">
        <v>0.84</v>
      </c>
    </row>
    <row r="13" spans="3:13">
      <c r="C13">
        <v>10</v>
      </c>
      <c r="D13">
        <v>1</v>
      </c>
      <c r="E13">
        <v>0.71</v>
      </c>
      <c r="F13">
        <v>0.14000000000000001</v>
      </c>
      <c r="G13">
        <v>-0.19</v>
      </c>
      <c r="H13">
        <v>-0.44</v>
      </c>
      <c r="I13">
        <v>-0.82</v>
      </c>
      <c r="J13">
        <v>-0.95</v>
      </c>
      <c r="K13">
        <v>-0.56999999999999995</v>
      </c>
      <c r="L13">
        <v>0.27</v>
      </c>
      <c r="M13">
        <v>0.78</v>
      </c>
    </row>
    <row r="14" spans="3:13">
      <c r="C14">
        <v>11</v>
      </c>
      <c r="D14">
        <v>0.57999999999999996</v>
      </c>
      <c r="E14">
        <v>-0.09</v>
      </c>
      <c r="F14">
        <v>-0.13</v>
      </c>
      <c r="G14">
        <v>-0.52</v>
      </c>
      <c r="H14">
        <v>-0.7</v>
      </c>
      <c r="I14">
        <v>-0.99</v>
      </c>
      <c r="J14">
        <v>-1.02</v>
      </c>
      <c r="K14">
        <v>-0.56000000000000005</v>
      </c>
      <c r="L14">
        <v>0.23</v>
      </c>
      <c r="M14">
        <v>0.86</v>
      </c>
    </row>
    <row r="15" spans="3:13">
      <c r="C15">
        <v>12</v>
      </c>
      <c r="D15">
        <v>1.05</v>
      </c>
      <c r="E15">
        <v>0.18</v>
      </c>
      <c r="F15">
        <v>0.09</v>
      </c>
      <c r="G15">
        <v>-0.34</v>
      </c>
      <c r="H15">
        <v>-0.61</v>
      </c>
      <c r="I15">
        <v>-1.02</v>
      </c>
      <c r="J15">
        <v>-1.19</v>
      </c>
      <c r="K15">
        <v>-0.77</v>
      </c>
      <c r="L15">
        <v>0.16</v>
      </c>
      <c r="M15">
        <v>0.63</v>
      </c>
    </row>
    <row r="16" spans="3:13">
      <c r="C16">
        <v>13</v>
      </c>
      <c r="D16">
        <v>1.28</v>
      </c>
      <c r="E16">
        <v>0.28999999999999998</v>
      </c>
      <c r="F16">
        <v>0.2</v>
      </c>
      <c r="G16">
        <v>-0.23</v>
      </c>
      <c r="H16">
        <v>-0.59</v>
      </c>
      <c r="I16">
        <v>-1.05</v>
      </c>
      <c r="J16">
        <v>-1.27</v>
      </c>
      <c r="K16">
        <v>-0.87</v>
      </c>
      <c r="L16">
        <v>0.1</v>
      </c>
      <c r="M16">
        <v>0.59</v>
      </c>
    </row>
    <row r="17" spans="3:13">
      <c r="C17">
        <v>14</v>
      </c>
      <c r="D17">
        <v>0.63</v>
      </c>
      <c r="E17">
        <v>0.02</v>
      </c>
      <c r="F17">
        <v>0.11</v>
      </c>
      <c r="G17">
        <v>-0.12</v>
      </c>
      <c r="H17">
        <v>-0.28000000000000003</v>
      </c>
      <c r="I17">
        <v>-0.57999999999999996</v>
      </c>
      <c r="J17">
        <v>-0.67</v>
      </c>
      <c r="K17">
        <v>-0.23</v>
      </c>
      <c r="L17">
        <v>0.46</v>
      </c>
      <c r="M17">
        <v>0.78</v>
      </c>
    </row>
    <row r="18" spans="3:13">
      <c r="C18">
        <v>15</v>
      </c>
      <c r="D18">
        <v>0.99</v>
      </c>
      <c r="E18">
        <v>0.12</v>
      </c>
      <c r="F18">
        <v>0.1</v>
      </c>
      <c r="G18">
        <v>-0.26</v>
      </c>
      <c r="H18">
        <v>-0.51</v>
      </c>
      <c r="I18">
        <v>-0.92</v>
      </c>
      <c r="J18">
        <v>-1.0900000000000001</v>
      </c>
      <c r="K18">
        <v>-0.72</v>
      </c>
      <c r="L18">
        <v>0.18</v>
      </c>
      <c r="M18">
        <v>0.72</v>
      </c>
    </row>
    <row r="19" spans="3:13">
      <c r="C19">
        <v>16</v>
      </c>
      <c r="D19">
        <v>0.71</v>
      </c>
      <c r="E19">
        <v>-0.04</v>
      </c>
      <c r="F19">
        <v>-0.08</v>
      </c>
      <c r="G19">
        <v>-0.44</v>
      </c>
      <c r="H19">
        <v>-0.59</v>
      </c>
      <c r="I19">
        <v>-0.9</v>
      </c>
      <c r="J19">
        <v>-1.01</v>
      </c>
      <c r="K19">
        <v>-0.57999999999999996</v>
      </c>
      <c r="L19">
        <v>0.3</v>
      </c>
      <c r="M19">
        <v>0.81</v>
      </c>
    </row>
    <row r="20" spans="3:13">
      <c r="C20">
        <v>17</v>
      </c>
      <c r="D20">
        <v>0.78</v>
      </c>
      <c r="E20">
        <v>0.12</v>
      </c>
      <c r="F20">
        <v>0.2</v>
      </c>
      <c r="G20">
        <v>-0.06</v>
      </c>
      <c r="H20">
        <v>-0.26</v>
      </c>
      <c r="I20">
        <v>-0.55000000000000004</v>
      </c>
      <c r="J20">
        <v>-0.61</v>
      </c>
      <c r="K20">
        <v>-0.15</v>
      </c>
      <c r="L20">
        <v>0.49</v>
      </c>
      <c r="M20">
        <v>0.85</v>
      </c>
    </row>
    <row r="22" spans="3:13">
      <c r="C22" s="2" t="s">
        <v>10</v>
      </c>
      <c r="D22">
        <f>AVERAGE(Tabelle5[MP1a])</f>
        <v>0.83117647058823529</v>
      </c>
      <c r="E22">
        <f>AVERAGE(Tabelle5[MP2a])</f>
        <v>0.1288235294117647</v>
      </c>
      <c r="F22">
        <f>AVERAGE(Tabelle5[MP3a])</f>
        <v>4.1176470588235294E-2</v>
      </c>
      <c r="G22">
        <f>AVERAGE(Tabelle5[MP4a])</f>
        <v>-0.28235294117647053</v>
      </c>
      <c r="H22">
        <f>AVERAGE(Tabelle5[MP5a])</f>
        <v>-0.49823529411764711</v>
      </c>
      <c r="I22">
        <f>AVERAGE(Tabelle5[MP6a])</f>
        <v>-0.84000000000000008</v>
      </c>
      <c r="J22">
        <f>AVERAGE(Tabelle5[MP7a])</f>
        <v>-0.95411764705882351</v>
      </c>
      <c r="K22">
        <f>AVERAGE(Tabelle5[MP8a])</f>
        <v>-0.5523529411764706</v>
      </c>
      <c r="L22">
        <f>AVERAGE(Tabelle5[MP9a])</f>
        <v>0.33411764705882346</v>
      </c>
      <c r="M22">
        <f>AVERAGE(Tabelle5[MP10a])</f>
        <v>0.9170588235294117</v>
      </c>
    </row>
    <row r="23" spans="3:13">
      <c r="C23" s="2" t="s">
        <v>50</v>
      </c>
      <c r="D23">
        <f>STDEV(Tabelle5[MP1a])</f>
        <v>0.23605831781948422</v>
      </c>
      <c r="E23">
        <f>STDEV(Tabelle5[MP2a])</f>
        <v>0.22945267357728633</v>
      </c>
      <c r="F23">
        <f>STDEV(Tabelle5[MP3a])</f>
        <v>0.11362671081996834</v>
      </c>
      <c r="G23">
        <f>STDEV(Tabelle5[MP4a])</f>
        <v>0.14033573189697227</v>
      </c>
      <c r="H23">
        <f>STDEV(Tabelle5[MP5a])</f>
        <v>0.15387638277679419</v>
      </c>
      <c r="I23">
        <f>STDEV(Tabelle5[MP6a])</f>
        <v>0.17776388834631199</v>
      </c>
      <c r="J23">
        <f>STDEV(Tabelle5[MP7a])</f>
        <v>0.19329571980289079</v>
      </c>
      <c r="K23">
        <f>STDEV(Tabelle5[MP8a])</f>
        <v>0.23389445835046788</v>
      </c>
      <c r="L23">
        <f>STDEV(Tabelle5[MP9a])</f>
        <v>0.13224309166878129</v>
      </c>
      <c r="M23">
        <f>STDEV(Tabelle5[MP10a])</f>
        <v>0.37819909944833202</v>
      </c>
    </row>
    <row r="30" spans="3:13" ht="18.75">
      <c r="E30" s="1" t="s">
        <v>54</v>
      </c>
      <c r="F30" s="1"/>
      <c r="G30" s="1"/>
      <c r="H30" s="1"/>
    </row>
    <row r="31" spans="3:13" ht="15.75" thickBot="1">
      <c r="C31" s="4" t="s">
        <v>51</v>
      </c>
      <c r="D31" s="4" t="s">
        <v>0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5" t="s">
        <v>9</v>
      </c>
    </row>
    <row r="32" spans="3:13" ht="15.75" thickTop="1">
      <c r="C32" s="2" t="s">
        <v>52</v>
      </c>
      <c r="D32">
        <f>STDEV(Tabelle1[MP1a])</f>
        <v>0.33607447482898645</v>
      </c>
      <c r="E32">
        <f>STDEV(Tabelle1[MP2a])</f>
        <v>0.11502860056250548</v>
      </c>
      <c r="F32">
        <f>STDEV(Tabelle1[MP3a])</f>
        <v>7.2685334798271481E-2</v>
      </c>
      <c r="G32">
        <f>STDEV(Tabelle1[MP5a])</f>
        <v>0.1249957894027677</v>
      </c>
      <c r="H32">
        <f>STDEV(Tabelle1[MP5a])</f>
        <v>0.1249957894027677</v>
      </c>
      <c r="I32">
        <f>STDEV(Tabelle1[MP6a])</f>
        <v>0.12335123151306379</v>
      </c>
      <c r="J32">
        <f>STDEV(Tabelle1[MP7a])</f>
        <v>0.12326586585186729</v>
      </c>
      <c r="K32">
        <f>STDEV(Tabelle1[MP8a])</f>
        <v>0.11918583455215925</v>
      </c>
      <c r="L32">
        <f>STDEV(Tabelle1[MP9a])</f>
        <v>0.11383737245922822</v>
      </c>
      <c r="M32">
        <f>STDEV(Tabelle1[MP10a])</f>
        <v>0.28324203895534106</v>
      </c>
    </row>
    <row r="33" spans="3:13">
      <c r="C33" s="2" t="s">
        <v>53</v>
      </c>
      <c r="D33">
        <f>STDEV(Tabelle5[MP1a])</f>
        <v>0.23605831781948422</v>
      </c>
      <c r="E33">
        <f>STDEV(Tabelle5[MP2a])</f>
        <v>0.22945267357728633</v>
      </c>
      <c r="F33">
        <f>STDEV(Tabelle5[MP3a])</f>
        <v>0.11362671081996834</v>
      </c>
      <c r="G33">
        <f>STDEV(Tabelle5[MP4a])</f>
        <v>0.14033573189697227</v>
      </c>
      <c r="H33">
        <f>STDEV(Tabelle5[MP5a])</f>
        <v>0.15387638277679419</v>
      </c>
      <c r="I33">
        <f>STDEV(Tabelle5[MP6a])</f>
        <v>0.17776388834631199</v>
      </c>
      <c r="J33">
        <f>STDEV(Tabelle5[MP7a])</f>
        <v>0.19329571980289079</v>
      </c>
      <c r="K33">
        <f>STDEV(Tabelle5[MP8a])</f>
        <v>0.23389445835046788</v>
      </c>
      <c r="L33">
        <f>STDEV(Tabelle5[MP9a])</f>
        <v>0.13224309166878129</v>
      </c>
      <c r="M33">
        <f>STDEV(Tabelle5[MP10a])</f>
        <v>0.37819909944833202</v>
      </c>
    </row>
    <row r="55" spans="3:13" ht="18.75">
      <c r="F55" s="1" t="s">
        <v>55</v>
      </c>
      <c r="G55" s="6"/>
      <c r="H55" s="6"/>
    </row>
    <row r="56" spans="3:13" ht="15.75" thickBot="1">
      <c r="C56" s="4" t="s">
        <v>51</v>
      </c>
      <c r="D56" s="4" t="s">
        <v>0</v>
      </c>
      <c r="E56" s="4" t="s">
        <v>1</v>
      </c>
      <c r="F56" s="4" t="s">
        <v>2</v>
      </c>
      <c r="G56" s="4" t="s">
        <v>3</v>
      </c>
      <c r="H56" s="4" t="s">
        <v>4</v>
      </c>
      <c r="I56" s="4" t="s">
        <v>5</v>
      </c>
      <c r="J56" s="4" t="s">
        <v>6</v>
      </c>
      <c r="K56" s="4" t="s">
        <v>7</v>
      </c>
      <c r="L56" s="4" t="s">
        <v>8</v>
      </c>
      <c r="M56" s="5" t="s">
        <v>9</v>
      </c>
    </row>
    <row r="57" spans="3:13" ht="15.75" thickTop="1">
      <c r="C57" s="2" t="s">
        <v>52</v>
      </c>
      <c r="D57">
        <f>AVERAGE(Tabelle1[MP1a])</f>
        <v>-0.69750000000000001</v>
      </c>
      <c r="E57">
        <f>AVERAGE(Tabelle1[MP2a])</f>
        <v>-0.54</v>
      </c>
      <c r="F57">
        <f>AVERAGE(Tabelle1[MP3a])</f>
        <v>-0.77100000000000013</v>
      </c>
      <c r="G57">
        <f>AVERAGE(Tabelle1[MP4a])</f>
        <v>-0.14400000000000007</v>
      </c>
      <c r="H57">
        <f>AVERAGE(Tabelle1[MP5a])</f>
        <v>0.13150000000000001</v>
      </c>
      <c r="I57">
        <f>AVERAGE(Tabelle1[MP6a])</f>
        <v>-0.11050000000000001</v>
      </c>
      <c r="J57">
        <f>AVERAGE(Tabelle1[MP7a])</f>
        <v>-0.20449999999999996</v>
      </c>
      <c r="K57">
        <f>AVERAGE(Tabelle1[MP8a])</f>
        <v>-0.53500000000000003</v>
      </c>
      <c r="L57">
        <f>AVERAGE(Tabelle1[MP9a])</f>
        <v>5.7000000000000009E-2</v>
      </c>
      <c r="M57">
        <f>AVERAGE(Tabelle1[MP10a])</f>
        <v>-0.28049999999999997</v>
      </c>
    </row>
    <row r="58" spans="3:13">
      <c r="C58" s="2" t="s">
        <v>53</v>
      </c>
      <c r="D58">
        <f>AVERAGE(Tabelle5[MP1a])</f>
        <v>0.83117647058823529</v>
      </c>
      <c r="E58">
        <f>AVERAGE(Tabelle5[MP2a])</f>
        <v>0.1288235294117647</v>
      </c>
      <c r="F58">
        <f>AVERAGE(Tabelle5[MP3a])</f>
        <v>4.1176470588235294E-2</v>
      </c>
      <c r="G58">
        <f>AVERAGE(Tabelle5[MP4a])</f>
        <v>-0.28235294117647053</v>
      </c>
      <c r="H58">
        <f>AVERAGE(Tabelle5[MP5a])</f>
        <v>-0.49823529411764711</v>
      </c>
      <c r="I58">
        <f>AVERAGE(Tabelle5[MP6a])</f>
        <v>-0.84000000000000008</v>
      </c>
      <c r="J58">
        <f>AVERAGE(Tabelle5[MP7a])</f>
        <v>-0.95411764705882351</v>
      </c>
      <c r="K58">
        <f>AVERAGE(Tabelle5[MP8a])</f>
        <v>-0.5523529411764706</v>
      </c>
      <c r="L58">
        <f>AVERAGE(Tabelle5[MP9a])</f>
        <v>0.33411764705882346</v>
      </c>
      <c r="M58">
        <f>AVERAGE(Tabelle5[MP10a])</f>
        <v>0.9170588235294117</v>
      </c>
    </row>
    <row r="78" spans="2:13" ht="15.75" thickBot="1">
      <c r="C78" s="4" t="s">
        <v>51</v>
      </c>
      <c r="D78" s="4" t="s">
        <v>0</v>
      </c>
      <c r="E78" s="4" t="s">
        <v>1</v>
      </c>
      <c r="F78" s="4" t="s">
        <v>2</v>
      </c>
      <c r="G78" s="4" t="s">
        <v>3</v>
      </c>
      <c r="H78" s="4" t="s">
        <v>4</v>
      </c>
      <c r="I78" s="4" t="s">
        <v>5</v>
      </c>
      <c r="J78" s="4" t="s">
        <v>6</v>
      </c>
      <c r="K78" s="4" t="s">
        <v>7</v>
      </c>
      <c r="L78" s="4" t="s">
        <v>8</v>
      </c>
      <c r="M78" s="5" t="s">
        <v>9</v>
      </c>
    </row>
    <row r="79" spans="2:13" ht="19.5" thickTop="1">
      <c r="B79" s="1" t="s">
        <v>10</v>
      </c>
      <c r="C79" s="2" t="s">
        <v>58</v>
      </c>
      <c r="D79">
        <f>AVERAGE(Tabelle1[MP1a])</f>
        <v>-0.69750000000000001</v>
      </c>
      <c r="E79">
        <f>AVERAGE(Tabelle1[MP2a])</f>
        <v>-0.54</v>
      </c>
      <c r="F79">
        <f>AVERAGE(Tabelle1[MP3a])</f>
        <v>-0.77100000000000013</v>
      </c>
      <c r="G79">
        <f>AVERAGE(Tabelle1[MP4a])</f>
        <v>-0.14400000000000007</v>
      </c>
      <c r="H79">
        <f>AVERAGE(Tabelle1[MP5a])</f>
        <v>0.13150000000000001</v>
      </c>
      <c r="I79">
        <f>AVERAGE(Tabelle1[MP6a])</f>
        <v>-0.11050000000000001</v>
      </c>
      <c r="J79">
        <f>AVERAGE(Tabelle1[MP7a])</f>
        <v>-0.20449999999999996</v>
      </c>
      <c r="K79">
        <f>AVERAGE(Tabelle1[MP8a])</f>
        <v>-0.53500000000000003</v>
      </c>
      <c r="L79">
        <f>AVERAGE(Tabelle1[MP9a])</f>
        <v>5.7000000000000009E-2</v>
      </c>
      <c r="M79">
        <f>AVERAGE(Tabelle1[MP10a])</f>
        <v>-0.28049999999999997</v>
      </c>
    </row>
    <row r="80" spans="2:13">
      <c r="C80" s="2" t="s">
        <v>57</v>
      </c>
      <c r="D80">
        <f>AVERAGE(Tabelle5[MP1a])</f>
        <v>0.83117647058823529</v>
      </c>
      <c r="E80">
        <f>AVERAGE(Tabelle5[MP2a])</f>
        <v>0.1288235294117647</v>
      </c>
      <c r="F80">
        <f>AVERAGE(Tabelle5[MP3a])</f>
        <v>4.1176470588235294E-2</v>
      </c>
      <c r="G80">
        <f>AVERAGE(Tabelle5[MP4a])</f>
        <v>-0.28235294117647053</v>
      </c>
      <c r="H80">
        <f>AVERAGE(Tabelle5[MP5a])</f>
        <v>-0.49823529411764711</v>
      </c>
      <c r="I80">
        <f>AVERAGE(Tabelle5[MP6a])</f>
        <v>-0.84000000000000008</v>
      </c>
      <c r="J80">
        <f>AVERAGE(Tabelle5[MP7a])</f>
        <v>-0.95411764705882351</v>
      </c>
      <c r="K80">
        <f>AVERAGE(Tabelle5[MP8a])</f>
        <v>-0.5523529411764706</v>
      </c>
      <c r="L80">
        <f>AVERAGE(Tabelle5[MP9a])</f>
        <v>0.33411764705882346</v>
      </c>
      <c r="M80">
        <f>AVERAGE(Tabelle5[MP10a])</f>
        <v>0.9170588235294117</v>
      </c>
    </row>
    <row r="81" spans="2:13" ht="15.75" thickBot="1">
      <c r="C81" s="2" t="s">
        <v>59</v>
      </c>
      <c r="D81">
        <f>AVERAGE([1]!Tabelle2[MP1a])</f>
        <v>-0.66249999999999998</v>
      </c>
      <c r="E81">
        <f>AVERAGE([1]!Tabelle2[MP2a])</f>
        <v>-0.13100000000000001</v>
      </c>
      <c r="F81">
        <f>AVERAGE([1]!Tabelle2[MP3a])</f>
        <v>-0.3805</v>
      </c>
      <c r="G81">
        <f>AVERAGE([1]!Tabelle2[MP4a])</f>
        <v>2.7500000000000004E-2</v>
      </c>
      <c r="H81">
        <f>AVERAGE([1]!Tabelle2[MP5a])</f>
        <v>-3.9999999999999966E-3</v>
      </c>
      <c r="I81">
        <f>AVERAGE([1]!Tabelle2[MP6a])</f>
        <v>-3.9E-2</v>
      </c>
      <c r="J81">
        <f>AVERAGE([1]!Tabelle2[MP7a])</f>
        <v>-0.15649999999999994</v>
      </c>
      <c r="K81">
        <f>AVERAGE([1]!Tabelle2[MP8a])</f>
        <v>-0.55299999999999994</v>
      </c>
      <c r="L81">
        <f>AVERAGE([1]!Tabelle2[MP9a])</f>
        <v>4.0000000000000015E-2</v>
      </c>
      <c r="M81">
        <f>AVERAGE([1]!Tabelle2[MP10a])</f>
        <v>-7.6999999999999985E-2</v>
      </c>
    </row>
    <row r="82" spans="2:13" ht="15.75" thickTop="1">
      <c r="C82" s="2" t="s">
        <v>53</v>
      </c>
      <c r="D82" s="7">
        <f>SUBTOTAL(101,[1]!Tabelle14[MP1a])</f>
        <v>1.9490000000000003</v>
      </c>
      <c r="E82" s="7">
        <f>SUBTOTAL(101,[1]!Tabelle14[MP2a])</f>
        <v>0.71950000000000014</v>
      </c>
      <c r="F82" s="7">
        <f>SUBTOTAL(101,[1]!Tabelle14[MP3a])</f>
        <v>0.60099999999999998</v>
      </c>
      <c r="G82" s="7">
        <f>SUBTOTAL(101,[1]!Tabelle14[MP4a])</f>
        <v>2.8000000000000004E-2</v>
      </c>
      <c r="H82" s="7">
        <f>SUBTOTAL(101,[1]!Tabelle14[MP5a])</f>
        <v>-0.29699999999999999</v>
      </c>
      <c r="I82" s="7">
        <f>SUBTOTAL(101,[1]!Tabelle14[MP6a])</f>
        <v>-0.36799999999999999</v>
      </c>
      <c r="J82" s="7">
        <f>SUBTOTAL(101,[1]!Tabelle14[MP7a])</f>
        <v>-0.29299999999999998</v>
      </c>
      <c r="K82" s="7">
        <f>SUBTOTAL(101,[1]!Tabelle14[MP8a])</f>
        <v>0.45550000000000007</v>
      </c>
      <c r="L82" s="7">
        <f>SUBTOTAL(101,[1]!Tabelle14[MP9a])</f>
        <v>1.3145000000000002</v>
      </c>
      <c r="M82" s="8">
        <f>SUBTOTAL(101,[1]!Tabelle14[MP10a])</f>
        <v>2.9610000000000003</v>
      </c>
    </row>
    <row r="83" spans="2:13" ht="18.75">
      <c r="B83" s="1" t="s">
        <v>11</v>
      </c>
      <c r="C83" s="2" t="s">
        <v>56</v>
      </c>
      <c r="D83">
        <f>STDEV(Tabelle1[MP1a])</f>
        <v>0.33607447482898645</v>
      </c>
      <c r="E83">
        <f>STDEV(Tabelle1[MP2a])</f>
        <v>0.11502860056250548</v>
      </c>
      <c r="F83">
        <f>STDEV(Tabelle1[MP3a])</f>
        <v>7.2685334798271481E-2</v>
      </c>
      <c r="G83">
        <f>STDEV(Tabelle1[MP5a])</f>
        <v>0.1249957894027677</v>
      </c>
      <c r="H83">
        <f>STDEV(Tabelle1[MP5a])</f>
        <v>0.1249957894027677</v>
      </c>
      <c r="I83">
        <f>STDEV(Tabelle1[MP6a])</f>
        <v>0.12335123151306379</v>
      </c>
      <c r="J83">
        <f>STDEV(Tabelle1[MP7a])</f>
        <v>0.12326586585186729</v>
      </c>
      <c r="K83">
        <f>STDEV(Tabelle1[MP8a])</f>
        <v>0.11918583455215925</v>
      </c>
      <c r="L83">
        <f>STDEV(Tabelle1[MP9a])</f>
        <v>0.11383737245922822</v>
      </c>
      <c r="M83">
        <f>STDEV(Tabelle1[MP10a])</f>
        <v>0.28324203895534106</v>
      </c>
    </row>
    <row r="84" spans="2:13">
      <c r="C84" s="2" t="s">
        <v>57</v>
      </c>
      <c r="D84">
        <f>STDEV(Tabelle5[MP1a])</f>
        <v>0.23605831781948422</v>
      </c>
      <c r="E84">
        <f>STDEV(Tabelle5[MP2a])</f>
        <v>0.22945267357728633</v>
      </c>
      <c r="F84">
        <f>STDEV(Tabelle5[MP3a])</f>
        <v>0.11362671081996834</v>
      </c>
      <c r="G84">
        <f>STDEV(Tabelle5[MP4a])</f>
        <v>0.14033573189697227</v>
      </c>
      <c r="H84">
        <f>STDEV(Tabelle5[MP5a])</f>
        <v>0.15387638277679419</v>
      </c>
      <c r="I84">
        <f>STDEV(Tabelle5[MP6a])</f>
        <v>0.17776388834631199</v>
      </c>
      <c r="J84">
        <f>STDEV(Tabelle5[MP7a])</f>
        <v>0.19329571980289079</v>
      </c>
      <c r="K84">
        <f>STDEV(Tabelle5[MP8a])</f>
        <v>0.23389445835046788</v>
      </c>
      <c r="L84">
        <f>STDEV(Tabelle5[MP9a])</f>
        <v>0.13224309166878129</v>
      </c>
      <c r="M84">
        <f>STDEV(Tabelle5[MP10a])</f>
        <v>0.37819909944833202</v>
      </c>
    </row>
    <row r="85" spans="2:13">
      <c r="C85" s="2" t="s">
        <v>60</v>
      </c>
      <c r="D85">
        <f>STDEV([1]!Tabelle2[MP1a])</f>
        <v>0.45378959882306691</v>
      </c>
      <c r="E85">
        <f>STDEV([1]!Tabelle2[MP2a])</f>
        <v>0.12130431501849086</v>
      </c>
      <c r="F85">
        <f>STDEV([1]!Tabelle2[MP3a])</f>
        <v>6.8092429442401306E-2</v>
      </c>
      <c r="G85">
        <f>STDEV([1]!Tabelle2[MP4a])</f>
        <v>5.0770380921826529E-2</v>
      </c>
      <c r="H85">
        <f>STDEV([1]!Tabelle2[MP5a])</f>
        <v>0.10287447640079071</v>
      </c>
      <c r="I85">
        <f>STDEV([1]!Tabelle2[MP6a])</f>
        <v>0.16392873933190411</v>
      </c>
      <c r="J85">
        <f>STDEV([1]!Tabelle2[MP7a])</f>
        <v>0.218855275419505</v>
      </c>
      <c r="K85">
        <f>STDEV([1]!Tabelle2[MP8a])</f>
        <v>0.23452303219850071</v>
      </c>
      <c r="L85">
        <f>STDEV([1]!Tabelle2[MP9a])</f>
        <v>0.21083792727815212</v>
      </c>
      <c r="M85">
        <f>STDEV([1]!Tabelle2[MP10a])</f>
        <v>0.43154678955930992</v>
      </c>
    </row>
    <row r="86" spans="2:13">
      <c r="C86" s="2" t="s">
        <v>53</v>
      </c>
      <c r="D86">
        <f>STDEV([1]!Tabelle14[MP1a])</f>
        <v>0.27030002823373267</v>
      </c>
      <c r="E86">
        <f>STDEV([1]!Tabelle14[MP2a])</f>
        <v>0.11573449651772093</v>
      </c>
      <c r="F86">
        <f>STDEV([1]!Tabelle14[MP3a])</f>
        <v>8.5587751214146704E-2</v>
      </c>
      <c r="G86">
        <f>STDEV([1]!Tabelle14[MP4a])</f>
        <v>3.592389616661136E-2</v>
      </c>
      <c r="H86">
        <f>STDEV([1]!Tabelle14[MP6a])</f>
        <v>2.8022547312739773E-2</v>
      </c>
      <c r="I86">
        <f>STDEV([1]!Tabelle14[MP6a])</f>
        <v>2.8022547312739773E-2</v>
      </c>
      <c r="J86">
        <f>STDEV([1]!Tabelle14[MP7a])</f>
        <v>2.4942038071455556E-2</v>
      </c>
      <c r="K86">
        <f>STDEV([1]!Tabelle14[MP8a])</f>
        <v>0.1128331324987196</v>
      </c>
      <c r="L86">
        <f>STDEV([1]!Tabelle14[MP9a])</f>
        <v>7.83699056096306E-2</v>
      </c>
      <c r="M86">
        <f>STDEV([1]!Tabelle14[MP10a])</f>
        <v>0.21041062610748731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37" workbookViewId="0">
      <selection activeCell="G68" sqref="G6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Kontur aussen F13serie</vt:lpstr>
      <vt:lpstr>Spalt F13serie</vt:lpstr>
      <vt:lpstr>Wölbung oben innen F13serie</vt:lpstr>
      <vt:lpstr>Wölbung oben aussen F13serie</vt:lpstr>
      <vt:lpstr>F17fräs Kontur aussen</vt:lpstr>
      <vt:lpstr>Vergleich Fräs und Biege Teile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2013-12-03T11:27:18Z</dcterms:created>
  <dcterms:modified xsi:type="dcterms:W3CDTF">2013-12-09T20:10:24Z</dcterms:modified>
</cp:coreProperties>
</file>