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4"/>
    <sheet state="visible" name="Project Team" sheetId="2" r:id="rId5"/>
    <sheet state="visible" name="Role Assignments" sheetId="3" r:id="rId6"/>
    <sheet state="visible" name="Team Contract" sheetId="4" r:id="rId7"/>
    <sheet state="visible" name="Product Goal" sheetId="5" r:id="rId8"/>
    <sheet state="visible" name="Product Glossary" sheetId="6" r:id="rId9"/>
    <sheet state="visible" name="Sprint Goals" sheetId="7" r:id="rId10"/>
    <sheet state="visible" name="Velocity Tracking" sheetId="8" r:id="rId11"/>
    <sheet state="visible" name="Mid-Project Release plan" sheetId="9" r:id="rId12"/>
    <sheet state="visible" name="Final Project Release plan" sheetId="10" r:id="rId13"/>
    <sheet state="visible" name="Definition of Done" sheetId="11" r:id="rId14"/>
    <sheet state="visible" name="Documentation" sheetId="12" r:id="rId15"/>
    <sheet state="visible" name="Bill of Materials" sheetId="13" r:id="rId16"/>
    <sheet state="visible" name="Planning Poker" sheetId="14" r:id="rId17"/>
  </sheets>
  <definedNames/>
  <calcPr/>
</workbook>
</file>

<file path=xl/sharedStrings.xml><?xml version="1.0" encoding="utf-8"?>
<sst xmlns="http://schemas.openxmlformats.org/spreadsheetml/2006/main" count="264" uniqueCount="162">
  <si>
    <t>Project Name</t>
  </si>
  <si>
    <t>EMBArk Orchestration Framework</t>
  </si>
  <si>
    <t>Online team meeting</t>
  </si>
  <si>
    <t>https://tu-berlin.zoom-x.de/j/62142983444?pwd=nnFsVt1p6bEKQRS6xN2oYewQqTlcF7.1</t>
  </si>
  <si>
    <t>Production system (if any)</t>
  </si>
  <si>
    <t>...</t>
  </si>
  <si>
    <t>Test system (if any)</t>
  </si>
  <si>
    <t>GitHub repository</t>
  </si>
  <si>
    <t>https://github.com/amosproj/amos2025ss01-embark-orchestration-framework</t>
  </si>
  <si>
    <t>GitHub feature board</t>
  </si>
  <si>
    <t>https://github.com/orgs/amosproj/projects/79/views/2</t>
  </si>
  <si>
    <t>GitHub imp-squared backlog</t>
  </si>
  <si>
    <t>https://github.com/orgs/amosproj/projects/83</t>
  </si>
  <si>
    <t>Team T-shirt (white)</t>
  </si>
  <si>
    <t>Team T-shirt (black)</t>
  </si>
  <si>
    <t>Additional materials</t>
  </si>
  <si>
    <t>Team maling list</t>
  </si>
  <si>
    <t>oss-amos-proj1@lists.fau.de</t>
  </si>
  <si>
    <t>Last Name</t>
  </si>
  <si>
    <t>First Name</t>
  </si>
  <si>
    <t>GitHub User Name</t>
  </si>
  <si>
    <t>Email Address</t>
  </si>
  <si>
    <t>Kunow</t>
  </si>
  <si>
    <t>Johannes</t>
  </si>
  <si>
    <t>jkunow</t>
  </si>
  <si>
    <t>j.kunow@tu-berlin.de</t>
  </si>
  <si>
    <t>Meusling</t>
  </si>
  <si>
    <t>Patrick</t>
  </si>
  <si>
    <t>SirGankalot</t>
  </si>
  <si>
    <t>meusling@campus.tu-berlin.de</t>
  </si>
  <si>
    <t>Dekanozishvili</t>
  </si>
  <si>
    <t>Luka</t>
  </si>
  <si>
    <t>LukaDeka</t>
  </si>
  <si>
    <t>luka.dekanozishvili1@gmail.com</t>
  </si>
  <si>
    <t>Roy</t>
  </si>
  <si>
    <t>Paul</t>
  </si>
  <si>
    <t>PaulRoy1</t>
  </si>
  <si>
    <t>paul.roy@fau.de</t>
  </si>
  <si>
    <t>Lobbes</t>
  </si>
  <si>
    <t>Sven</t>
  </si>
  <si>
    <t>SvenLobbes</t>
  </si>
  <si>
    <t>sven.lobbes@campus.tu-berlin.de</t>
  </si>
  <si>
    <t>Rubini</t>
  </si>
  <si>
    <t>Tommaso</t>
  </si>
  <si>
    <t>GeliFx</t>
  </si>
  <si>
    <t>rubini@campus.tu-berlin.de</t>
  </si>
  <si>
    <t>Novak</t>
  </si>
  <si>
    <t>Jannik</t>
  </si>
  <si>
    <t>ashiven</t>
  </si>
  <si>
    <t>nevisha@pm.me</t>
  </si>
  <si>
    <t>Prosser</t>
  </si>
  <si>
    <t>Clemens</t>
  </si>
  <si>
    <t>ClProsser</t>
  </si>
  <si>
    <t>clemens.prosser@gmail.com</t>
  </si>
  <si>
    <t>Damm</t>
  </si>
  <si>
    <t>Sönke Fridtjof</t>
  </si>
  <si>
    <t>fridtjof-damm</t>
  </si>
  <si>
    <t>soenke.f.damm@campus.tu-berlin.de</t>
  </si>
  <si>
    <t>Product Owner</t>
  </si>
  <si>
    <t>#</t>
  </si>
  <si>
    <t>Meeting Day</t>
  </si>
  <si>
    <t>Review</t>
  </si>
  <si>
    <t>Planning</t>
  </si>
  <si>
    <t>Software Developer</t>
  </si>
  <si>
    <t>Release Manager</t>
  </si>
  <si>
    <t>Scrum Master</t>
  </si>
  <si>
    <t>Comment</t>
  </si>
  <si>
    <t>Everyone else</t>
  </si>
  <si>
    <t>Patrick Meusling</t>
  </si>
  <si>
    <t>COACH student</t>
  </si>
  <si>
    <t>Fridtjof</t>
  </si>
  <si>
    <t>Clemens Prosser</t>
  </si>
  <si>
    <t>Jannik Novak</t>
  </si>
  <si>
    <t>Luka Dekanozishvili</t>
  </si>
  <si>
    <t>Mid-term due</t>
  </si>
  <si>
    <t>Sven Lobbes</t>
  </si>
  <si>
    <t xml:space="preserve">Sven Lobbes </t>
  </si>
  <si>
    <t>Johannes Kunow</t>
  </si>
  <si>
    <t>Fridtjof Damm</t>
  </si>
  <si>
    <t>Tommaso Rubini</t>
  </si>
  <si>
    <t>Demo day!</t>
  </si>
  <si>
    <t>Retrospective</t>
  </si>
  <si>
    <t>Product owners, software developers, and Scurm Master are set and ideally don't change over time; the critical part is the Release Manager role you need to define here</t>
  </si>
  <si>
    <t>Goals</t>
  </si>
  <si>
    <t>Aquire new skills</t>
  </si>
  <si>
    <t>Produce a functioning and valuable product</t>
  </si>
  <si>
    <t>Meeting norms</t>
  </si>
  <si>
    <t>We show up to the team meeting on time</t>
  </si>
  <si>
    <t>We respect each others opinions</t>
  </si>
  <si>
    <t>Working norms</t>
  </si>
  <si>
    <t>Produce clean code</t>
  </si>
  <si>
    <t>We respect other people's work</t>
  </si>
  <si>
    <t>Coordination norms</t>
  </si>
  <si>
    <t>Task responsibilities are well defined</t>
  </si>
  <si>
    <t>We balance workload among the team</t>
  </si>
  <si>
    <t>Communication norms</t>
  </si>
  <si>
    <t>We check our communication platform at least once every workday</t>
  </si>
  <si>
    <t>We communicate constructively</t>
  </si>
  <si>
    <t>Consideration norms</t>
  </si>
  <si>
    <t>We discuss issues openly</t>
  </si>
  <si>
    <t>We vote in case we can't reach a consensus</t>
  </si>
  <si>
    <t>Cont. improvement norms</t>
  </si>
  <si>
    <t>We consider the happines index to monitor team motivation</t>
  </si>
  <si>
    <t>We encourage critique and improvement efforts</t>
  </si>
  <si>
    <t>Rewards</t>
  </si>
  <si>
    <t>We praise each others work</t>
  </si>
  <si>
    <t>We treat ourselfes to a sweet of choice for good work</t>
  </si>
  <si>
    <t>Sanctions</t>
  </si>
  <si>
    <t>10 push-ups infront of the camera</t>
  </si>
  <si>
    <t>We critize objectively</t>
  </si>
  <si>
    <t>Signatures</t>
  </si>
  <si>
    <t>Paul Roy</t>
  </si>
  <si>
    <t>Product owner</t>
  </si>
  <si>
    <t>Software developer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</si>
  <si>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</si>
  <si>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</si>
  <si>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</si>
  <si>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</si>
  <si>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</si>
  <si>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</si>
  <si>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 #</t>
  </si>
  <si>
    <t>Sprint goal</t>
  </si>
  <si>
    <t>None</t>
  </si>
  <si>
    <t>Optional</t>
  </si>
  <si>
    <t>Write your sprint goal here</t>
  </si>
  <si>
    <t>Story Points Realized</t>
  </si>
  <si>
    <t>PLEASE CREATE THE VELOCITY CHART ON A NEW TAB USING THE DATA FROM THIS TAB</t>
  </si>
  <si>
    <t>Sprint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</si>
  <si>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</si>
  <si>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</si>
  <si>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</si>
  <si>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</si>
  <si>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</si>
  <si>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</si>
  <si>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</si>
  <si>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</si>
  <si>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</si>
  <si>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</si>
  <si>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</si>
  <si>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</si>
  <si>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PLEASE CREATE THE BURNDOWN CHART ON A NEW TAB USING THE DATA FROM THIS TAB</t>
  </si>
  <si>
    <t>Feature Definition of Done</t>
  </si>
  <si>
    <t>Sprint Release Definition of Done</t>
  </si>
  <si>
    <t>Project Release Definition of Done</t>
  </si>
  <si>
    <t>Type</t>
  </si>
  <si>
    <t>Link / reference</t>
  </si>
  <si>
    <t>Context</t>
  </si>
  <si>
    <t>Name</t>
  </si>
  <si>
    <t>Version</t>
  </si>
  <si>
    <t>License</t>
  </si>
  <si>
    <t>Value</t>
  </si>
  <si>
    <t>No size</t>
  </si>
  <si>
    <t>Trivial size</t>
  </si>
  <si>
    <t>Small size</t>
  </si>
  <si>
    <t>Medium size</t>
  </si>
  <si>
    <t>Large size</t>
  </si>
  <si>
    <t>Very large size</t>
  </si>
  <si>
    <t>Too large (size)</t>
  </si>
  <si>
    <t>How to play planning poker</t>
  </si>
  <si>
    <t>1. Everyone type their number into their value field, don't hit return yet</t>
  </si>
  <si>
    <t>2. Someone, perhaps a product owner, count down 3.. 2.. 1..</t>
  </si>
  <si>
    <t>3. Then, everyone hit return to submit their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</si>
</sst>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0">
    <font>
      <sz val="10.0"/>
      <color rgb="FF000000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u/>
      <sz val="11.0"/>
      <color rgb="FF0000FF"/>
      <name val="Cambria"/>
    </font>
    <font>
      <color theme="1"/>
      <name val="Arial"/>
      <scheme val="minor"/>
    </font>
    <font/>
    <font>
      <b/>
      <sz val="11.0"/>
      <color theme="1"/>
      <name val="Arial"/>
    </font>
    <font>
      <sz val="11.0"/>
      <color theme="1"/>
      <name val="Arial"/>
    </font>
    <font>
      <sz val="11.0"/>
      <color rgb="FFFFFFFF"/>
      <name val="Arial"/>
    </font>
    <font>
      <b/>
      <sz val="24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7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5" numFmtId="0" xfId="0" applyBorder="1" applyFont="1"/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left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1" fillId="3" fontId="6" numFmtId="0" xfId="0" applyAlignment="1" applyBorder="1" applyFill="1" applyFont="1">
      <alignment shrinkToFit="0" vertical="bottom" wrapText="1"/>
    </xf>
    <xf borderId="1" fillId="3" fontId="7" numFmtId="0" xfId="0" applyAlignment="1" applyBorder="1" applyFont="1">
      <alignment readingOrder="0" shrinkToFit="0" vertical="bottom" wrapText="1"/>
    </xf>
    <xf borderId="1" fillId="4" fontId="7" numFmtId="0" xfId="0" applyAlignment="1" applyBorder="1" applyFill="1" applyFont="1">
      <alignment shrinkToFit="0" vertical="bottom" wrapText="1"/>
    </xf>
    <xf borderId="1" fillId="4" fontId="7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shrinkToFit="0" vertical="bottom" wrapText="1"/>
    </xf>
    <xf borderId="4" fillId="4" fontId="7" numFmtId="0" xfId="0" applyAlignment="1" applyBorder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1" fillId="5" fontId="1" numFmtId="0" xfId="0" applyAlignment="1" applyBorder="1" applyFill="1" applyFont="1">
      <alignment shrinkToFit="0" vertical="bottom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center" shrinkToFit="0" vertical="bottom" wrapText="1"/>
    </xf>
    <xf borderId="1" fillId="3" fontId="7" numFmtId="0" xfId="0" applyAlignment="1" applyBorder="1" applyFont="1">
      <alignment horizontal="left" shrinkToFit="0" vertical="bottom" wrapText="1"/>
    </xf>
    <xf borderId="1" fillId="3" fontId="7" numFmtId="0" xfId="0" applyAlignment="1" applyBorder="1" applyFont="1">
      <alignment shrinkToFit="0" vertical="bottom" wrapText="0"/>
    </xf>
    <xf borderId="1" fillId="3" fontId="7" numFmtId="0" xfId="0" applyAlignment="1" applyBorder="1" applyFont="1">
      <alignment shrinkToFit="0" vertical="bottom" wrapText="1"/>
    </xf>
    <xf borderId="1" fillId="6" fontId="6" numFmtId="0" xfId="0" applyAlignment="1" applyBorder="1" applyFill="1" applyFont="1">
      <alignment horizontal="left" shrinkToFit="0" vertical="bottom" wrapText="0"/>
    </xf>
    <xf borderId="1" fillId="6" fontId="7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vertical="bottom" wrapText="1"/>
    </xf>
    <xf borderId="1" fillId="4" fontId="6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horizontal="right" shrinkToFit="0" vertical="bottom" wrapText="0"/>
    </xf>
    <xf borderId="1" fillId="7" fontId="6" numFmtId="0" xfId="0" applyAlignment="1" applyBorder="1" applyFill="1" applyFont="1">
      <alignment horizontal="left" shrinkToFit="0" vertical="bottom" wrapText="0"/>
    </xf>
    <xf borderId="1" fillId="7" fontId="6" numFmtId="0" xfId="0" applyAlignment="1" applyBorder="1" applyFont="1">
      <alignment shrinkToFit="0" vertical="bottom" wrapText="0"/>
    </xf>
    <xf borderId="1" fillId="7" fontId="7" numFmtId="0" xfId="0" applyAlignment="1" applyBorder="1" applyFont="1">
      <alignment shrinkToFit="0" vertical="bottom" wrapText="1"/>
    </xf>
    <xf borderId="1" fillId="3" fontId="8" numFmtId="0" xfId="0" applyAlignment="1" applyBorder="1" applyFont="1">
      <alignment horizontal="center" shrinkToFit="0" vertical="bottom" wrapText="0"/>
    </xf>
    <xf borderId="1" fillId="4" fontId="7" numFmtId="0" xfId="0" applyAlignment="1" applyBorder="1" applyFont="1">
      <alignment horizontal="left" shrinkToFit="0" vertical="bottom" wrapText="1"/>
    </xf>
    <xf borderId="1" fillId="3" fontId="7" numFmtId="0" xfId="0" applyAlignment="1" applyBorder="1" applyFont="1">
      <alignment horizontal="right" shrinkToFit="0" vertical="bottom" wrapText="0"/>
    </xf>
    <xf borderId="1" fillId="8" fontId="6" numFmtId="0" xfId="0" applyAlignment="1" applyBorder="1" applyFill="1" applyFont="1">
      <alignment horizontal="left" shrinkToFit="0" vertical="bottom" wrapText="0"/>
    </xf>
    <xf borderId="1" fillId="8" fontId="6" numFmtId="0" xfId="0" applyAlignment="1" applyBorder="1" applyFont="1">
      <alignment shrinkToFit="0" vertical="bottom" wrapText="0"/>
    </xf>
    <xf borderId="1" fillId="8" fontId="7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horizontal="left" shrinkToFit="0" vertical="bottom" wrapText="0"/>
    </xf>
    <xf borderId="1" fillId="3" fontId="6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1"/>
    </xf>
    <xf borderId="1" fillId="2" fontId="6" numFmtId="0" xfId="0" applyAlignment="1" applyBorder="1" applyFont="1">
      <alignment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6" numFmtId="4" xfId="0" applyAlignment="1" applyBorder="1" applyFont="1" applyNumberFormat="1">
      <alignment shrinkToFit="0" vertical="center" wrapText="1"/>
    </xf>
    <xf borderId="1" fillId="2" fontId="7" numFmtId="4" xfId="0" applyAlignment="1" applyBorder="1" applyFont="1" applyNumberFormat="1">
      <alignment shrinkToFit="0" vertical="center" wrapText="1"/>
    </xf>
    <xf borderId="1" fillId="2" fontId="7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3" fontId="6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3" fontId="7" numFmtId="4" xfId="0" applyAlignment="1" applyBorder="1" applyFont="1" applyNumberFormat="1">
      <alignment shrinkToFit="0" vertical="center" wrapText="1"/>
    </xf>
    <xf borderId="4" fillId="8" fontId="9" numFmtId="4" xfId="0" applyAlignment="1" applyBorder="1" applyFont="1" applyNumberFormat="1">
      <alignment horizontal="center" shrinkToFit="0" vertical="center" wrapText="1"/>
    </xf>
    <xf borderId="4" fillId="8" fontId="9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4" fontId="6" numFmtId="0" xfId="0" applyAlignment="1" applyBorder="1" applyFont="1">
      <alignment shrinkToFit="0" vertical="center" wrapText="1"/>
    </xf>
    <xf borderId="1" fillId="4" fontId="7" numFmtId="4" xfId="0" applyAlignment="1" applyBorder="1" applyFont="1" applyNumberFormat="1">
      <alignment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shrinkToFit="0" vertical="center" wrapText="1"/>
    </xf>
    <xf borderId="1" fillId="7" fontId="7" numFmtId="0" xfId="0" applyAlignment="1" applyBorder="1" applyFont="1">
      <alignment horizontal="center" shrinkToFit="0" vertical="center" wrapText="1"/>
    </xf>
    <xf borderId="1" fillId="7" fontId="7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-berlin.zoom-x.de/j/62142983444?pwd=nnFsVt1p6bEKQRS6xN2oYewQqTlcF7.1" TargetMode="External"/><Relationship Id="rId2" Type="http://schemas.openxmlformats.org/officeDocument/2006/relationships/hyperlink" Target="https://github.com/amosproj/amos2025ss01-embark-orchestration-framework" TargetMode="External"/><Relationship Id="rId3" Type="http://schemas.openxmlformats.org/officeDocument/2006/relationships/hyperlink" Target="https://github.com/orgs/amosproj/projects/79/views/2" TargetMode="External"/><Relationship Id="rId4" Type="http://schemas.openxmlformats.org/officeDocument/2006/relationships/hyperlink" Target="https://github.com/orgs/amosproj/projects/83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0</v>
      </c>
      <c r="B1" s="2" t="s">
        <v>1</v>
      </c>
    </row>
    <row r="2" ht="12.75" customHeight="1">
      <c r="A2" s="1"/>
      <c r="B2" s="3"/>
    </row>
    <row r="3" ht="12.75" customHeight="1">
      <c r="A3" s="1" t="s">
        <v>2</v>
      </c>
      <c r="B3" s="4" t="s">
        <v>3</v>
      </c>
    </row>
    <row r="4" ht="12.75" customHeight="1">
      <c r="A4" s="1"/>
      <c r="B4" s="3"/>
    </row>
    <row r="5" ht="12.75" customHeight="1">
      <c r="A5" s="1" t="s">
        <v>4</v>
      </c>
      <c r="B5" s="3" t="s">
        <v>5</v>
      </c>
    </row>
    <row r="6" ht="12.75" customHeight="1">
      <c r="A6" s="1" t="s">
        <v>6</v>
      </c>
      <c r="B6" s="3" t="s">
        <v>5</v>
      </c>
    </row>
    <row r="7" ht="12.75" customHeight="1">
      <c r="A7" s="1"/>
      <c r="B7" s="3"/>
    </row>
    <row r="8" ht="12.75" customHeight="1">
      <c r="A8" s="1" t="s">
        <v>7</v>
      </c>
      <c r="B8" s="4" t="s">
        <v>8</v>
      </c>
    </row>
    <row r="9" ht="12.75" customHeight="1">
      <c r="A9" s="1" t="s">
        <v>9</v>
      </c>
      <c r="B9" s="4" t="s">
        <v>10</v>
      </c>
    </row>
    <row r="10" ht="12.75" customHeight="1">
      <c r="A10" s="1" t="s">
        <v>11</v>
      </c>
      <c r="B10" s="4" t="s">
        <v>12</v>
      </c>
    </row>
    <row r="11" ht="12.75" customHeight="1">
      <c r="A11" s="1"/>
      <c r="B11" s="3"/>
    </row>
    <row r="12" ht="12.75" customHeight="1">
      <c r="A12" s="1" t="s">
        <v>13</v>
      </c>
      <c r="B12" s="3" t="s">
        <v>5</v>
      </c>
    </row>
    <row r="13" ht="12.75" customHeight="1">
      <c r="A13" s="1" t="s">
        <v>14</v>
      </c>
      <c r="B13" s="3" t="s">
        <v>5</v>
      </c>
    </row>
    <row r="14" ht="12.75" customHeight="1">
      <c r="A14" s="1"/>
      <c r="B14" s="3"/>
    </row>
    <row r="15" ht="12.75" customHeight="1">
      <c r="A15" s="1" t="s">
        <v>15</v>
      </c>
      <c r="B15" s="3" t="s">
        <v>5</v>
      </c>
    </row>
    <row r="16" ht="12.75" customHeight="1">
      <c r="A16" s="1"/>
      <c r="B16" s="3"/>
    </row>
    <row r="17" ht="12.75" customHeight="1">
      <c r="A17" s="1" t="s">
        <v>16</v>
      </c>
      <c r="B17" s="2" t="s">
        <v>17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B3"/>
    <hyperlink r:id="rId2" ref="B8"/>
    <hyperlink r:id="rId3" ref="B9"/>
    <hyperlink r:id="rId4" ref="B10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38"/>
    <col customWidth="1" min="3" max="3" width="62.63"/>
    <col customWidth="1" min="4" max="7" width="15.75"/>
    <col customWidth="1" min="8" max="26" width="8.63"/>
  </cols>
  <sheetData>
    <row r="1" ht="12.75" customHeight="1">
      <c r="A1" s="30" t="s">
        <v>127</v>
      </c>
      <c r="B1" s="54" t="s">
        <v>128</v>
      </c>
      <c r="C1" s="31" t="s">
        <v>129</v>
      </c>
      <c r="D1" s="32" t="s">
        <v>130</v>
      </c>
      <c r="E1" s="32" t="s">
        <v>131</v>
      </c>
      <c r="F1" s="32" t="s">
        <v>132</v>
      </c>
      <c r="G1" s="32" t="s">
        <v>133</v>
      </c>
    </row>
    <row r="2" ht="12.75" customHeight="1">
      <c r="A2" s="33"/>
      <c r="B2" s="35"/>
      <c r="C2" s="35"/>
      <c r="D2" s="35"/>
      <c r="E2" s="35"/>
      <c r="F2" s="35"/>
      <c r="G2" s="35"/>
    </row>
    <row r="3" ht="12.75" customHeight="1">
      <c r="A3" s="36" t="s">
        <v>134</v>
      </c>
      <c r="B3" s="38"/>
      <c r="C3" s="38"/>
      <c r="D3" s="38"/>
      <c r="E3" s="38"/>
      <c r="F3" s="38"/>
      <c r="G3" s="38"/>
    </row>
    <row r="4" ht="12.75" customHeight="1">
      <c r="A4" s="33"/>
      <c r="B4" s="35"/>
      <c r="C4" s="35"/>
      <c r="D4" s="35"/>
      <c r="E4" s="35"/>
      <c r="F4" s="35"/>
      <c r="G4" s="35"/>
    </row>
    <row r="5" ht="12.75" customHeight="1">
      <c r="A5" s="39" t="s">
        <v>135</v>
      </c>
      <c r="B5" s="20"/>
      <c r="C5" s="20"/>
      <c r="D5" s="40">
        <f>SUM(D8:D13)</f>
        <v>0</v>
      </c>
      <c r="E5" s="40">
        <f>D5</f>
        <v>0</v>
      </c>
      <c r="F5" s="20"/>
      <c r="G5" s="20"/>
    </row>
    <row r="6" ht="12.75" customHeight="1">
      <c r="A6" s="33"/>
      <c r="B6" s="35"/>
      <c r="C6" s="35"/>
      <c r="D6" s="35"/>
      <c r="E6" s="35"/>
      <c r="F6" s="35"/>
      <c r="G6" s="35"/>
    </row>
    <row r="7" ht="12.75" customHeight="1">
      <c r="A7" s="41" t="s">
        <v>136</v>
      </c>
      <c r="B7" s="42"/>
      <c r="C7" s="43"/>
      <c r="D7" s="43"/>
      <c r="E7" s="43"/>
      <c r="F7" s="43"/>
      <c r="G7" s="43"/>
    </row>
    <row r="8" ht="12.75" customHeight="1">
      <c r="A8" s="33"/>
      <c r="B8" s="35"/>
      <c r="C8" s="35"/>
      <c r="D8" s="35"/>
      <c r="E8" s="44" t="s">
        <v>137</v>
      </c>
      <c r="F8" s="35"/>
      <c r="G8" s="44" t="s">
        <v>138</v>
      </c>
    </row>
    <row r="9" ht="12.75" customHeight="1">
      <c r="A9" s="45">
        <v>1.0</v>
      </c>
      <c r="B9" s="20"/>
      <c r="C9" s="20"/>
      <c r="D9" s="40">
        <f>SUM(D16:D21)</f>
        <v>0</v>
      </c>
      <c r="E9" s="40">
        <f>$D$5</f>
        <v>0</v>
      </c>
      <c r="F9" s="40">
        <f>SUM(F16:F21)</f>
        <v>0</v>
      </c>
      <c r="G9" s="40">
        <f>$D$5</f>
        <v>0</v>
      </c>
    </row>
    <row r="10" ht="12.75" customHeight="1">
      <c r="A10" s="33">
        <f t="shared" ref="A10:A11" si="1">A9+1</f>
        <v>2</v>
      </c>
      <c r="B10" s="35"/>
      <c r="C10" s="35"/>
      <c r="D10" s="46">
        <f>SUM(D22:D27)</f>
        <v>0</v>
      </c>
      <c r="E10" s="46">
        <f t="shared" ref="E10:E12" si="2">E9-D9</f>
        <v>0</v>
      </c>
      <c r="F10" s="46">
        <f>SUM(F22:F27)</f>
        <v>0</v>
      </c>
      <c r="G10" s="46">
        <f t="shared" ref="G10:G12" si="3">G9-F9</f>
        <v>0</v>
      </c>
    </row>
    <row r="11" ht="12.75" customHeight="1">
      <c r="A11" s="45">
        <f t="shared" si="1"/>
        <v>3</v>
      </c>
      <c r="B11" s="20"/>
      <c r="C11" s="20"/>
      <c r="D11" s="40">
        <f>SUM(D28:D33)</f>
        <v>0</v>
      </c>
      <c r="E11" s="40">
        <f t="shared" si="2"/>
        <v>0</v>
      </c>
      <c r="F11" s="40">
        <f>SUM(F28:F33)</f>
        <v>0</v>
      </c>
      <c r="G11" s="40">
        <f t="shared" si="3"/>
        <v>0</v>
      </c>
    </row>
    <row r="12" ht="12.75" customHeight="1">
      <c r="A12" s="33" t="s">
        <v>5</v>
      </c>
      <c r="B12" s="35"/>
      <c r="C12" s="35"/>
      <c r="D12" s="35"/>
      <c r="E12" s="46">
        <f t="shared" si="2"/>
        <v>0</v>
      </c>
      <c r="F12" s="35"/>
      <c r="G12" s="46">
        <f t="shared" si="3"/>
        <v>0</v>
      </c>
    </row>
    <row r="13" ht="12.75" customHeight="1">
      <c r="A13" s="45"/>
      <c r="B13" s="20"/>
      <c r="C13" s="20"/>
      <c r="D13" s="20"/>
      <c r="E13" s="20"/>
      <c r="F13" s="20"/>
      <c r="G13" s="20"/>
    </row>
    <row r="14" ht="12.75" customHeight="1">
      <c r="A14" s="47" t="s">
        <v>139</v>
      </c>
      <c r="B14" s="48"/>
      <c r="C14" s="49"/>
      <c r="D14" s="49"/>
      <c r="E14" s="49"/>
      <c r="F14" s="49"/>
      <c r="G14" s="49"/>
    </row>
    <row r="15" ht="12.75" customHeight="1">
      <c r="A15" s="45"/>
      <c r="B15" s="20"/>
      <c r="C15" s="20"/>
      <c r="D15" s="20"/>
      <c r="E15" s="20"/>
      <c r="F15" s="20"/>
      <c r="G15" s="20"/>
    </row>
    <row r="16" ht="12.75" customHeight="1">
      <c r="A16" s="50">
        <f>A9</f>
        <v>1</v>
      </c>
      <c r="B16" s="35"/>
      <c r="C16" s="35"/>
      <c r="D16" s="35"/>
      <c r="E16" s="35"/>
      <c r="F16" s="35"/>
      <c r="G16" s="35"/>
    </row>
    <row r="17" ht="12.75" customHeight="1">
      <c r="A17" s="45"/>
      <c r="B17" s="52"/>
      <c r="C17" s="20"/>
      <c r="D17" s="20"/>
      <c r="E17" s="20"/>
      <c r="F17" s="20"/>
      <c r="G17" s="20"/>
    </row>
    <row r="18" ht="12.75" customHeight="1">
      <c r="A18" s="33"/>
      <c r="B18" s="35"/>
      <c r="C18" s="34"/>
      <c r="D18" s="46"/>
      <c r="E18" s="34"/>
      <c r="F18" s="46"/>
      <c r="G18" s="34"/>
    </row>
    <row r="19" ht="12.75" customHeight="1">
      <c r="A19" s="45"/>
      <c r="B19" s="20"/>
      <c r="C19" s="20"/>
      <c r="D19" s="40"/>
      <c r="E19" s="20"/>
      <c r="F19" s="40"/>
      <c r="G19" s="20"/>
    </row>
    <row r="20" ht="12.75" customHeight="1">
      <c r="A20" s="33"/>
      <c r="B20" s="35"/>
      <c r="C20" s="34"/>
      <c r="D20" s="46"/>
      <c r="E20" s="34"/>
      <c r="F20" s="46"/>
      <c r="G20" s="34"/>
    </row>
    <row r="21" ht="12.75" customHeight="1">
      <c r="A21" s="45"/>
      <c r="B21" s="20"/>
      <c r="C21" s="20"/>
      <c r="D21" s="40"/>
      <c r="E21" s="20"/>
      <c r="F21" s="40"/>
      <c r="G21" s="20"/>
    </row>
    <row r="22" ht="12.75" customHeight="1">
      <c r="A22" s="50">
        <f>A10</f>
        <v>2</v>
      </c>
      <c r="B22" s="35"/>
      <c r="C22" s="35"/>
      <c r="D22" s="35"/>
      <c r="E22" s="35"/>
      <c r="F22" s="35"/>
      <c r="G22" s="35"/>
    </row>
    <row r="23" ht="12.75" customHeight="1">
      <c r="A23" s="45"/>
      <c r="B23" s="52"/>
      <c r="C23" s="20"/>
      <c r="D23" s="20"/>
      <c r="E23" s="20"/>
      <c r="F23" s="20"/>
      <c r="G23" s="20"/>
    </row>
    <row r="24" ht="12.75" customHeight="1">
      <c r="A24" s="33"/>
      <c r="B24" s="35"/>
      <c r="C24" s="34"/>
      <c r="D24" s="46"/>
      <c r="E24" s="34"/>
      <c r="F24" s="46"/>
      <c r="G24" s="34"/>
    </row>
    <row r="25" ht="12.75" customHeight="1">
      <c r="A25" s="45"/>
      <c r="B25" s="20"/>
      <c r="C25" s="20"/>
      <c r="D25" s="40"/>
      <c r="E25" s="20"/>
      <c r="F25" s="40"/>
      <c r="G25" s="20"/>
    </row>
    <row r="26" ht="12.75" customHeight="1">
      <c r="A26" s="33"/>
      <c r="B26" s="35"/>
      <c r="C26" s="34"/>
      <c r="D26" s="46"/>
      <c r="E26" s="34"/>
      <c r="F26" s="46"/>
      <c r="G26" s="34"/>
    </row>
    <row r="27" ht="12.75" customHeight="1">
      <c r="A27" s="45"/>
      <c r="B27" s="20"/>
      <c r="C27" s="20"/>
      <c r="D27" s="40"/>
      <c r="E27" s="20"/>
      <c r="F27" s="40"/>
      <c r="G27" s="20"/>
    </row>
    <row r="28" ht="12.75" customHeight="1">
      <c r="A28" s="50">
        <f>A11</f>
        <v>3</v>
      </c>
      <c r="B28" s="35"/>
      <c r="C28" s="35"/>
      <c r="D28" s="35"/>
      <c r="E28" s="35"/>
      <c r="F28" s="35"/>
      <c r="G28" s="35"/>
    </row>
    <row r="29" ht="12.75" customHeight="1">
      <c r="A29" s="45"/>
      <c r="B29" s="52"/>
      <c r="C29" s="20"/>
      <c r="D29" s="20"/>
      <c r="E29" s="20"/>
      <c r="F29" s="20"/>
      <c r="G29" s="20"/>
    </row>
    <row r="30" ht="12.75" customHeight="1">
      <c r="A30" s="33"/>
      <c r="B30" s="35"/>
      <c r="C30" s="34"/>
      <c r="D30" s="46"/>
      <c r="E30" s="34"/>
      <c r="F30" s="34"/>
      <c r="G30" s="34"/>
    </row>
    <row r="31" ht="12.75" customHeight="1">
      <c r="A31" s="45"/>
      <c r="B31" s="20"/>
      <c r="C31" s="20"/>
      <c r="D31" s="40"/>
      <c r="E31" s="20"/>
      <c r="F31" s="20"/>
      <c r="G31" s="20"/>
    </row>
    <row r="32" ht="12.75" customHeight="1">
      <c r="A32" s="33"/>
      <c r="B32" s="35"/>
      <c r="C32" s="35"/>
      <c r="D32" s="46"/>
      <c r="E32" s="34"/>
      <c r="F32" s="34"/>
      <c r="G32" s="34"/>
    </row>
    <row r="33" ht="12.75" customHeight="1">
      <c r="A33" s="45"/>
      <c r="B33" s="20"/>
      <c r="C33" s="53" t="s">
        <v>140</v>
      </c>
      <c r="D33" s="40"/>
      <c r="E33" s="20"/>
      <c r="F33" s="20"/>
      <c r="G33" s="20"/>
    </row>
    <row r="34" ht="12.75" customHeight="1">
      <c r="A34" s="33"/>
      <c r="B34" s="35"/>
      <c r="C34" s="35"/>
      <c r="D34" s="35"/>
      <c r="E34" s="35"/>
      <c r="F34" s="35"/>
      <c r="G34" s="35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4" width="40.13"/>
    <col customWidth="1" min="5" max="6" width="12.63"/>
    <col customWidth="1" min="7" max="26" width="8.63"/>
  </cols>
  <sheetData>
    <row r="1" ht="12.75" customHeight="1">
      <c r="A1" s="54" t="s">
        <v>59</v>
      </c>
      <c r="B1" s="31" t="s">
        <v>141</v>
      </c>
      <c r="C1" s="31" t="s">
        <v>142</v>
      </c>
      <c r="D1" s="31" t="s">
        <v>143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144</v>
      </c>
      <c r="B1" s="1" t="s">
        <v>145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5.13"/>
    <col customWidth="1" min="3" max="3" width="37.63"/>
    <col customWidth="1" min="4" max="4" width="9.5"/>
    <col customWidth="1" min="5" max="5" width="12.63"/>
    <col customWidth="1" min="6" max="6" width="37.63"/>
    <col customWidth="1" min="7" max="26" width="8.63"/>
  </cols>
  <sheetData>
    <row r="1" ht="12.75" customHeight="1">
      <c r="A1" s="5" t="s">
        <v>59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66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 gridLines="1"/>
  <pageMargins bottom="0.75" footer="0.0" header="0.0" left="0.7" right="0.7" top="0.75"/>
  <pageSetup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25.13"/>
    <col customWidth="1" min="3" max="8" width="12.63"/>
    <col customWidth="1" min="9" max="26" width="8.63"/>
  </cols>
  <sheetData>
    <row r="1" ht="12.75" customHeight="1">
      <c r="A1" s="55" t="str">
        <f>'Project Team'!A1</f>
        <v>Last Name</v>
      </c>
      <c r="B1" s="55" t="str">
        <f>'Project Team'!B1</f>
        <v>First Name</v>
      </c>
      <c r="C1" s="56" t="s">
        <v>150</v>
      </c>
      <c r="D1" s="57"/>
      <c r="E1" s="58"/>
      <c r="F1" s="59"/>
      <c r="G1" s="60"/>
      <c r="H1" s="60"/>
    </row>
    <row r="2" ht="12.75" customHeight="1">
      <c r="A2" s="61" t="str">
        <f t="shared" ref="A2:B2" si="1">#REF!</f>
        <v>#REF!</v>
      </c>
      <c r="B2" s="61" t="str">
        <f t="shared" si="1"/>
        <v>#REF!</v>
      </c>
      <c r="C2" s="62">
        <v>5.0</v>
      </c>
      <c r="D2" s="63"/>
      <c r="E2" s="64">
        <f>AVERAGE(C2:C10)</f>
        <v>5</v>
      </c>
      <c r="F2" s="65" t="str">
        <f>IF(STDEV(C2:C7) &gt; 0,"NOK", "OK")</f>
        <v>OK</v>
      </c>
      <c r="G2" s="66"/>
      <c r="H2" s="66"/>
    </row>
    <row r="3" ht="12.75" customHeight="1">
      <c r="A3" s="67" t="str">
        <f>'Project Team'!A2</f>
        <v>Kunow</v>
      </c>
      <c r="B3" s="67" t="str">
        <f>'Project Team'!B2</f>
        <v>Johannes</v>
      </c>
      <c r="C3" s="62">
        <v>5.0</v>
      </c>
      <c r="D3" s="68"/>
      <c r="E3" s="25"/>
      <c r="F3" s="25"/>
      <c r="G3" s="69"/>
      <c r="H3" s="69"/>
    </row>
    <row r="4" ht="12.75" customHeight="1">
      <c r="A4" s="61" t="str">
        <f>'Project Team'!A3</f>
        <v>Meusling</v>
      </c>
      <c r="B4" s="61" t="str">
        <f>'Project Team'!B3</f>
        <v>Patrick</v>
      </c>
      <c r="C4" s="62"/>
      <c r="D4" s="63"/>
      <c r="E4" s="26"/>
      <c r="F4" s="26"/>
      <c r="G4" s="66"/>
      <c r="H4" s="66"/>
    </row>
    <row r="5" ht="12.75" customHeight="1">
      <c r="A5" s="67" t="str">
        <f>'Project Team'!A4</f>
        <v>Dekanozishvili</v>
      </c>
      <c r="B5" s="67" t="str">
        <f>'Project Team'!B4</f>
        <v>Luka</v>
      </c>
      <c r="C5" s="62"/>
      <c r="D5" s="70"/>
      <c r="E5" s="70"/>
      <c r="F5" s="70"/>
      <c r="G5" s="69"/>
      <c r="H5" s="69"/>
    </row>
    <row r="6" ht="12.75" customHeight="1">
      <c r="A6" s="61" t="str">
        <f>'Project Team'!A5</f>
        <v>Roy</v>
      </c>
      <c r="B6" s="61" t="str">
        <f>'Project Team'!B5</f>
        <v>Paul</v>
      </c>
      <c r="C6" s="62"/>
      <c r="D6" s="71"/>
      <c r="E6" s="72">
        <v>0.0</v>
      </c>
      <c r="F6" s="73" t="s">
        <v>151</v>
      </c>
      <c r="G6" s="66"/>
      <c r="H6" s="66"/>
    </row>
    <row r="7" ht="12.75" customHeight="1">
      <c r="A7" s="67" t="str">
        <f>'Project Team'!A6</f>
        <v>Lobbes</v>
      </c>
      <c r="B7" s="67" t="str">
        <f>'Project Team'!B6</f>
        <v>Sven</v>
      </c>
      <c r="C7" s="62"/>
      <c r="D7" s="70"/>
      <c r="E7" s="72">
        <v>1.0</v>
      </c>
      <c r="F7" s="73" t="s">
        <v>152</v>
      </c>
      <c r="G7" s="69"/>
      <c r="H7" s="69"/>
    </row>
    <row r="8" ht="12.75" customHeight="1">
      <c r="A8" s="61" t="str">
        <f>'Project Team'!A7</f>
        <v>Rubini</v>
      </c>
      <c r="B8" s="61" t="str">
        <f>'Project Team'!B7</f>
        <v>Tommaso</v>
      </c>
      <c r="C8" s="62"/>
      <c r="D8" s="71"/>
      <c r="E8" s="72">
        <v>2.0</v>
      </c>
      <c r="F8" s="73" t="s">
        <v>153</v>
      </c>
      <c r="G8" s="66"/>
      <c r="H8" s="66"/>
    </row>
    <row r="9" ht="12.75" customHeight="1">
      <c r="A9" s="67" t="str">
        <f>'Project Team'!A8</f>
        <v>Novak</v>
      </c>
      <c r="B9" s="67" t="str">
        <f>'Project Team'!B8</f>
        <v>Jannik</v>
      </c>
      <c r="C9" s="62"/>
      <c r="D9" s="70"/>
      <c r="E9" s="72">
        <v>3.0</v>
      </c>
      <c r="F9" s="73" t="s">
        <v>154</v>
      </c>
      <c r="G9" s="69"/>
      <c r="H9" s="69"/>
    </row>
    <row r="10" ht="12.75" customHeight="1">
      <c r="A10" s="61" t="str">
        <f>'Project Team'!A9</f>
        <v>Prosser</v>
      </c>
      <c r="B10" s="61" t="str">
        <f>'Project Team'!B9</f>
        <v>Clemens</v>
      </c>
      <c r="C10" s="62"/>
      <c r="D10" s="71"/>
      <c r="E10" s="72">
        <v>5.0</v>
      </c>
      <c r="F10" s="73" t="s">
        <v>155</v>
      </c>
      <c r="G10" s="66"/>
      <c r="H10" s="66"/>
    </row>
    <row r="11" ht="12.75" customHeight="1">
      <c r="A11" s="67"/>
      <c r="B11" s="67"/>
      <c r="C11" s="62"/>
      <c r="D11" s="70"/>
      <c r="E11" s="72">
        <v>8.0</v>
      </c>
      <c r="F11" s="73" t="s">
        <v>156</v>
      </c>
      <c r="G11" s="69"/>
      <c r="H11" s="69"/>
    </row>
    <row r="12" ht="12.75" customHeight="1">
      <c r="A12" s="61"/>
      <c r="B12" s="61"/>
      <c r="C12" s="62"/>
      <c r="D12" s="71"/>
      <c r="E12" s="72">
        <v>13.0</v>
      </c>
      <c r="F12" s="73" t="s">
        <v>157</v>
      </c>
      <c r="G12" s="66"/>
      <c r="H12" s="66"/>
    </row>
    <row r="13" ht="12.75" customHeight="1">
      <c r="A13" s="67"/>
      <c r="B13" s="67"/>
      <c r="C13" s="70"/>
      <c r="D13" s="70"/>
      <c r="E13" s="70"/>
      <c r="F13" s="70"/>
      <c r="G13" s="69"/>
      <c r="H13" s="69"/>
    </row>
    <row r="14" ht="12.75" customHeight="1">
      <c r="A14" s="74" t="s">
        <v>158</v>
      </c>
      <c r="B14" s="74"/>
      <c r="C14" s="74"/>
      <c r="D14" s="74"/>
      <c r="E14" s="74"/>
      <c r="F14" s="74"/>
      <c r="G14" s="74"/>
      <c r="H14" s="74"/>
    </row>
    <row r="15" ht="12.75" customHeight="1">
      <c r="A15" s="75"/>
      <c r="B15" s="75"/>
      <c r="C15" s="75"/>
      <c r="D15" s="75"/>
      <c r="E15" s="75"/>
      <c r="F15" s="75"/>
      <c r="G15" s="75"/>
      <c r="H15" s="75"/>
    </row>
    <row r="16" ht="12.75" customHeight="1">
      <c r="A16" s="76" t="s">
        <v>159</v>
      </c>
      <c r="B16" s="76"/>
      <c r="C16" s="76"/>
      <c r="D16" s="76"/>
      <c r="E16" s="76"/>
      <c r="F16" s="76"/>
      <c r="G16" s="76"/>
      <c r="H16" s="76"/>
    </row>
    <row r="17" ht="12.75" customHeight="1">
      <c r="A17" s="75" t="s">
        <v>160</v>
      </c>
      <c r="B17" s="75"/>
      <c r="C17" s="75"/>
      <c r="D17" s="75"/>
      <c r="E17" s="75"/>
      <c r="F17" s="75"/>
      <c r="G17" s="75"/>
      <c r="H17" s="75"/>
    </row>
    <row r="18" ht="12.75" customHeight="1">
      <c r="A18" s="76" t="s">
        <v>161</v>
      </c>
      <c r="B18" s="76"/>
      <c r="C18" s="76"/>
      <c r="D18" s="76"/>
      <c r="E18" s="76"/>
      <c r="F18" s="76"/>
      <c r="G18" s="76"/>
      <c r="H18" s="76"/>
    </row>
    <row r="19" ht="12.75" customHeight="1">
      <c r="A19" s="75"/>
      <c r="B19" s="75"/>
      <c r="C19" s="75"/>
      <c r="D19" s="75"/>
      <c r="E19" s="75"/>
      <c r="F19" s="75"/>
      <c r="G19" s="75"/>
      <c r="H19" s="75"/>
    </row>
    <row r="20" ht="12.75" customHeight="1">
      <c r="A20" s="76"/>
      <c r="B20" s="76"/>
      <c r="C20" s="76"/>
      <c r="D20" s="76"/>
      <c r="E20" s="76"/>
      <c r="F20" s="76"/>
      <c r="G20" s="76"/>
      <c r="H20" s="76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E2:E4"/>
    <mergeCell ref="F2:F4"/>
  </mergeCell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31.38"/>
    <col customWidth="1" min="5" max="6" width="12.63"/>
    <col customWidth="1" min="7" max="26" width="8.63"/>
  </cols>
  <sheetData>
    <row r="1" ht="12.75" customHeight="1">
      <c r="A1" s="5" t="s">
        <v>18</v>
      </c>
      <c r="B1" s="5" t="s">
        <v>19</v>
      </c>
      <c r="C1" s="5" t="s">
        <v>20</v>
      </c>
      <c r="D1" s="5" t="s">
        <v>21</v>
      </c>
    </row>
    <row r="2" ht="12.75" customHeight="1">
      <c r="A2" s="6" t="s">
        <v>22</v>
      </c>
      <c r="B2" s="6" t="s">
        <v>23</v>
      </c>
      <c r="C2" s="6" t="s">
        <v>24</v>
      </c>
      <c r="D2" s="6" t="s">
        <v>25</v>
      </c>
    </row>
    <row r="3" ht="12.75" customHeight="1">
      <c r="A3" s="7" t="s">
        <v>26</v>
      </c>
      <c r="B3" s="7" t="s">
        <v>27</v>
      </c>
      <c r="C3" s="7" t="s">
        <v>28</v>
      </c>
      <c r="D3" s="7" t="s">
        <v>29</v>
      </c>
    </row>
    <row r="4" ht="12.75" customHeight="1">
      <c r="A4" s="7" t="s">
        <v>30</v>
      </c>
      <c r="B4" s="7" t="s">
        <v>31</v>
      </c>
      <c r="C4" s="7" t="s">
        <v>32</v>
      </c>
      <c r="D4" s="7" t="s">
        <v>33</v>
      </c>
    </row>
    <row r="5" ht="12.75" customHeight="1">
      <c r="A5" s="7" t="s">
        <v>34</v>
      </c>
      <c r="B5" s="7" t="s">
        <v>35</v>
      </c>
      <c r="C5" s="7" t="s">
        <v>36</v>
      </c>
      <c r="D5" s="7" t="s">
        <v>37</v>
      </c>
    </row>
    <row r="6" ht="12.75" customHeight="1">
      <c r="A6" s="7" t="s">
        <v>38</v>
      </c>
      <c r="B6" s="7" t="s">
        <v>39</v>
      </c>
      <c r="C6" s="7" t="s">
        <v>40</v>
      </c>
      <c r="D6" s="7" t="s">
        <v>41</v>
      </c>
    </row>
    <row r="7" ht="12.75" customHeight="1">
      <c r="A7" s="7" t="s">
        <v>42</v>
      </c>
      <c r="B7" s="7" t="s">
        <v>43</v>
      </c>
      <c r="C7" s="7" t="s">
        <v>44</v>
      </c>
      <c r="D7" s="7" t="s">
        <v>45</v>
      </c>
    </row>
    <row r="8" ht="12.75" customHeight="1">
      <c r="A8" s="7" t="s">
        <v>46</v>
      </c>
      <c r="B8" s="7" t="s">
        <v>47</v>
      </c>
      <c r="C8" s="7" t="s">
        <v>48</v>
      </c>
      <c r="D8" s="7" t="s">
        <v>49</v>
      </c>
    </row>
    <row r="9" ht="12.75" customHeight="1">
      <c r="A9" s="7" t="s">
        <v>50</v>
      </c>
      <c r="B9" s="7" t="s">
        <v>51</v>
      </c>
      <c r="C9" s="7" t="s">
        <v>52</v>
      </c>
      <c r="D9" s="7" t="s">
        <v>53</v>
      </c>
    </row>
    <row r="10" ht="12.75" customHeight="1">
      <c r="A10" s="7" t="s">
        <v>54</v>
      </c>
      <c r="B10" s="7" t="s">
        <v>55</v>
      </c>
      <c r="C10" s="7" t="s">
        <v>56</v>
      </c>
      <c r="D10" s="7" t="s">
        <v>57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2.63"/>
    <col customWidth="1" min="3" max="7" width="18.88"/>
    <col customWidth="1" min="8" max="8" width="50.13"/>
    <col customWidth="1" min="9" max="26" width="8.63"/>
  </cols>
  <sheetData>
    <row r="1" ht="12.75" customHeight="1">
      <c r="A1" s="8"/>
      <c r="B1" s="8"/>
      <c r="C1" s="9" t="s">
        <v>58</v>
      </c>
      <c r="D1" s="10"/>
      <c r="E1" s="8"/>
      <c r="F1" s="8"/>
      <c r="G1" s="8"/>
      <c r="H1" s="8"/>
    </row>
    <row r="2" ht="12.75" customHeight="1">
      <c r="A2" s="11" t="s">
        <v>59</v>
      </c>
      <c r="B2" s="11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11" t="s">
        <v>66</v>
      </c>
    </row>
    <row r="3" ht="12.75" customHeight="1">
      <c r="A3" s="12">
        <v>1.0</v>
      </c>
      <c r="B3" s="13">
        <v>45763.0</v>
      </c>
      <c r="C3" s="6"/>
      <c r="D3" s="6" t="s">
        <v>23</v>
      </c>
      <c r="E3" s="14" t="s">
        <v>67</v>
      </c>
      <c r="F3" s="6" t="s">
        <v>68</v>
      </c>
      <c r="G3" s="14" t="s">
        <v>69</v>
      </c>
      <c r="H3" s="15"/>
    </row>
    <row r="4" ht="12.75" customHeight="1">
      <c r="A4" s="12">
        <v>2.0</v>
      </c>
      <c r="B4" s="16">
        <f t="shared" ref="B4:B11" si="1">B3+7</f>
        <v>45770</v>
      </c>
      <c r="C4" s="6" t="s">
        <v>23</v>
      </c>
      <c r="D4" s="6" t="s">
        <v>70</v>
      </c>
      <c r="E4" s="14" t="s">
        <v>67</v>
      </c>
      <c r="F4" s="6" t="s">
        <v>71</v>
      </c>
      <c r="G4" s="14" t="s">
        <v>69</v>
      </c>
      <c r="H4" s="15"/>
    </row>
    <row r="5" ht="12.75" customHeight="1">
      <c r="A5" s="12">
        <v>3.0</v>
      </c>
      <c r="B5" s="16">
        <f t="shared" si="1"/>
        <v>45777</v>
      </c>
      <c r="C5" s="6" t="s">
        <v>70</v>
      </c>
      <c r="D5" s="6" t="s">
        <v>23</v>
      </c>
      <c r="E5" s="14" t="s">
        <v>67</v>
      </c>
      <c r="F5" s="6" t="s">
        <v>71</v>
      </c>
      <c r="G5" s="14" t="s">
        <v>69</v>
      </c>
      <c r="H5" s="15"/>
    </row>
    <row r="6" ht="12.75" customHeight="1">
      <c r="A6" s="12">
        <v>4.0</v>
      </c>
      <c r="B6" s="16">
        <f t="shared" si="1"/>
        <v>45784</v>
      </c>
      <c r="C6" s="6" t="s">
        <v>23</v>
      </c>
      <c r="D6" s="6" t="s">
        <v>70</v>
      </c>
      <c r="E6" s="14" t="s">
        <v>67</v>
      </c>
      <c r="F6" s="6" t="s">
        <v>68</v>
      </c>
      <c r="G6" s="14" t="s">
        <v>69</v>
      </c>
      <c r="H6" s="15"/>
    </row>
    <row r="7" ht="12.75" customHeight="1">
      <c r="A7" s="12">
        <v>5.0</v>
      </c>
      <c r="B7" s="16">
        <f t="shared" si="1"/>
        <v>45791</v>
      </c>
      <c r="C7" s="6" t="s">
        <v>70</v>
      </c>
      <c r="D7" s="6" t="s">
        <v>23</v>
      </c>
      <c r="E7" s="14" t="s">
        <v>67</v>
      </c>
      <c r="F7" s="6" t="s">
        <v>72</v>
      </c>
      <c r="G7" s="14" t="s">
        <v>69</v>
      </c>
      <c r="H7" s="15"/>
    </row>
    <row r="8" ht="12.75" customHeight="1">
      <c r="A8" s="12">
        <v>6.0</v>
      </c>
      <c r="B8" s="16">
        <f t="shared" si="1"/>
        <v>45798</v>
      </c>
      <c r="C8" s="6" t="s">
        <v>23</v>
      </c>
      <c r="D8" s="6" t="s">
        <v>70</v>
      </c>
      <c r="E8" s="14" t="s">
        <v>67</v>
      </c>
      <c r="F8" s="6" t="s">
        <v>73</v>
      </c>
      <c r="G8" s="14" t="s">
        <v>69</v>
      </c>
      <c r="H8" s="15"/>
    </row>
    <row r="9" ht="12.75" customHeight="1">
      <c r="A9" s="12">
        <v>7.0</v>
      </c>
      <c r="B9" s="16">
        <f t="shared" si="1"/>
        <v>45805</v>
      </c>
      <c r="C9" s="6" t="s">
        <v>70</v>
      </c>
      <c r="D9" s="6" t="s">
        <v>23</v>
      </c>
      <c r="E9" s="14" t="s">
        <v>67</v>
      </c>
      <c r="F9" s="6" t="s">
        <v>73</v>
      </c>
      <c r="G9" s="14" t="s">
        <v>69</v>
      </c>
      <c r="H9" s="17" t="s">
        <v>74</v>
      </c>
    </row>
    <row r="10" ht="12.75" customHeight="1">
      <c r="A10" s="12">
        <v>8.0</v>
      </c>
      <c r="B10" s="16">
        <f t="shared" si="1"/>
        <v>45812</v>
      </c>
      <c r="C10" s="6" t="s">
        <v>23</v>
      </c>
      <c r="D10" s="6" t="s">
        <v>70</v>
      </c>
      <c r="E10" s="14" t="s">
        <v>67</v>
      </c>
      <c r="F10" s="6" t="s">
        <v>72</v>
      </c>
      <c r="G10" s="14" t="s">
        <v>69</v>
      </c>
      <c r="H10" s="15"/>
    </row>
    <row r="11" ht="12.75" customHeight="1">
      <c r="A11" s="12">
        <v>9.0</v>
      </c>
      <c r="B11" s="16">
        <f t="shared" si="1"/>
        <v>45819</v>
      </c>
      <c r="C11" s="6" t="s">
        <v>70</v>
      </c>
      <c r="D11" s="6" t="s">
        <v>23</v>
      </c>
      <c r="E11" s="14" t="s">
        <v>67</v>
      </c>
      <c r="F11" s="6" t="s">
        <v>75</v>
      </c>
      <c r="G11" s="14" t="s">
        <v>69</v>
      </c>
      <c r="H11" s="15"/>
    </row>
    <row r="12" ht="12.75" customHeight="1">
      <c r="A12" s="12">
        <v>10.0</v>
      </c>
      <c r="B12" s="13">
        <v>45826.0</v>
      </c>
      <c r="C12" s="6" t="s">
        <v>23</v>
      </c>
      <c r="D12" s="6" t="s">
        <v>70</v>
      </c>
      <c r="E12" s="14" t="s">
        <v>67</v>
      </c>
      <c r="F12" s="6" t="s">
        <v>76</v>
      </c>
      <c r="G12" s="14" t="s">
        <v>69</v>
      </c>
      <c r="H12" s="15"/>
    </row>
    <row r="13" ht="12.75" customHeight="1">
      <c r="A13" s="12">
        <v>11.0</v>
      </c>
      <c r="B13" s="16">
        <f t="shared" ref="B13:B17" si="2">B12+7</f>
        <v>45833</v>
      </c>
      <c r="C13" s="6" t="s">
        <v>70</v>
      </c>
      <c r="D13" s="6" t="s">
        <v>23</v>
      </c>
      <c r="E13" s="14" t="s">
        <v>67</v>
      </c>
      <c r="F13" s="6" t="s">
        <v>77</v>
      </c>
      <c r="G13" s="14" t="s">
        <v>69</v>
      </c>
      <c r="H13" s="15"/>
    </row>
    <row r="14" ht="12.75" customHeight="1">
      <c r="A14" s="12">
        <v>12.0</v>
      </c>
      <c r="B14" s="16">
        <f t="shared" si="2"/>
        <v>45840</v>
      </c>
      <c r="C14" s="6" t="s">
        <v>23</v>
      </c>
      <c r="D14" s="6" t="s">
        <v>70</v>
      </c>
      <c r="E14" s="14" t="s">
        <v>67</v>
      </c>
      <c r="F14" s="6" t="s">
        <v>78</v>
      </c>
      <c r="G14" s="14" t="s">
        <v>69</v>
      </c>
      <c r="H14" s="15"/>
    </row>
    <row r="15" ht="12.75" customHeight="1">
      <c r="A15" s="12">
        <v>13.0</v>
      </c>
      <c r="B15" s="16">
        <f t="shared" si="2"/>
        <v>45847</v>
      </c>
      <c r="C15" s="6" t="s">
        <v>70</v>
      </c>
      <c r="D15" s="6" t="s">
        <v>23</v>
      </c>
      <c r="E15" s="14" t="s">
        <v>67</v>
      </c>
      <c r="F15" s="6" t="s">
        <v>77</v>
      </c>
      <c r="G15" s="14" t="s">
        <v>69</v>
      </c>
      <c r="H15" s="15"/>
    </row>
    <row r="16" ht="12.75" customHeight="1">
      <c r="A16" s="12">
        <v>14.0</v>
      </c>
      <c r="B16" s="16">
        <f t="shared" si="2"/>
        <v>45854</v>
      </c>
      <c r="C16" s="6" t="s">
        <v>23</v>
      </c>
      <c r="D16" s="6" t="s">
        <v>70</v>
      </c>
      <c r="E16" s="14" t="s">
        <v>67</v>
      </c>
      <c r="F16" s="6" t="s">
        <v>79</v>
      </c>
      <c r="G16" s="14" t="s">
        <v>69</v>
      </c>
      <c r="H16" s="17" t="s">
        <v>80</v>
      </c>
    </row>
    <row r="17" ht="12.75" customHeight="1">
      <c r="A17" s="12">
        <v>15.0</v>
      </c>
      <c r="B17" s="16">
        <f t="shared" si="2"/>
        <v>45861</v>
      </c>
      <c r="C17" s="6" t="s">
        <v>70</v>
      </c>
      <c r="D17" s="14"/>
      <c r="E17" s="14" t="s">
        <v>67</v>
      </c>
      <c r="F17" s="6" t="s">
        <v>79</v>
      </c>
      <c r="G17" s="14" t="s">
        <v>69</v>
      </c>
      <c r="H17" s="17" t="s">
        <v>81</v>
      </c>
    </row>
    <row r="18" ht="12.75" customHeight="1">
      <c r="A18" s="12"/>
      <c r="B18" s="16"/>
      <c r="C18" s="14"/>
      <c r="D18" s="14"/>
      <c r="E18" s="14"/>
      <c r="F18" s="14"/>
      <c r="G18" s="14"/>
      <c r="H18" s="15"/>
    </row>
    <row r="19" ht="12.75" customHeight="1">
      <c r="A19" s="17" t="s">
        <v>82</v>
      </c>
      <c r="B19" s="15"/>
      <c r="C19" s="17"/>
      <c r="D19" s="17"/>
      <c r="E19" s="17"/>
      <c r="F19" s="17"/>
      <c r="G19" s="17"/>
      <c r="H19" s="15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D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8" t="s">
        <v>83</v>
      </c>
      <c r="B1" s="19" t="s">
        <v>84</v>
      </c>
    </row>
    <row r="2" ht="12.75" customHeight="1">
      <c r="A2" s="20"/>
      <c r="B2" s="21" t="s">
        <v>85</v>
      </c>
    </row>
    <row r="3" ht="12.75" customHeight="1">
      <c r="A3" s="18" t="s">
        <v>86</v>
      </c>
      <c r="B3" s="19" t="s">
        <v>87</v>
      </c>
    </row>
    <row r="4" ht="12.75" customHeight="1">
      <c r="A4" s="20"/>
      <c r="B4" s="21" t="s">
        <v>88</v>
      </c>
    </row>
    <row r="5" ht="12.75" customHeight="1">
      <c r="A5" s="18" t="s">
        <v>89</v>
      </c>
      <c r="B5" s="19" t="s">
        <v>90</v>
      </c>
    </row>
    <row r="6" ht="12.75" customHeight="1">
      <c r="A6" s="20"/>
      <c r="B6" s="21" t="s">
        <v>91</v>
      </c>
    </row>
    <row r="7" ht="12.75" customHeight="1">
      <c r="A7" s="18" t="s">
        <v>92</v>
      </c>
      <c r="B7" s="19" t="s">
        <v>93</v>
      </c>
    </row>
    <row r="8" ht="12.75" customHeight="1">
      <c r="A8" s="20"/>
      <c r="B8" s="21" t="s">
        <v>94</v>
      </c>
    </row>
    <row r="9" ht="12.75" customHeight="1">
      <c r="A9" s="18" t="s">
        <v>95</v>
      </c>
      <c r="B9" s="19" t="s">
        <v>96</v>
      </c>
    </row>
    <row r="10" ht="12.75" customHeight="1">
      <c r="A10" s="20"/>
      <c r="B10" s="21" t="s">
        <v>97</v>
      </c>
    </row>
    <row r="11" ht="12.75" customHeight="1">
      <c r="A11" s="18" t="s">
        <v>98</v>
      </c>
      <c r="B11" s="19" t="s">
        <v>99</v>
      </c>
    </row>
    <row r="12" ht="12.75" customHeight="1">
      <c r="A12" s="20"/>
      <c r="B12" s="21" t="s">
        <v>100</v>
      </c>
    </row>
    <row r="13" ht="12.75" customHeight="1">
      <c r="A13" s="18" t="s">
        <v>101</v>
      </c>
      <c r="B13" s="19" t="s">
        <v>102</v>
      </c>
    </row>
    <row r="14" ht="12.75" customHeight="1">
      <c r="A14" s="20"/>
      <c r="B14" s="21" t="s">
        <v>103</v>
      </c>
    </row>
    <row r="15" ht="12.75" customHeight="1">
      <c r="A15" s="18" t="s">
        <v>104</v>
      </c>
      <c r="B15" s="19" t="s">
        <v>105</v>
      </c>
    </row>
    <row r="16" ht="12.75" customHeight="1">
      <c r="A16" s="20"/>
      <c r="B16" s="21" t="s">
        <v>106</v>
      </c>
    </row>
    <row r="17" ht="12.75" customHeight="1">
      <c r="A17" s="18" t="s">
        <v>107</v>
      </c>
      <c r="B17" s="19" t="s">
        <v>108</v>
      </c>
    </row>
    <row r="18" ht="12.75" customHeight="1">
      <c r="A18" s="20"/>
      <c r="B18" s="21" t="s">
        <v>109</v>
      </c>
    </row>
    <row r="19" ht="12.75" customHeight="1">
      <c r="A19" s="18" t="s">
        <v>110</v>
      </c>
      <c r="B19" s="18"/>
    </row>
    <row r="20" ht="12.75" customHeight="1"/>
    <row r="21" ht="12.75" customHeight="1">
      <c r="A21" s="3" t="s">
        <v>65</v>
      </c>
      <c r="B21" s="7" t="s">
        <v>111</v>
      </c>
    </row>
    <row r="22" ht="12.75" customHeight="1">
      <c r="A22" s="3" t="s">
        <v>112</v>
      </c>
      <c r="B22" s="7" t="s">
        <v>77</v>
      </c>
    </row>
    <row r="23" ht="12.75" customHeight="1">
      <c r="A23" s="3" t="s">
        <v>112</v>
      </c>
      <c r="B23" s="7" t="s">
        <v>78</v>
      </c>
    </row>
    <row r="24" ht="12.75" customHeight="1">
      <c r="A24" s="3" t="s">
        <v>113</v>
      </c>
      <c r="B24" s="7" t="s">
        <v>73</v>
      </c>
    </row>
    <row r="25" ht="12.75" customHeight="1">
      <c r="A25" s="3" t="s">
        <v>113</v>
      </c>
      <c r="B25" s="7" t="s">
        <v>75</v>
      </c>
    </row>
    <row r="26" ht="12.75" customHeight="1">
      <c r="A26" s="3" t="s">
        <v>113</v>
      </c>
      <c r="B26" s="7" t="s">
        <v>72</v>
      </c>
    </row>
    <row r="27" ht="12.75" customHeight="1">
      <c r="A27" s="3" t="s">
        <v>113</v>
      </c>
      <c r="B27" s="7" t="s">
        <v>68</v>
      </c>
    </row>
    <row r="28" ht="12.75" customHeight="1">
      <c r="A28" s="3" t="s">
        <v>113</v>
      </c>
      <c r="B28" s="7" t="s">
        <v>71</v>
      </c>
    </row>
    <row r="29" ht="12.75" customHeight="1">
      <c r="A29" s="3" t="s">
        <v>113</v>
      </c>
      <c r="B29" s="7" t="s">
        <v>79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2.63"/>
    <col customWidth="1" min="3" max="6" width="12.63"/>
    <col customWidth="1" min="7" max="26" width="8.63"/>
  </cols>
  <sheetData>
    <row r="1" ht="12.75" customHeight="1">
      <c r="A1" s="22" t="s">
        <v>114</v>
      </c>
      <c r="B1" s="22" t="s">
        <v>115</v>
      </c>
    </row>
    <row r="2" ht="12.75" customHeight="1">
      <c r="A2" s="23"/>
      <c r="B2" s="23"/>
    </row>
    <row r="3" ht="12.75" customHeight="1">
      <c r="A3" s="24" t="s">
        <v>116</v>
      </c>
      <c r="B3" s="24" t="s">
        <v>117</v>
      </c>
    </row>
    <row r="4" ht="12.75" customHeight="1">
      <c r="A4" s="25"/>
      <c r="B4" s="25"/>
    </row>
    <row r="5" ht="12.75" customHeight="1">
      <c r="A5" s="25"/>
      <c r="B5" s="25"/>
    </row>
    <row r="6" ht="12.75" customHeight="1">
      <c r="A6" s="25"/>
      <c r="B6" s="25"/>
    </row>
    <row r="7" ht="12.75" customHeight="1">
      <c r="A7" s="25"/>
      <c r="B7" s="25"/>
    </row>
    <row r="8" ht="12.75" customHeight="1">
      <c r="A8" s="25"/>
      <c r="B8" s="25"/>
    </row>
    <row r="9" ht="12.75" customHeight="1">
      <c r="A9" s="25"/>
      <c r="B9" s="25"/>
    </row>
    <row r="10" ht="12.75" customHeight="1">
      <c r="A10" s="25"/>
      <c r="B10" s="25"/>
    </row>
    <row r="11" ht="12.75" customHeight="1">
      <c r="A11" s="25"/>
      <c r="B11" s="25"/>
    </row>
    <row r="12" ht="12.75" customHeight="1">
      <c r="A12" s="25"/>
      <c r="B12" s="25"/>
    </row>
    <row r="13" ht="12.75" customHeight="1">
      <c r="A13" s="25"/>
      <c r="B13" s="25"/>
    </row>
    <row r="14" ht="12.75" customHeight="1">
      <c r="A14" s="25"/>
      <c r="B14" s="25"/>
    </row>
    <row r="15" ht="12.75" customHeight="1">
      <c r="A15" s="25"/>
      <c r="B15" s="25"/>
    </row>
    <row r="16" ht="12.75" customHeight="1">
      <c r="A16" s="25"/>
      <c r="B16" s="25"/>
    </row>
    <row r="17" ht="12.75" customHeight="1">
      <c r="A17" s="25"/>
      <c r="B17" s="25"/>
    </row>
    <row r="18" ht="12.75" customHeight="1">
      <c r="A18" s="25"/>
      <c r="B18" s="25"/>
    </row>
    <row r="19" ht="12.75" customHeight="1">
      <c r="A19" s="25"/>
      <c r="B19" s="25"/>
    </row>
    <row r="20" ht="12.75" customHeight="1">
      <c r="A20" s="26"/>
      <c r="B20" s="26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3:A20"/>
    <mergeCell ref="B3:B20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118</v>
      </c>
      <c r="B1" s="1" t="s">
        <v>119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2.63"/>
    <col customWidth="1" min="3" max="6" width="12.63"/>
    <col customWidth="1" min="7" max="26" width="8.63"/>
  </cols>
  <sheetData>
    <row r="1" ht="12.75" customHeight="1">
      <c r="A1" s="27" t="s">
        <v>120</v>
      </c>
      <c r="B1" s="1" t="s">
        <v>121</v>
      </c>
    </row>
    <row r="2" ht="12.75" customHeight="1">
      <c r="A2" s="28">
        <v>1.0</v>
      </c>
      <c r="B2" s="3" t="s">
        <v>122</v>
      </c>
    </row>
    <row r="3" ht="12.75" customHeight="1">
      <c r="A3" s="28">
        <f t="shared" ref="A3:A16" si="1">A2+1</f>
        <v>2</v>
      </c>
      <c r="B3" s="3" t="s">
        <v>122</v>
      </c>
    </row>
    <row r="4" ht="12.75" customHeight="1">
      <c r="A4" s="28">
        <f t="shared" si="1"/>
        <v>3</v>
      </c>
      <c r="B4" s="3" t="s">
        <v>122</v>
      </c>
    </row>
    <row r="5" ht="12.75" customHeight="1">
      <c r="A5" s="28">
        <f t="shared" si="1"/>
        <v>4</v>
      </c>
      <c r="B5" s="3" t="s">
        <v>123</v>
      </c>
    </row>
    <row r="6" ht="12.75" customHeight="1">
      <c r="A6" s="28">
        <f t="shared" si="1"/>
        <v>5</v>
      </c>
      <c r="B6" s="3" t="s">
        <v>124</v>
      </c>
    </row>
    <row r="7" ht="12.75" customHeight="1">
      <c r="A7" s="28">
        <f t="shared" si="1"/>
        <v>6</v>
      </c>
      <c r="B7" s="3"/>
    </row>
    <row r="8" ht="12.75" customHeight="1">
      <c r="A8" s="28">
        <f t="shared" si="1"/>
        <v>7</v>
      </c>
      <c r="B8" s="3"/>
    </row>
    <row r="9" ht="12.75" customHeight="1">
      <c r="A9" s="28">
        <f t="shared" si="1"/>
        <v>8</v>
      </c>
      <c r="B9" s="3"/>
    </row>
    <row r="10" ht="12.75" customHeight="1">
      <c r="A10" s="28">
        <f t="shared" si="1"/>
        <v>9</v>
      </c>
      <c r="B10" s="3"/>
    </row>
    <row r="11" ht="12.75" customHeight="1">
      <c r="A11" s="28">
        <f t="shared" si="1"/>
        <v>10</v>
      </c>
      <c r="B11" s="3"/>
    </row>
    <row r="12" ht="12.75" customHeight="1">
      <c r="A12" s="28">
        <f t="shared" si="1"/>
        <v>11</v>
      </c>
      <c r="B12" s="3"/>
    </row>
    <row r="13" ht="12.75" customHeight="1">
      <c r="A13" s="28">
        <f t="shared" si="1"/>
        <v>12</v>
      </c>
      <c r="B13" s="3"/>
    </row>
    <row r="14" ht="12.75" customHeight="1">
      <c r="A14" s="28">
        <f t="shared" si="1"/>
        <v>13</v>
      </c>
      <c r="B14" s="3"/>
    </row>
    <row r="15" ht="12.75" customHeight="1">
      <c r="A15" s="28">
        <f t="shared" si="1"/>
        <v>14</v>
      </c>
      <c r="B15" s="3"/>
    </row>
    <row r="16" ht="12.75" customHeight="1">
      <c r="A16" s="28">
        <f t="shared" si="1"/>
        <v>15</v>
      </c>
      <c r="B16" s="3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2.63"/>
    <col customWidth="1" min="3" max="6" width="12.63"/>
    <col customWidth="1" min="7" max="26" width="8.63"/>
  </cols>
  <sheetData>
    <row r="1" ht="12.75" customHeight="1">
      <c r="A1" s="27" t="s">
        <v>120</v>
      </c>
      <c r="B1" s="1" t="s">
        <v>125</v>
      </c>
    </row>
    <row r="2" ht="12.75" customHeight="1">
      <c r="A2" s="28">
        <v>1.0</v>
      </c>
      <c r="B2" s="3"/>
    </row>
    <row r="3" ht="12.75" customHeight="1">
      <c r="A3" s="28">
        <f t="shared" ref="A3:A16" si="1">A2+1</f>
        <v>2</v>
      </c>
      <c r="B3" s="3"/>
    </row>
    <row r="4" ht="12.75" customHeight="1">
      <c r="A4" s="28">
        <f t="shared" si="1"/>
        <v>3</v>
      </c>
      <c r="B4" s="3"/>
    </row>
    <row r="5" ht="12.75" customHeight="1">
      <c r="A5" s="28">
        <f t="shared" si="1"/>
        <v>4</v>
      </c>
    </row>
    <row r="6" ht="12.75" customHeight="1">
      <c r="A6" s="28">
        <f t="shared" si="1"/>
        <v>5</v>
      </c>
      <c r="B6" s="3"/>
    </row>
    <row r="7" ht="12.75" customHeight="1">
      <c r="A7" s="28">
        <f t="shared" si="1"/>
        <v>6</v>
      </c>
      <c r="B7" s="3"/>
    </row>
    <row r="8" ht="12.75" customHeight="1">
      <c r="A8" s="28">
        <f t="shared" si="1"/>
        <v>7</v>
      </c>
      <c r="B8" s="3"/>
    </row>
    <row r="9" ht="12.75" customHeight="1">
      <c r="A9" s="28">
        <f t="shared" si="1"/>
        <v>8</v>
      </c>
      <c r="B9" s="3"/>
    </row>
    <row r="10" ht="12.75" customHeight="1">
      <c r="A10" s="28">
        <f t="shared" si="1"/>
        <v>9</v>
      </c>
      <c r="B10" s="3"/>
    </row>
    <row r="11" ht="12.75" customHeight="1">
      <c r="A11" s="28">
        <f t="shared" si="1"/>
        <v>10</v>
      </c>
      <c r="B11" s="3"/>
    </row>
    <row r="12" ht="12.75" customHeight="1">
      <c r="A12" s="28">
        <f t="shared" si="1"/>
        <v>11</v>
      </c>
      <c r="B12" s="3"/>
    </row>
    <row r="13" ht="12.75" customHeight="1">
      <c r="A13" s="28">
        <f t="shared" si="1"/>
        <v>12</v>
      </c>
      <c r="B13" s="3"/>
    </row>
    <row r="14" ht="12.75" customHeight="1">
      <c r="A14" s="28">
        <f t="shared" si="1"/>
        <v>13</v>
      </c>
      <c r="B14" s="3"/>
    </row>
    <row r="15" ht="12.75" customHeight="1">
      <c r="A15" s="28">
        <f t="shared" si="1"/>
        <v>14</v>
      </c>
      <c r="B15" s="3"/>
    </row>
    <row r="16" ht="12.75" customHeight="1">
      <c r="A16" s="28">
        <f t="shared" si="1"/>
        <v>15</v>
      </c>
      <c r="B16" s="3"/>
    </row>
    <row r="17" ht="12.75" customHeight="1">
      <c r="A17" s="28"/>
      <c r="B17" s="3"/>
    </row>
    <row r="18" ht="12.75" customHeight="1">
      <c r="A18" s="28"/>
      <c r="B18" s="29" t="s">
        <v>126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38"/>
    <col customWidth="1" min="3" max="3" width="62.63"/>
    <col customWidth="1" min="4" max="7" width="15.75"/>
    <col customWidth="1" min="8" max="26" width="8.63"/>
  </cols>
  <sheetData>
    <row r="1" ht="12.75" customHeight="1">
      <c r="A1" s="30" t="s">
        <v>127</v>
      </c>
      <c r="B1" s="31" t="s">
        <v>128</v>
      </c>
      <c r="C1" s="31" t="s">
        <v>129</v>
      </c>
      <c r="D1" s="32" t="s">
        <v>130</v>
      </c>
      <c r="E1" s="32" t="s">
        <v>131</v>
      </c>
      <c r="F1" s="32" t="s">
        <v>132</v>
      </c>
      <c r="G1" s="32" t="s">
        <v>133</v>
      </c>
    </row>
    <row r="2" ht="12.75" customHeight="1">
      <c r="A2" s="33"/>
      <c r="B2" s="34"/>
      <c r="C2" s="35"/>
      <c r="D2" s="35"/>
      <c r="E2" s="35"/>
      <c r="F2" s="35"/>
      <c r="G2" s="35"/>
    </row>
    <row r="3" ht="12.75" customHeight="1">
      <c r="A3" s="36" t="s">
        <v>134</v>
      </c>
      <c r="B3" s="37"/>
      <c r="C3" s="38"/>
      <c r="D3" s="38"/>
      <c r="E3" s="38"/>
      <c r="F3" s="38"/>
      <c r="G3" s="38"/>
    </row>
    <row r="4" ht="12.75" customHeight="1">
      <c r="A4" s="33"/>
      <c r="B4" s="34"/>
      <c r="C4" s="35"/>
      <c r="D4" s="35"/>
      <c r="E4" s="35"/>
      <c r="F4" s="35"/>
      <c r="G4" s="35"/>
    </row>
    <row r="5" ht="12.75" customHeight="1">
      <c r="A5" s="39" t="s">
        <v>135</v>
      </c>
      <c r="B5" s="14"/>
      <c r="C5" s="20"/>
      <c r="D5" s="40">
        <f>SUM(D8:D13)</f>
        <v>0</v>
      </c>
      <c r="E5" s="40">
        <f>D5</f>
        <v>0</v>
      </c>
      <c r="F5" s="20"/>
      <c r="G5" s="20"/>
    </row>
    <row r="6" ht="12.75" customHeight="1">
      <c r="A6" s="33"/>
      <c r="B6" s="34"/>
      <c r="C6" s="35"/>
      <c r="D6" s="35"/>
      <c r="E6" s="35"/>
      <c r="F6" s="35"/>
      <c r="G6" s="35"/>
    </row>
    <row r="7" ht="12.75" customHeight="1">
      <c r="A7" s="41" t="s">
        <v>136</v>
      </c>
      <c r="B7" s="42"/>
      <c r="C7" s="43"/>
      <c r="D7" s="43"/>
      <c r="E7" s="43"/>
      <c r="F7" s="43"/>
      <c r="G7" s="43"/>
    </row>
    <row r="8" ht="12.75" customHeight="1">
      <c r="A8" s="33"/>
      <c r="B8" s="34"/>
      <c r="C8" s="35"/>
      <c r="D8" s="35"/>
      <c r="E8" s="44" t="s">
        <v>137</v>
      </c>
      <c r="F8" s="35"/>
      <c r="G8" s="44" t="s">
        <v>138</v>
      </c>
    </row>
    <row r="9" ht="12.75" customHeight="1">
      <c r="A9" s="45">
        <v>1.0</v>
      </c>
      <c r="B9" s="39"/>
      <c r="C9" s="20"/>
      <c r="D9" s="40">
        <f>SUM(D16:D21)</f>
        <v>0</v>
      </c>
      <c r="E9" s="40">
        <f>$D$5</f>
        <v>0</v>
      </c>
      <c r="F9" s="40">
        <f>SUM(F16:F21)</f>
        <v>0</v>
      </c>
      <c r="G9" s="40">
        <f>$D$5</f>
        <v>0</v>
      </c>
    </row>
    <row r="10" ht="12.75" customHeight="1">
      <c r="A10" s="33">
        <f t="shared" ref="A10:A11" si="1">A9+1</f>
        <v>2</v>
      </c>
      <c r="B10" s="34"/>
      <c r="C10" s="35"/>
      <c r="D10" s="46">
        <f>SUM(D22:D27)</f>
        <v>0</v>
      </c>
      <c r="E10" s="46">
        <f t="shared" ref="E10:E12" si="2">E9-D9</f>
        <v>0</v>
      </c>
      <c r="F10" s="46">
        <f>SUM(F22:F27)</f>
        <v>0</v>
      </c>
      <c r="G10" s="46">
        <f t="shared" ref="G10:G12" si="3">G9-F9</f>
        <v>0</v>
      </c>
    </row>
    <row r="11" ht="12.75" customHeight="1">
      <c r="A11" s="45">
        <f t="shared" si="1"/>
        <v>3</v>
      </c>
      <c r="B11" s="39"/>
      <c r="C11" s="20"/>
      <c r="D11" s="40">
        <f>SUM(D28:D33)</f>
        <v>0</v>
      </c>
      <c r="E11" s="40">
        <f t="shared" si="2"/>
        <v>0</v>
      </c>
      <c r="F11" s="40">
        <f>SUM(F28:F33)</f>
        <v>0</v>
      </c>
      <c r="G11" s="40">
        <f t="shared" si="3"/>
        <v>0</v>
      </c>
    </row>
    <row r="12" ht="12.75" customHeight="1">
      <c r="A12" s="33" t="s">
        <v>5</v>
      </c>
      <c r="B12" s="34"/>
      <c r="C12" s="35"/>
      <c r="D12" s="35"/>
      <c r="E12" s="46">
        <f t="shared" si="2"/>
        <v>0</v>
      </c>
      <c r="F12" s="35"/>
      <c r="G12" s="46">
        <f t="shared" si="3"/>
        <v>0</v>
      </c>
    </row>
    <row r="13" ht="12.75" customHeight="1">
      <c r="A13" s="45"/>
      <c r="B13" s="39"/>
      <c r="C13" s="20"/>
      <c r="D13" s="20"/>
      <c r="E13" s="20"/>
      <c r="F13" s="20"/>
      <c r="G13" s="20"/>
    </row>
    <row r="14" ht="12.75" customHeight="1">
      <c r="A14" s="47" t="s">
        <v>139</v>
      </c>
      <c r="B14" s="48"/>
      <c r="C14" s="49"/>
      <c r="D14" s="49"/>
      <c r="E14" s="49"/>
      <c r="F14" s="49"/>
      <c r="G14" s="49"/>
    </row>
    <row r="15" ht="12.75" customHeight="1">
      <c r="A15" s="45"/>
      <c r="B15" s="39"/>
      <c r="C15" s="20"/>
      <c r="D15" s="20"/>
      <c r="E15" s="20"/>
      <c r="F15" s="20"/>
      <c r="G15" s="20"/>
    </row>
    <row r="16" ht="12.75" customHeight="1">
      <c r="A16" s="50">
        <f t="shared" ref="A16:B16" si="4">A9</f>
        <v>1</v>
      </c>
      <c r="B16" s="51" t="str">
        <f t="shared" si="4"/>
        <v/>
      </c>
      <c r="C16" s="35"/>
      <c r="D16" s="35"/>
      <c r="E16" s="35"/>
      <c r="F16" s="35"/>
      <c r="G16" s="35"/>
    </row>
    <row r="17" ht="12.75" customHeight="1">
      <c r="A17" s="45"/>
      <c r="B17" s="52"/>
      <c r="C17" s="20"/>
      <c r="D17" s="20"/>
      <c r="E17" s="20"/>
      <c r="F17" s="20"/>
      <c r="G17" s="20"/>
    </row>
    <row r="18" ht="12.75" customHeight="1">
      <c r="A18" s="33"/>
      <c r="B18" s="34"/>
      <c r="C18" s="34"/>
      <c r="D18" s="46"/>
      <c r="E18" s="34"/>
      <c r="F18" s="46"/>
      <c r="G18" s="34"/>
    </row>
    <row r="19" ht="12.75" customHeight="1">
      <c r="A19" s="45"/>
      <c r="B19" s="52"/>
      <c r="C19" s="20"/>
      <c r="D19" s="40"/>
      <c r="E19" s="20"/>
      <c r="F19" s="40"/>
      <c r="G19" s="20"/>
    </row>
    <row r="20" ht="12.75" customHeight="1">
      <c r="A20" s="33"/>
      <c r="B20" s="34"/>
      <c r="C20" s="34"/>
      <c r="D20" s="46"/>
      <c r="E20" s="34"/>
      <c r="F20" s="46"/>
      <c r="G20" s="34"/>
    </row>
    <row r="21" ht="12.75" customHeight="1">
      <c r="A21" s="45"/>
      <c r="B21" s="52"/>
      <c r="C21" s="20"/>
      <c r="D21" s="40"/>
      <c r="E21" s="20"/>
      <c r="F21" s="40"/>
      <c r="G21" s="20"/>
    </row>
    <row r="22" ht="12.75" customHeight="1">
      <c r="A22" s="50">
        <f t="shared" ref="A22:B22" si="5">A10</f>
        <v>2</v>
      </c>
      <c r="B22" s="51" t="str">
        <f t="shared" si="5"/>
        <v/>
      </c>
      <c r="C22" s="35"/>
      <c r="D22" s="35"/>
      <c r="E22" s="35"/>
      <c r="F22" s="35"/>
      <c r="G22" s="35"/>
    </row>
    <row r="23" ht="12.75" customHeight="1">
      <c r="A23" s="45"/>
      <c r="B23" s="52"/>
      <c r="C23" s="20"/>
      <c r="D23" s="20"/>
      <c r="E23" s="20"/>
      <c r="F23" s="20"/>
      <c r="G23" s="20"/>
    </row>
    <row r="24" ht="12.75" customHeight="1">
      <c r="A24" s="33"/>
      <c r="B24" s="34"/>
      <c r="C24" s="34"/>
      <c r="D24" s="46"/>
      <c r="E24" s="34"/>
      <c r="F24" s="46"/>
      <c r="G24" s="34"/>
    </row>
    <row r="25" ht="12.75" customHeight="1">
      <c r="A25" s="45"/>
      <c r="B25" s="52"/>
      <c r="C25" s="20"/>
      <c r="D25" s="40"/>
      <c r="E25" s="20"/>
      <c r="F25" s="40"/>
      <c r="G25" s="20"/>
    </row>
    <row r="26" ht="12.75" customHeight="1">
      <c r="A26" s="33"/>
      <c r="B26" s="34"/>
      <c r="C26" s="34"/>
      <c r="D26" s="46"/>
      <c r="E26" s="34"/>
      <c r="F26" s="46"/>
      <c r="G26" s="34"/>
    </row>
    <row r="27" ht="12.75" customHeight="1">
      <c r="A27" s="45"/>
      <c r="B27" s="52"/>
      <c r="C27" s="20"/>
      <c r="D27" s="40"/>
      <c r="E27" s="20"/>
      <c r="F27" s="40"/>
      <c r="G27" s="20"/>
    </row>
    <row r="28" ht="12.75" customHeight="1">
      <c r="A28" s="50">
        <f t="shared" ref="A28:B28" si="6">A11</f>
        <v>3</v>
      </c>
      <c r="B28" s="51" t="str">
        <f t="shared" si="6"/>
        <v/>
      </c>
      <c r="C28" s="35"/>
      <c r="D28" s="35"/>
      <c r="E28" s="35"/>
      <c r="F28" s="35"/>
      <c r="G28" s="35"/>
    </row>
    <row r="29" ht="12.75" customHeight="1">
      <c r="A29" s="45"/>
      <c r="B29" s="52"/>
      <c r="C29" s="20"/>
      <c r="D29" s="20"/>
      <c r="E29" s="20"/>
      <c r="F29" s="20"/>
      <c r="G29" s="20"/>
    </row>
    <row r="30" ht="12.75" customHeight="1">
      <c r="A30" s="33"/>
      <c r="B30" s="34"/>
      <c r="C30" s="34"/>
      <c r="D30" s="46"/>
      <c r="E30" s="34"/>
      <c r="F30" s="34"/>
      <c r="G30" s="34"/>
    </row>
    <row r="31" ht="12.75" customHeight="1">
      <c r="A31" s="45"/>
      <c r="B31" s="52"/>
      <c r="C31" s="20"/>
      <c r="D31" s="40"/>
      <c r="E31" s="20"/>
      <c r="F31" s="20"/>
      <c r="G31" s="20"/>
    </row>
    <row r="32" ht="12.75" customHeight="1">
      <c r="A32" s="33"/>
      <c r="B32" s="34"/>
      <c r="C32" s="35"/>
      <c r="D32" s="46"/>
      <c r="E32" s="34"/>
      <c r="F32" s="34"/>
      <c r="G32" s="34"/>
    </row>
    <row r="33" ht="12.75" customHeight="1">
      <c r="A33" s="45"/>
      <c r="B33" s="52"/>
      <c r="C33" s="53" t="s">
        <v>140</v>
      </c>
      <c r="D33" s="40"/>
      <c r="E33" s="20"/>
      <c r="F33" s="20"/>
      <c r="G33" s="20"/>
    </row>
    <row r="34" ht="12.75" customHeight="1">
      <c r="A34" s="33"/>
      <c r="B34" s="34"/>
      <c r="C34" s="35"/>
      <c r="D34" s="35"/>
      <c r="E34" s="35"/>
      <c r="F34" s="35"/>
      <c r="G34" s="35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