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4"/>
    <sheet state="visible" name="Project Team" sheetId="2" r:id="rId5"/>
    <sheet state="visible" name="Role Assignments" sheetId="3" r:id="rId6"/>
    <sheet state="visible" name="Team Contract" sheetId="4" r:id="rId7"/>
    <sheet state="visible" name="Product Goal" sheetId="5" r:id="rId8"/>
    <sheet state="visible" name="Product Glossary" sheetId="6" r:id="rId9"/>
    <sheet state="visible" name="Sprint Goals" sheetId="7" r:id="rId10"/>
    <sheet state="visible" name="Velocity Tracking" sheetId="8" r:id="rId11"/>
    <sheet state="visible" name="Velocity Chart" sheetId="9" r:id="rId12"/>
    <sheet state="visible" name="Mid-Project Release plan" sheetId="10" r:id="rId13"/>
    <sheet state="visible" name="Burndown Chart" sheetId="11" r:id="rId14"/>
    <sheet state="visible" name="Final Project Release plan" sheetId="12" r:id="rId15"/>
    <sheet state="visible" name="Final Project Burndown Chart" sheetId="13" r:id="rId16"/>
    <sheet state="visible" name="Definition of Done" sheetId="14" r:id="rId17"/>
    <sheet state="visible" name="Documentation" sheetId="15" r:id="rId18"/>
    <sheet state="visible" name="Bill of Materials" sheetId="16" r:id="rId19"/>
    <sheet state="visible" name="Planning Poker" sheetId="17" r:id="rId20"/>
  </sheets>
  <definedNames/>
  <calcPr/>
</workbook>
</file>

<file path=xl/sharedStrings.xml><?xml version="1.0" encoding="utf-8"?>
<sst xmlns="http://schemas.openxmlformats.org/spreadsheetml/2006/main" count="516" uniqueCount="330">
  <si>
    <t>Project Name</t>
  </si>
  <si>
    <t>EMBArk Orchestration Framework</t>
  </si>
  <si>
    <t>Online team meeting</t>
  </si>
  <si>
    <t>https://tu-berlin.zoom-x.de/j/62142983444?pwd=nnFsVt1p6bEKQRS6xN2oYewQqTlcF7.1</t>
  </si>
  <si>
    <t>Production system (if any)</t>
  </si>
  <si>
    <t>...</t>
  </si>
  <si>
    <t>Test system (if any)</t>
  </si>
  <si>
    <t>GitHub repository</t>
  </si>
  <si>
    <t>https://github.com/amosproj/amos2025ss01-embark-orchestration-framework</t>
  </si>
  <si>
    <t>GitHub feature board</t>
  </si>
  <si>
    <t>https://github.com/orgs/amosproj/projects/79/views/2</t>
  </si>
  <si>
    <t>GitHub imp-squared backlog</t>
  </si>
  <si>
    <t>https://github.com/orgs/amosproj/projects/83</t>
  </si>
  <si>
    <t>Team T-shirt (white)</t>
  </si>
  <si>
    <t>https://www.shirtinator.de/s/qaSIJh2NSBO7V5kllYTrWQ</t>
  </si>
  <si>
    <t>Team T-shirt (black)</t>
  </si>
  <si>
    <t>https://www.shirtinator.de/s/Bhl3o0Z8R2635N-1SYy3VA</t>
  </si>
  <si>
    <t>Additional materials</t>
  </si>
  <si>
    <t>Team maling list</t>
  </si>
  <si>
    <t>oss-amos-proj1@lists.fau.de</t>
  </si>
  <si>
    <t xml:space="preserve"> </t>
  </si>
  <si>
    <t>First Name</t>
  </si>
  <si>
    <t>GitHub User Name</t>
  </si>
  <si>
    <t>Email Address</t>
  </si>
  <si>
    <t>Kunow</t>
  </si>
  <si>
    <t>Johannes</t>
  </si>
  <si>
    <t>jkunow</t>
  </si>
  <si>
    <t>j.kunow@tu-berlin.de</t>
  </si>
  <si>
    <t>Meusling</t>
  </si>
  <si>
    <t>Patrick</t>
  </si>
  <si>
    <t>SirGankalot</t>
  </si>
  <si>
    <t>meusling@campus.tu-berlin.de</t>
  </si>
  <si>
    <t>Dekanozishvili</t>
  </si>
  <si>
    <t>Luka</t>
  </si>
  <si>
    <t>LukaDeka</t>
  </si>
  <si>
    <t>luka.dekanozishvili1@gmail.com</t>
  </si>
  <si>
    <t>Roy</t>
  </si>
  <si>
    <t>Paul</t>
  </si>
  <si>
    <t>PaulRoy1</t>
  </si>
  <si>
    <t>paul.roy@fau.de</t>
  </si>
  <si>
    <t>Novak</t>
  </si>
  <si>
    <t>Jannik</t>
  </si>
  <si>
    <t>ashiven</t>
  </si>
  <si>
    <t>nevisha@pm.me</t>
  </si>
  <si>
    <t>Prosser</t>
  </si>
  <si>
    <t>Clemens</t>
  </si>
  <si>
    <t>ClProsser</t>
  </si>
  <si>
    <t>clemens.prosser@gmail.com</t>
  </si>
  <si>
    <t>Damm</t>
  </si>
  <si>
    <t>Sönke Fridtjof</t>
  </si>
  <si>
    <t>fridtjof-damm</t>
  </si>
  <si>
    <t>soenke.f.damm@campus.tu-berlin.de</t>
  </si>
  <si>
    <t>Product Owner</t>
  </si>
  <si>
    <t>#</t>
  </si>
  <si>
    <t>Meeting Day</t>
  </si>
  <si>
    <t>Review</t>
  </si>
  <si>
    <t>Planning</t>
  </si>
  <si>
    <t>Software Developer</t>
  </si>
  <si>
    <t>Release Manager</t>
  </si>
  <si>
    <t>Scrum Master</t>
  </si>
  <si>
    <t>Comment</t>
  </si>
  <si>
    <t>Homework Manager</t>
  </si>
  <si>
    <t>Everyone else</t>
  </si>
  <si>
    <t>Patrick Meusling</t>
  </si>
  <si>
    <t>COACH student</t>
  </si>
  <si>
    <t>Fridtjof</t>
  </si>
  <si>
    <t>Clemens Prosser</t>
  </si>
  <si>
    <t>Jannik Novak</t>
  </si>
  <si>
    <t>Luka Dekanozishvili</t>
  </si>
  <si>
    <t>Mid-term due</t>
  </si>
  <si>
    <t>Johannes Kunow</t>
  </si>
  <si>
    <t>Fridtjof Damm</t>
  </si>
  <si>
    <t>Demo day!</t>
  </si>
  <si>
    <t>Retrospective</t>
  </si>
  <si>
    <t>Product owners, software developers, and Scurm Master are set and ideally don't change over time; the critical part is the Release Manager role you need to define here</t>
  </si>
  <si>
    <t>Goals</t>
  </si>
  <si>
    <t>Aquire new skills</t>
  </si>
  <si>
    <t>Produce a functioning and valuable product</t>
  </si>
  <si>
    <t>Meeting norms</t>
  </si>
  <si>
    <t>We show up to the team meeting on time</t>
  </si>
  <si>
    <t>We respect each others opinions</t>
  </si>
  <si>
    <t>Working norms</t>
  </si>
  <si>
    <t>Produce clean code</t>
  </si>
  <si>
    <t>We respect other people's work</t>
  </si>
  <si>
    <t>Coordination norms</t>
  </si>
  <si>
    <t>Task responsibilities are well defined</t>
  </si>
  <si>
    <t>We balance workload among the team</t>
  </si>
  <si>
    <t>Communication norms</t>
  </si>
  <si>
    <t>We check our communication platform at least once every workday</t>
  </si>
  <si>
    <t>We communicate constructively</t>
  </si>
  <si>
    <t>Consideration norms</t>
  </si>
  <si>
    <t>We discuss issues openly</t>
  </si>
  <si>
    <t>We vote in case we can't reach a consensus</t>
  </si>
  <si>
    <t>Cont. improvement norms</t>
  </si>
  <si>
    <t>We consider the happines index to monitor team motivation</t>
  </si>
  <si>
    <t>We encourage critique and improvement efforts</t>
  </si>
  <si>
    <t>Rewards</t>
  </si>
  <si>
    <t>We praise each others work</t>
  </si>
  <si>
    <t>We treat ourselfes to a sweet of choice for good work</t>
  </si>
  <si>
    <t>Sanctions</t>
  </si>
  <si>
    <t>10 push-ups infront of the camera</t>
  </si>
  <si>
    <t>We critize objectively</t>
  </si>
  <si>
    <t>Signatures</t>
  </si>
  <si>
    <t>Paul Roy</t>
  </si>
  <si>
    <t>Product owner</t>
  </si>
  <si>
    <t>Software developer</t>
  </si>
  <si>
    <t>Product Vision</t>
  </si>
  <si>
    <t>Project Mission</t>
  </si>
  <si>
    <t>The firmware security analyzer EMBA, along with it's management and orchstration platform EMBArk, enables security professionals and firmware analysts to automate the scalable execution of firmware security scans. This is achieved by parallelizing firmware analyses, reducing manual effort and boosting throughput. As embedded systems become increasingly ubiquitous and complex, EMBArk constitutes a key part in the critical infrastructure in responsible and scalable firmware deployment and development—positioning itself as an essential tool for secure digital transformation. These core values are supplied to users of arbitrary firmware, penetration testing departments, and device vendors, with the common goal of ensuring high security standards.</t>
  </si>
  <si>
    <t>The mission of this project is to develop a functional orchestration component for EMBArk that enables scalable and automated execution of firmware analysis tasks using the existing EMBA tooling. The MVP will support managing distributed workers (Kali/Ubuntu) via SSH, provide an API interface for job creation, and enable testers to manage worker nodes through a web-based dashboard. Key deliverables include job scheduling, worker management, result collection, and system monitoring features.</t>
  </si>
  <si>
    <t>Term</t>
  </si>
  <si>
    <t>Definition</t>
  </si>
  <si>
    <t>worker node</t>
  </si>
  <si>
    <t>a vm or physical machine carrying out firmware analyses</t>
  </si>
  <si>
    <t>orchestrator</t>
  </si>
  <si>
    <t>component which schedules firmware analysis jobs to worker nodes</t>
  </si>
  <si>
    <t>celery task queue</t>
  </si>
  <si>
    <t xml:space="preserve">a python task queue to allow for concurrent processing </t>
  </si>
  <si>
    <t>worker node configuring</t>
  </si>
  <si>
    <t>the action of installing EMBA and all its dependencies on a worker node so that it can be used to analyse firmware</t>
  </si>
  <si>
    <t>Sprint #</t>
  </si>
  <si>
    <t>Sprint goal</t>
  </si>
  <si>
    <t>None</t>
  </si>
  <si>
    <t>Implement basic API features</t>
  </si>
  <si>
    <t>Establishing code quality best practices</t>
  </si>
  <si>
    <t>Set cornerstones for orchestration from UI, worker configuration, and scheduling perspectives</t>
  </si>
  <si>
    <t>Completing UI functionality and enable communication between EMBArk and worker nodes</t>
  </si>
  <si>
    <t>Adding core orchestrator functionality and prepare UI for future features</t>
  </si>
  <si>
    <t xml:space="preserve">Enable dispatching of firmware analyses with the orchestrator </t>
  </si>
  <si>
    <t>Tie loose orchestrator ends together</t>
  </si>
  <si>
    <t>Enhance worker management to refine user experience</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</si>
  <si>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</si>
  <si>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</si>
  <si>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</si>
  <si>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</si>
  <si>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</si>
  <si>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</si>
  <si>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</si>
  <si>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</si>
  <si>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</si>
  <si>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</si>
  <si>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</si>
  <si>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</si>
  <si>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</si>
  <si>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</si>
  <si>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</si>
  <si>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API | Documentation tooling</t>
  </si>
  <si>
    <t>Mount file system via SSHfs in Python</t>
  </si>
  <si>
    <t>API | Generate API-Key in user interface</t>
  </si>
  <si>
    <t>API | Upload firmware and add to queue</t>
  </si>
  <si>
    <t>Integration testing</t>
  </si>
  <si>
    <t>API | Documentation Upload firmware</t>
  </si>
  <si>
    <t>API | Get status report</t>
  </si>
  <si>
    <t>API | Documentation Status report</t>
  </si>
  <si>
    <t>API | Integration test Upload firmware</t>
  </si>
  <si>
    <t>Configure worker nodes in EMBArk</t>
  </si>
  <si>
    <t>API | Document API-Key generation</t>
  </si>
  <si>
    <t>API | Integration test API-Key generation</t>
  </si>
  <si>
    <t>EMBA offline worker configuration</t>
  </si>
  <si>
    <t>Configuration scripts for worker node | Kali</t>
  </si>
  <si>
    <t>Configuration scripts for worker node | Ubuntu</t>
  </si>
  <si>
    <r>
      <rPr>
        <rFont val="Arial"/>
        <sz val="11.0"/>
      </rPr>
      <t xml:space="preserve">Reduce </t>
    </r>
    <r>
      <rPr>
        <rFont val="Arial"/>
        <color rgb="FF1155CC"/>
        <sz val="11.0"/>
        <u/>
      </rPr>
      <t>check_project.sh</t>
    </r>
    <r>
      <rPr>
        <rFont val="Arial"/>
        <sz val="11.0"/>
      </rPr>
      <t xml:space="preserve"> execution time</t>
    </r>
  </si>
  <si>
    <t>API | Integration test Status report</t>
  </si>
  <si>
    <t>EMBArk worker UI</t>
  </si>
  <si>
    <t>Orchestrator | Receive new workers</t>
  </si>
  <si>
    <t>Caching in GitHub actions pipeline</t>
  </si>
  <si>
    <t>not completed</t>
  </si>
  <si>
    <t>Configure worker node</t>
  </si>
  <si>
    <t>Query worker node information</t>
  </si>
  <si>
    <t>Prepare upstream pull request</t>
  </si>
  <si>
    <t>Connect to worker node</t>
  </si>
  <si>
    <t>Orchestrator | FIFO scheduling</t>
  </si>
  <si>
    <t>EMBArk worker UI | Show job id in worker nodes table</t>
  </si>
  <si>
    <t>Orchestrator | Query worker pool</t>
  </si>
  <si>
    <t>Caching in Github actions pipeline</t>
  </si>
  <si>
    <t>Add Celery dependency</t>
  </si>
  <si>
    <t>Soft reset worker node</t>
  </si>
  <si>
    <t>Periodic worker information fetch</t>
  </si>
  <si>
    <t>Update worker nodes</t>
  </si>
  <si>
    <t>UI | Update/Reset</t>
  </si>
  <si>
    <t>Pass newly configured worker nodes to orchestrator</t>
  </si>
  <si>
    <t>EMBArk starts firmware analysis on worker node</t>
  </si>
  <si>
    <t>Hard reset worker node</t>
  </si>
  <si>
    <t>Fix Github Actions bugs</t>
  </si>
  <si>
    <t>Use Celery for worker node updates</t>
  </si>
  <si>
    <t>Add Settings App to EMBArk</t>
  </si>
  <si>
    <t>Manually check for updates</t>
  </si>
  <si>
    <t>EMBArk default installation produces FileNotFoundError on startup</t>
  </si>
  <si>
    <t>Collect dependency version information when configuring or updating node</t>
  </si>
  <si>
    <t>Celery for reset</t>
  </si>
  <si>
    <t>Add users to sudoers when configuring workers</t>
  </si>
  <si>
    <t>Reset all worker nodes in config</t>
  </si>
  <si>
    <t>Trigger Orchestrator</t>
  </si>
  <si>
    <t>Orchestrator | Abort running firmware analysis</t>
  </si>
  <si>
    <t>Monitor workers and collect results</t>
  </si>
  <si>
    <t>Option to toggle orchestrator</t>
  </si>
  <si>
    <t>Orchestrator | Upstream pull request</t>
  </si>
  <si>
    <t>Orchestrator | Free worker nodes</t>
  </si>
  <si>
    <t>Safe and prioritized worker update management</t>
  </si>
  <si>
    <t>Validate analysis workflow with orchestrators</t>
  </si>
  <si>
    <t>Pull request: Github Actions</t>
  </si>
  <si>
    <t>Download specific worker nodes dependency version</t>
  </si>
  <si>
    <t xml:space="preserve">Initialize user, design and build/deploy documentation </t>
  </si>
  <si>
    <t>Finalize Documentation</t>
  </si>
  <si>
    <t>Extend update user experience</t>
  </si>
  <si>
    <t>Automate worker configuration steps</t>
  </si>
  <si>
    <t>Final upstream feature PR</t>
  </si>
  <si>
    <t>Final upstream feature PR: Change requests</t>
  </si>
  <si>
    <t>Pull request: Change requests</t>
  </si>
  <si>
    <t>Handle unresponsive worker nodes</t>
  </si>
  <si>
    <t>Final upstream wiki PR</t>
  </si>
  <si>
    <t>Feature Definition of Done</t>
  </si>
  <si>
    <t>Sprint Release Definition of Done</t>
  </si>
  <si>
    <t>Project Release Definition of Done</t>
  </si>
  <si>
    <t>Github actions pipeline runs without errors</t>
  </si>
  <si>
    <t>Features and changes have been demoed in review</t>
  </si>
  <si>
    <t>Build and deployment documentation exists</t>
  </si>
  <si>
    <t>If changes are visible to users, documentation is added</t>
  </si>
  <si>
    <t>Features not covered by unit tests are not negatively impacted by sprints changes</t>
  </si>
  <si>
    <t>Software architecture documentation is up to date</t>
  </si>
  <si>
    <t>Code review passed</t>
  </si>
  <si>
    <t>Readme is up to date</t>
  </si>
  <si>
    <t>Code merged to main branch</t>
  </si>
  <si>
    <t>Testable code has appropriate unit tests (Unfortunately the nature of the product forbids general statements for code coverage)</t>
  </si>
  <si>
    <t>SBOM updated: Added new dependencies to SBOM, removed removed dependencies</t>
  </si>
  <si>
    <t>Changes added to change log</t>
  </si>
  <si>
    <t>All added dependencies follow an open source license compatible with the project</t>
  </si>
  <si>
    <t>* Upstream PR is explicitly not part of the DoD because the client prefers frequent pulls as soon as features are ready</t>
  </si>
  <si>
    <t>Type</t>
  </si>
  <si>
    <t>Link / reference</t>
  </si>
  <si>
    <t>You have to replace them where needed but otherwise I'd just not touch them any longer.</t>
  </si>
  <si>
    <t>Name</t>
  </si>
  <si>
    <t>Version</t>
  </si>
  <si>
    <t>License</t>
  </si>
  <si>
    <t>daphne</t>
  </si>
  <si>
    <t>4.1.2</t>
  </si>
  <si>
    <t>BSD</t>
  </si>
  <si>
    <t>python package</t>
  </si>
  <si>
    <t>mysqlclient</t>
  </si>
  <si>
    <t>2.2.7</t>
  </si>
  <si>
    <t>GPLv2+</t>
  </si>
  <si>
    <t>django-apscheduler</t>
  </si>
  <si>
    <t>0.7.0</t>
  </si>
  <si>
    <t>MIT</t>
  </si>
  <si>
    <t>python-dotenv</t>
  </si>
  <si>
    <t>1.1.0</t>
  </si>
  <si>
    <t>BSD-3-Clause</t>
  </si>
  <si>
    <t>Rx</t>
  </si>
  <si>
    <t>3.2.0</t>
  </si>
  <si>
    <t>inotify-simple</t>
  </si>
  <si>
    <t>1.3.5</t>
  </si>
  <si>
    <t>psutil</t>
  </si>
  <si>
    <t>7.0.0</t>
  </si>
  <si>
    <t>msgpack</t>
  </si>
  <si>
    <t>Apache 2.0</t>
  </si>
  <si>
    <t>django</t>
  </si>
  <si>
    <t>5.2</t>
  </si>
  <si>
    <t>django-hashid-field</t>
  </si>
  <si>
    <t>3.4.1</t>
  </si>
  <si>
    <t>django-tables2</t>
  </si>
  <si>
    <t>2.7.5</t>
  </si>
  <si>
    <t>requests</t>
  </si>
  <si>
    <t>2.32.3</t>
  </si>
  <si>
    <t>djangorestframework</t>
  </si>
  <si>
    <t>3.16.0</t>
  </si>
  <si>
    <t>watchdog</t>
  </si>
  <si>
    <t>6.0.0</t>
  </si>
  <si>
    <t>channels</t>
  </si>
  <si>
    <t>4.2.2</t>
  </si>
  <si>
    <t>channels-redis</t>
  </si>
  <si>
    <t>4.2.1</t>
  </si>
  <si>
    <t>mod-wsgi-standalone</t>
  </si>
  <si>
    <t>5.0.2</t>
  </si>
  <si>
    <t>django-bootstrap5</t>
  </si>
  <si>
    <t>25.1</t>
  </si>
  <si>
    <t>pytz</t>
  </si>
  <si>
    <t>2025.2</t>
  </si>
  <si>
    <t>pycodestyle</t>
  </si>
  <si>
    <t>2.13.0</t>
  </si>
  <si>
    <t>python package; development only</t>
  </si>
  <si>
    <t>djlint</t>
  </si>
  <si>
    <t>1.36.4</t>
  </si>
  <si>
    <t>GPLv3+</t>
  </si>
  <si>
    <t>pylint-django</t>
  </si>
  <si>
    <t>2.6.1</t>
  </si>
  <si>
    <t>selenium</t>
  </si>
  <si>
    <t>4.31.0</t>
  </si>
  <si>
    <t>EMBA</t>
  </si>
  <si>
    <t>latest</t>
  </si>
  <si>
    <t>jquery.js</t>
  </si>
  <si>
    <t>3.6.0</t>
  </si>
  <si>
    <t>javascript library</t>
  </si>
  <si>
    <t>confirm.js</t>
  </si>
  <si>
    <t>3.3.2</t>
  </si>
  <si>
    <t>bootstrap.js</t>
  </si>
  <si>
    <t>5.2.3</t>
  </si>
  <si>
    <t>datatable.js</t>
  </si>
  <si>
    <t>1.11.2</t>
  </si>
  <si>
    <t>charts.js</t>
  </si>
  <si>
    <t>3.5.1</t>
  </si>
  <si>
    <t>base64.js</t>
  </si>
  <si>
    <t>3.7.5</t>
  </si>
  <si>
    <t>ansi_up.js</t>
  </si>
  <si>
    <t>6.0.2</t>
  </si>
  <si>
    <t>confirm.css</t>
  </si>
  <si>
    <t>css library</t>
  </si>
  <si>
    <t>bootstrap.css</t>
  </si>
  <si>
    <t>datatable.css</t>
  </si>
  <si>
    <t>spectral</t>
  </si>
  <si>
    <t>6.15.0</t>
  </si>
  <si>
    <t>npm package; development only</t>
  </si>
  <si>
    <t>paramiko</t>
  </si>
  <si>
    <t>LGPL</t>
  </si>
  <si>
    <t>celery</t>
  </si>
  <si>
    <t>5.5.3</t>
  </si>
  <si>
    <t>django-celery-beat</t>
  </si>
  <si>
    <t>2.8.1</t>
  </si>
  <si>
    <t>Last Name</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</si>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</sst>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scheme val="minor"/>
    </font>
    <font>
      <b/>
      <sz val="11.0"/>
      <color theme="1"/>
      <name val="Cambria"/>
    </font>
    <font>
      <sz val="11.0"/>
      <color theme="1"/>
      <name val="Cambria"/>
    </font>
    <font>
      <u/>
      <sz val="11.0"/>
      <color rgb="FF0000FF"/>
      <name val="Cambria"/>
    </font>
    <font>
      <u/>
      <sz val="11.0"/>
      <color rgb="FF0000FF"/>
      <name val="Cambria"/>
    </font>
    <font>
      <color theme="1"/>
      <name val="Arial"/>
      <scheme val="minor"/>
    </font>
    <font/>
    <font>
      <b/>
      <sz val="11.0"/>
      <color theme="1"/>
      <name val="Arial"/>
    </font>
    <font>
      <sz val="11.0"/>
      <color theme="1"/>
      <name val="Arial"/>
    </font>
    <font>
      <sz val="11.0"/>
      <color rgb="FFFFFFFF"/>
      <name val="Arial"/>
    </font>
    <font>
      <u/>
      <sz val="11.0"/>
      <color rgb="FF0000FF"/>
      <name val="Arial"/>
    </font>
    <font>
      <sz val="11.0"/>
      <color theme="1"/>
      <name val="Arial"/>
      <scheme val="minor"/>
    </font>
    <font>
      <b/>
      <sz val="24.0"/>
      <color theme="1"/>
      <name val="Arial"/>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7">
    <border/>
    <border>
      <left/>
      <right/>
      <top/>
      <bottom/>
    </border>
    <border>
      <left/>
      <top/>
      <bottom/>
    </border>
    <border>
      <right/>
      <top/>
      <bottom/>
    </border>
    <border>
      <left/>
      <right/>
      <top/>
    </border>
    <border>
      <left/>
      <right/>
    </border>
    <border>
      <left/>
      <right/>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5" numFmtId="0" xfId="0" applyAlignment="1" applyFont="1">
      <alignment readingOrder="0"/>
    </xf>
    <xf borderId="1" fillId="2" fontId="1" numFmtId="0" xfId="0" applyAlignment="1" applyBorder="1" applyFill="1" applyFont="1">
      <alignment horizontal="center" shrinkToFit="0" vertical="bottom" wrapText="0"/>
    </xf>
    <xf borderId="2" fillId="2" fontId="1" numFmtId="0" xfId="0" applyAlignment="1" applyBorder="1" applyFont="1">
      <alignment horizontal="center" shrinkToFit="0" vertical="bottom" wrapText="0"/>
    </xf>
    <xf borderId="3" fillId="0" fontId="6" numFmtId="0" xfId="0" applyBorder="1" applyFont="1"/>
    <xf borderId="0" fillId="2" fontId="5" numFmtId="0" xfId="0" applyFont="1"/>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164" xfId="0" applyAlignment="1" applyFont="1" applyNumberFormat="1">
      <alignment readingOrder="0" shrinkToFit="0" vertical="bottom" wrapText="0"/>
    </xf>
    <xf borderId="0" fillId="0" fontId="2" numFmtId="164" xfId="0" applyAlignment="1" applyFont="1" applyNumberFormat="1">
      <alignment shrinkToFit="0" vertical="bottom" wrapText="0"/>
    </xf>
    <xf borderId="1" fillId="3" fontId="7" numFmtId="0" xfId="0" applyAlignment="1" applyBorder="1" applyFill="1" applyFont="1">
      <alignment shrinkToFit="0" vertical="bottom" wrapText="1"/>
    </xf>
    <xf borderId="1" fillId="3" fontId="8" numFmtId="0" xfId="0" applyAlignment="1" applyBorder="1" applyFont="1">
      <alignment readingOrder="0" shrinkToFit="0" vertical="bottom" wrapText="1"/>
    </xf>
    <xf borderId="1" fillId="4" fontId="8" numFmtId="0" xfId="0" applyAlignment="1" applyBorder="1" applyFill="1" applyFont="1">
      <alignment shrinkToFit="0" vertical="bottom" wrapText="1"/>
    </xf>
    <xf borderId="1" fillId="4" fontId="8" numFmtId="0" xfId="0" applyAlignment="1" applyBorder="1" applyFont="1">
      <alignment readingOrder="0" shrinkToFit="0" vertical="bottom" wrapText="1"/>
    </xf>
    <xf borderId="1" fillId="2" fontId="1" numFmtId="0" xfId="0" applyAlignment="1" applyBorder="1" applyFont="1">
      <alignment shrinkToFit="0" vertical="bottom" wrapText="1"/>
    </xf>
    <xf borderId="1" fillId="3" fontId="2" numFmtId="0" xfId="0" applyAlignment="1" applyBorder="1" applyFont="1">
      <alignment shrinkToFit="0" vertical="bottom" wrapText="1"/>
    </xf>
    <xf borderId="4" fillId="4" fontId="8" numFmtId="0" xfId="0" applyAlignment="1" applyBorder="1" applyFont="1">
      <alignment readingOrder="0" shrinkToFit="0" vertical="top" wrapText="1"/>
    </xf>
    <xf borderId="5" fillId="0" fontId="6" numFmtId="0" xfId="0" applyBorder="1" applyFont="1"/>
    <xf borderId="6" fillId="0" fontId="6" numFmtId="0" xfId="0" applyBorder="1" applyFont="1"/>
    <xf borderId="0" fillId="0" fontId="1" numFmtId="0" xfId="0" applyAlignment="1" applyFont="1">
      <alignment horizontal="left" shrinkToFit="0" vertical="bottom" wrapText="1"/>
    </xf>
    <xf borderId="0" fillId="0" fontId="2" numFmtId="0" xfId="0" applyAlignment="1" applyFont="1">
      <alignment horizontal="left" shrinkToFit="0" vertical="bottom" wrapText="1"/>
    </xf>
    <xf borderId="1" fillId="5" fontId="1" numFmtId="0" xfId="0" applyAlignment="1" applyBorder="1" applyFill="1" applyFont="1">
      <alignment shrinkToFit="0" vertical="bottom" wrapText="1"/>
    </xf>
    <xf borderId="1" fillId="2" fontId="7" numFmtId="0" xfId="0" applyAlignment="1" applyBorder="1" applyFont="1">
      <alignment horizontal="left" shrinkToFit="0" vertical="bottom" wrapText="1"/>
    </xf>
    <xf borderId="1" fillId="2" fontId="7" numFmtId="0" xfId="0" applyAlignment="1" applyBorder="1" applyFont="1">
      <alignment shrinkToFit="0" vertical="bottom" wrapText="0"/>
    </xf>
    <xf borderId="1" fillId="2" fontId="7" numFmtId="0" xfId="0" applyAlignment="1" applyBorder="1" applyFont="1">
      <alignment horizontal="center" shrinkToFit="0" vertical="bottom" wrapText="1"/>
    </xf>
    <xf borderId="1" fillId="3" fontId="8" numFmtId="0" xfId="0" applyAlignment="1" applyBorder="1" applyFont="1">
      <alignment horizontal="left" shrinkToFit="0" vertical="bottom" wrapText="1"/>
    </xf>
    <xf borderId="1" fillId="3" fontId="8" numFmtId="0" xfId="0" applyAlignment="1" applyBorder="1" applyFont="1">
      <alignment shrinkToFit="0" vertical="bottom" wrapText="0"/>
    </xf>
    <xf borderId="1" fillId="3" fontId="8" numFmtId="0" xfId="0" applyAlignment="1" applyBorder="1" applyFont="1">
      <alignment shrinkToFit="0" vertical="bottom" wrapText="1"/>
    </xf>
    <xf borderId="1" fillId="6" fontId="7" numFmtId="0" xfId="0" applyAlignment="1" applyBorder="1" applyFill="1" applyFont="1">
      <alignment horizontal="left" shrinkToFit="0" vertical="bottom" wrapText="0"/>
    </xf>
    <xf borderId="1" fillId="6" fontId="8" numFmtId="0" xfId="0" applyAlignment="1" applyBorder="1" applyFont="1">
      <alignment shrinkToFit="0" vertical="bottom" wrapText="0"/>
    </xf>
    <xf borderId="1" fillId="6" fontId="8" numFmtId="0" xfId="0" applyAlignment="1" applyBorder="1" applyFont="1">
      <alignment shrinkToFit="0" vertical="bottom" wrapText="1"/>
    </xf>
    <xf borderId="1" fillId="4" fontId="7" numFmtId="0" xfId="0" applyAlignment="1" applyBorder="1" applyFont="1">
      <alignment shrinkToFit="0" vertical="bottom" wrapText="0"/>
    </xf>
    <xf borderId="1" fillId="4" fontId="8" numFmtId="0" xfId="0" applyAlignment="1" applyBorder="1" applyFont="1">
      <alignment horizontal="right" shrinkToFit="0" vertical="bottom" wrapText="0"/>
    </xf>
    <xf borderId="1" fillId="7" fontId="7" numFmtId="0" xfId="0" applyAlignment="1" applyBorder="1" applyFill="1" applyFont="1">
      <alignment horizontal="left" shrinkToFit="0" vertical="bottom" wrapText="0"/>
    </xf>
    <xf borderId="1" fillId="7" fontId="7" numFmtId="0" xfId="0" applyAlignment="1" applyBorder="1" applyFont="1">
      <alignment shrinkToFit="0" vertical="bottom" wrapText="0"/>
    </xf>
    <xf borderId="1" fillId="7" fontId="8" numFmtId="0" xfId="0" applyAlignment="1" applyBorder="1" applyFont="1">
      <alignment shrinkToFit="0" vertical="bottom" wrapText="1"/>
    </xf>
    <xf borderId="1" fillId="3" fontId="9" numFmtId="0" xfId="0" applyAlignment="1" applyBorder="1" applyFont="1">
      <alignment horizontal="center" shrinkToFit="0" vertical="bottom" wrapText="0"/>
    </xf>
    <xf borderId="1" fillId="4" fontId="8" numFmtId="0" xfId="0" applyAlignment="1" applyBorder="1" applyFont="1">
      <alignment horizontal="left" shrinkToFit="0" vertical="bottom" wrapText="1"/>
    </xf>
    <xf borderId="1" fillId="3" fontId="8" numFmtId="0" xfId="0" applyAlignment="1" applyBorder="1" applyFont="1">
      <alignment horizontal="right" shrinkToFit="0" vertical="bottom" wrapText="0"/>
    </xf>
    <xf borderId="1" fillId="4" fontId="7" numFmtId="0" xfId="0" applyAlignment="1" applyBorder="1" applyFont="1">
      <alignment readingOrder="0" shrinkToFit="0" vertical="bottom" wrapText="0"/>
    </xf>
    <xf borderId="1" fillId="3" fontId="8" numFmtId="0" xfId="0" applyAlignment="1" applyBorder="1" applyFont="1">
      <alignment horizontal="left" readingOrder="0" shrinkToFit="0" vertical="bottom" wrapText="1"/>
    </xf>
    <xf borderId="1" fillId="3" fontId="7" numFmtId="0" xfId="0" applyAlignment="1" applyBorder="1" applyFont="1">
      <alignment readingOrder="0" shrinkToFit="0" vertical="bottom" wrapText="0"/>
    </xf>
    <xf borderId="1" fillId="4" fontId="8" numFmtId="0" xfId="0" applyAlignment="1" applyBorder="1" applyFont="1">
      <alignment horizontal="left" readingOrder="0" shrinkToFit="0" vertical="bottom" wrapText="1"/>
    </xf>
    <xf borderId="1" fillId="8" fontId="7" numFmtId="0" xfId="0" applyAlignment="1" applyBorder="1" applyFill="1" applyFont="1">
      <alignment horizontal="left" shrinkToFit="0" vertical="bottom" wrapText="0"/>
    </xf>
    <xf borderId="1" fillId="8" fontId="7" numFmtId="0" xfId="0" applyAlignment="1" applyBorder="1" applyFont="1">
      <alignment shrinkToFit="0" vertical="bottom" wrapText="0"/>
    </xf>
    <xf borderId="1" fillId="8" fontId="8" numFmtId="0" xfId="0" applyAlignment="1" applyBorder="1" applyFont="1">
      <alignment shrinkToFit="0" vertical="bottom" wrapText="1"/>
    </xf>
    <xf borderId="1" fillId="3" fontId="7" numFmtId="0" xfId="0" applyAlignment="1" applyBorder="1" applyFont="1">
      <alignment horizontal="left" shrinkToFit="0" vertical="bottom" wrapText="0"/>
    </xf>
    <xf borderId="1" fillId="3" fontId="7" numFmtId="0" xfId="0" applyAlignment="1" applyBorder="1" applyFont="1">
      <alignment shrinkToFit="0" vertical="bottom" wrapText="0"/>
    </xf>
    <xf borderId="1" fillId="4" fontId="8" numFmtId="0" xfId="0" applyAlignment="1" applyBorder="1" applyFont="1">
      <alignment shrinkToFit="0" vertical="bottom" wrapText="0"/>
    </xf>
    <xf borderId="1" fillId="4" fontId="7" numFmtId="0" xfId="0" applyAlignment="1" applyBorder="1" applyFont="1">
      <alignment horizontal="left" readingOrder="0" shrinkToFit="0" vertical="bottom" wrapText="1"/>
    </xf>
    <xf borderId="1" fillId="3" fontId="8" numFmtId="0" xfId="0" applyAlignment="1" applyBorder="1" applyFont="1">
      <alignment readingOrder="0" shrinkToFit="0" vertical="bottom" wrapText="0"/>
    </xf>
    <xf borderId="1" fillId="3" fontId="8" numFmtId="0" xfId="0" applyAlignment="1" applyBorder="1" applyFont="1">
      <alignment horizontal="right" readingOrder="0" shrinkToFit="0" vertical="bottom" wrapText="0"/>
    </xf>
    <xf borderId="1" fillId="4" fontId="8" numFmtId="0" xfId="0" applyAlignment="1" applyBorder="1" applyFont="1">
      <alignment horizontal="right" readingOrder="0" shrinkToFit="0" vertical="bottom" wrapText="0"/>
    </xf>
    <xf borderId="1" fillId="4" fontId="10" numFmtId="0" xfId="0" applyAlignment="1" applyBorder="1" applyFont="1">
      <alignment readingOrder="0" shrinkToFit="0" vertical="bottom" wrapText="1"/>
    </xf>
    <xf borderId="0" fillId="0" fontId="2" numFmtId="0" xfId="0" applyAlignment="1" applyFont="1">
      <alignment shrinkToFit="0" vertical="bottom" wrapText="0"/>
    </xf>
    <xf borderId="1" fillId="3" fontId="7" numFmtId="0" xfId="0" applyAlignment="1" applyBorder="1" applyFont="1">
      <alignment horizontal="left" shrinkToFit="0" vertical="bottom" wrapText="1"/>
    </xf>
    <xf borderId="1" fillId="4" fontId="7" numFmtId="0" xfId="0" applyAlignment="1" applyBorder="1" applyFont="1">
      <alignment horizontal="left" shrinkToFit="0" vertical="bottom" wrapText="1"/>
    </xf>
    <xf borderId="0" fillId="0" fontId="8" numFmtId="0" xfId="0" applyAlignment="1" applyFont="1">
      <alignment readingOrder="0"/>
    </xf>
    <xf borderId="0" fillId="0" fontId="11" numFmtId="0" xfId="0" applyAlignment="1" applyFont="1">
      <alignment readingOrder="0"/>
    </xf>
    <xf borderId="1" fillId="2" fontId="7" numFmtId="0" xfId="0" applyAlignment="1" applyBorder="1" applyFont="1">
      <alignment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5" numFmtId="49" xfId="0" applyAlignment="1" applyFont="1" applyNumberFormat="1">
      <alignment readingOrder="0"/>
    </xf>
    <xf quotePrefix="1" borderId="0" fillId="0" fontId="5" numFmtId="0" xfId="0" applyAlignment="1" applyFont="1">
      <alignment readingOrder="0"/>
    </xf>
    <xf borderId="1" fillId="2" fontId="7" numFmtId="0" xfId="0" applyAlignment="1" applyBorder="1" applyFont="1">
      <alignment readingOrder="0"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center" shrinkToFit="0" vertical="center" wrapText="1"/>
    </xf>
    <xf borderId="1" fillId="2" fontId="7" numFmtId="4" xfId="0" applyAlignment="1" applyBorder="1" applyFont="1" applyNumberFormat="1">
      <alignment shrinkToFit="0" vertical="center" wrapText="1"/>
    </xf>
    <xf borderId="1" fillId="2" fontId="8" numFmtId="4" xfId="0" applyAlignment="1" applyBorder="1" applyFont="1" applyNumberFormat="1">
      <alignment shrinkToFit="0" vertical="center" wrapText="1"/>
    </xf>
    <xf borderId="1" fillId="2" fontId="8" numFmtId="0" xfId="0" applyAlignment="1" applyBorder="1" applyFont="1">
      <alignment shrinkToFit="0" vertical="center" wrapText="1"/>
    </xf>
    <xf borderId="1" fillId="2" fontId="1" numFmtId="0" xfId="0" applyAlignment="1" applyBorder="1" applyFont="1">
      <alignment shrinkToFit="0" vertical="center" wrapText="1"/>
    </xf>
    <xf borderId="1" fillId="3" fontId="7" numFmtId="0" xfId="0" applyAlignment="1" applyBorder="1" applyFont="1">
      <alignment shrinkToFit="0" vertical="center" wrapText="1"/>
    </xf>
    <xf borderId="1" fillId="4" fontId="7" numFmtId="0" xfId="0" applyAlignment="1" applyBorder="1" applyFont="1">
      <alignment shrinkToFit="0" vertical="center" wrapText="1"/>
    </xf>
    <xf borderId="1" fillId="5" fontId="8" numFmtId="0" xfId="0" applyAlignment="1" applyBorder="1" applyFont="1">
      <alignment horizontal="center" readingOrder="0" shrinkToFit="0" vertical="center" wrapText="1"/>
    </xf>
    <xf borderId="1" fillId="3" fontId="8" numFmtId="4" xfId="0" applyAlignment="1" applyBorder="1" applyFont="1" applyNumberFormat="1">
      <alignment shrinkToFit="0" vertical="center" wrapText="1"/>
    </xf>
    <xf borderId="4" fillId="8" fontId="12" numFmtId="4" xfId="0" applyAlignment="1" applyBorder="1" applyFont="1" applyNumberFormat="1">
      <alignment horizontal="center" shrinkToFit="0" vertical="center" wrapText="1"/>
    </xf>
    <xf borderId="4" fillId="8" fontId="12" numFmtId="0" xfId="0" applyAlignment="1" applyBorder="1" applyFont="1">
      <alignment horizontal="center" shrinkToFit="0" vertical="center" wrapText="1"/>
    </xf>
    <xf borderId="1" fillId="3" fontId="2" numFmtId="0" xfId="0" applyAlignment="1" applyBorder="1" applyFont="1">
      <alignment shrinkToFit="0" vertical="center" wrapText="1"/>
    </xf>
    <xf borderId="1" fillId="4" fontId="8" numFmtId="4" xfId="0" applyAlignment="1" applyBorder="1" applyFont="1" applyNumberFormat="1">
      <alignment shrinkToFit="0" vertical="center" wrapText="1"/>
    </xf>
    <xf borderId="1" fillId="4" fontId="2" numFmtId="0" xfId="0" applyAlignment="1" applyBorder="1" applyFont="1">
      <alignment shrinkToFit="0" vertical="center" wrapText="1"/>
    </xf>
    <xf borderId="4" fillId="3" fontId="7" numFmtId="0" xfId="0" applyAlignment="1" applyBorder="1" applyFont="1">
      <alignment shrinkToFit="0" vertical="center" wrapText="1"/>
    </xf>
    <xf borderId="4" fillId="4" fontId="7" numFmtId="0" xfId="0" applyAlignment="1" applyBorder="1" applyFont="1">
      <alignment shrinkToFit="0" vertical="center" wrapText="1"/>
    </xf>
    <xf borderId="1" fillId="4" fontId="8" numFmtId="0" xfId="0" applyAlignment="1" applyBorder="1" applyFont="1">
      <alignment shrinkToFit="0" vertical="center" wrapText="1"/>
    </xf>
    <xf borderId="0" fillId="3" fontId="5" numFmtId="0" xfId="0" applyFont="1"/>
    <xf borderId="3" fillId="5" fontId="8" numFmtId="0" xfId="0" applyAlignment="1" applyBorder="1" applyFont="1">
      <alignment horizontal="center" readingOrder="0" shrinkToFit="0" vertical="center" wrapText="1"/>
    </xf>
    <xf borderId="1" fillId="3" fontId="8" numFmtId="0" xfId="0" applyAlignment="1" applyBorder="1" applyFont="1">
      <alignment shrinkToFit="0" vertical="center" wrapText="1"/>
    </xf>
    <xf borderId="1" fillId="7" fontId="8" numFmtId="0" xfId="0" applyAlignment="1" applyBorder="1" applyFont="1">
      <alignment horizontal="center" shrinkToFit="0" vertical="center" wrapText="1"/>
    </xf>
    <xf borderId="1" fillId="7" fontId="8" numFmtId="0" xfId="0" applyAlignment="1" applyBorder="1" applyFont="1">
      <alignment shrinkToFit="0" vertical="center" wrapText="1"/>
    </xf>
    <xf borderId="3" fillId="5" fontId="8" numFmtId="0" xfId="0" applyAlignment="1" applyBorder="1" applyFont="1">
      <alignment horizontal="center" shrinkToFit="0" vertical="center" wrapText="1"/>
    </xf>
    <xf borderId="6" fillId="4" fontId="7" numFmtId="0" xfId="0" applyAlignment="1" applyBorder="1" applyFont="1">
      <alignment shrinkToFit="0" vertical="center" wrapText="1"/>
    </xf>
    <xf borderId="1" fillId="3" fontId="1" numFmtId="0" xfId="0" applyAlignment="1" applyBorder="1" applyFont="1">
      <alignment shrinkToFit="0" vertical="bottom" wrapText="0"/>
    </xf>
    <xf borderId="1" fillId="4" fontId="2" numFmtId="0" xfId="0" applyAlignment="1" applyBorder="1" applyFont="1">
      <alignment shrinkToFit="0" vertical="bottom" wrapText="0"/>
    </xf>
    <xf borderId="1" fillId="3"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Team 1 Velocity Chart</a:t>
            </a:r>
          </a:p>
        </c:rich>
      </c:tx>
      <c:overlay val="0"/>
    </c:title>
    <c:plotArea>
      <c:layout/>
      <c:barChart>
        <c:barDir val="col"/>
        <c:ser>
          <c:idx val="0"/>
          <c:order val="0"/>
          <c:tx>
            <c:v>story points</c:v>
          </c:tx>
          <c:spPr>
            <a:solidFill>
              <a:schemeClr val="accent1"/>
            </a:solidFill>
            <a:ln cmpd="sng">
              <a:solidFill>
                <a:srgbClr val="000000"/>
              </a:solidFill>
            </a:ln>
          </c:spPr>
          <c:dPt>
            <c:idx val="2"/>
          </c:dPt>
          <c:trendline>
            <c:name>trend sp/sprint</c:name>
            <c:spPr>
              <a:ln w="19050">
                <a:solidFill>
                  <a:srgbClr val="000000"/>
                </a:solidFill>
              </a:ln>
            </c:spPr>
            <c:trendlineType val="linear"/>
            <c:dispRSqr val="0"/>
            <c:dispEq val="0"/>
          </c:trendline>
          <c:cat>
            <c:strRef>
              <c:f>'Velocity Tracking'!$A$2:$A$14</c:f>
            </c:strRef>
          </c:cat>
          <c:val>
            <c:numRef>
              <c:f>'Velocity Tracking'!$B$2:$B$14</c:f>
              <c:numCache/>
            </c:numRef>
          </c:val>
        </c:ser>
        <c:axId val="1947223557"/>
        <c:axId val="813717290"/>
      </c:barChart>
      <c:catAx>
        <c:axId val="19472235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 number</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813717290"/>
      </c:catAx>
      <c:valAx>
        <c:axId val="8137172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722355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'Mid-Project Release plan'!$A$9:$A$16</c:f>
            </c:strRef>
          </c:cat>
          <c:val>
            <c:numRef>
              <c:f>'Mid-Project Release plan'!$E$9:$E$14</c:f>
              <c:numCache/>
            </c:numRef>
          </c:val>
        </c:ser>
        <c:ser>
          <c:idx val="1"/>
          <c:order val="1"/>
          <c:tx>
            <c:v>Real remaining</c:v>
          </c:tx>
          <c:spPr>
            <a:solidFill>
              <a:schemeClr val="accent2"/>
            </a:solidFill>
            <a:ln cmpd="sng">
              <a:solidFill>
                <a:srgbClr val="000000"/>
              </a:solidFill>
            </a:ln>
          </c:spPr>
          <c:cat>
            <c:strRef>
              <c:f>'Mid-Project Release plan'!$A$9:$A$16</c:f>
            </c:strRef>
          </c:cat>
          <c:val>
            <c:numRef>
              <c:f>'Mid-Project Release plan'!$G$9:$G$14</c:f>
              <c:numCache/>
            </c:numRef>
          </c:val>
        </c:ser>
        <c:axId val="1638319909"/>
        <c:axId val="1012802732"/>
      </c:barChart>
      <c:catAx>
        <c:axId val="16383199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Sprint</a:t>
                </a:r>
              </a:p>
            </c:rich>
          </c:tx>
          <c:overlay val="0"/>
        </c:title>
        <c:numFmt formatCode="General" sourceLinked="1"/>
        <c:majorTickMark val="none"/>
        <c:minorTickMark val="none"/>
        <c:spPr/>
        <c:txPr>
          <a:bodyPr/>
          <a:lstStyle/>
          <a:p>
            <a:pPr lvl="0">
              <a:defRPr b="0">
                <a:solidFill>
                  <a:srgbClr val="000000"/>
                </a:solidFill>
                <a:latin typeface="+mn-lt"/>
              </a:defRPr>
            </a:pPr>
          </a:p>
        </c:txPr>
        <c:crossAx val="1012802732"/>
      </c:catAx>
      <c:valAx>
        <c:axId val="101280273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Story points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831990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Estimated Remaining</c:v>
          </c:tx>
          <c:spPr>
            <a:solidFill>
              <a:schemeClr val="accent1"/>
            </a:solidFill>
            <a:ln cmpd="sng">
              <a:solidFill>
                <a:srgbClr val="000000"/>
              </a:solidFill>
            </a:ln>
          </c:spPr>
          <c:cat>
            <c:strRef>
              <c:f>'Final Project Release plan'!$A$8:$A$14</c:f>
            </c:strRef>
          </c:cat>
          <c:val>
            <c:numRef>
              <c:f>'Final Project Release plan'!$E$8:$E$14</c:f>
              <c:numCache/>
            </c:numRef>
          </c:val>
        </c:ser>
        <c:ser>
          <c:idx val="1"/>
          <c:order val="1"/>
          <c:tx>
            <c:v>Real Remaining</c:v>
          </c:tx>
          <c:spPr>
            <a:solidFill>
              <a:schemeClr val="accent2"/>
            </a:solidFill>
            <a:ln cmpd="sng">
              <a:solidFill>
                <a:srgbClr val="000000"/>
              </a:solidFill>
            </a:ln>
          </c:spPr>
          <c:cat>
            <c:strRef>
              <c:f>'Final Project Release plan'!$A$8:$A$14</c:f>
            </c:strRef>
          </c:cat>
          <c:val>
            <c:numRef>
              <c:f>'Final Project Release plan'!$G$8:$G$14</c:f>
              <c:numCache/>
            </c:numRef>
          </c:val>
        </c:ser>
        <c:axId val="131738125"/>
        <c:axId val="1191988246"/>
      </c:barChart>
      <c:catAx>
        <c:axId val="1317381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1988246"/>
      </c:catAx>
      <c:valAx>
        <c:axId val="11919882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738125"/>
      </c:valAx>
    </c:plotArea>
    <c:legend>
      <c:legendPos val="r"/>
      <c:overlay val="0"/>
      <c:txPr>
        <a:bodyPr/>
        <a:lstStyle/>
        <a:p>
          <a:pPr lvl="0">
            <a:defRPr b="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533400</xdr:colOff>
      <xdr:row>2</xdr:row>
      <xdr:rowOff>47625</xdr:rowOff>
    </xdr:from>
    <xdr:ext cx="5715000" cy="3533775"/>
    <xdr:graphicFrame>
      <xdr:nvGraphicFramePr>
        <xdr:cNvPr id="2"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3</xdr:row>
      <xdr:rowOff>133350</xdr:rowOff>
    </xdr:from>
    <xdr:ext cx="5715000" cy="3533775"/>
    <xdr:graphicFrame>
      <xdr:nvGraphicFramePr>
        <xdr:cNvPr id="3" name="Chart 3"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1</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u-berlin.zoom-x.de/j/62142983444?pwd=nnFsVt1p6bEKQRS6xN2oYewQqTlcF7.1" TargetMode="External"/><Relationship Id="rId2" Type="http://schemas.openxmlformats.org/officeDocument/2006/relationships/hyperlink" Target="https://github.com/amosproj/amos2025ss01-embark-orchestration-framework" TargetMode="External"/><Relationship Id="rId3" Type="http://schemas.openxmlformats.org/officeDocument/2006/relationships/hyperlink" Target="https://github.com/orgs/amosproj/projects/79/views/2" TargetMode="External"/><Relationship Id="rId4" Type="http://schemas.openxmlformats.org/officeDocument/2006/relationships/hyperlink" Target="https://github.com/orgs/amosproj/projects/83" TargetMode="External"/><Relationship Id="rId5" Type="http://schemas.openxmlformats.org/officeDocument/2006/relationships/hyperlink" Target="https://www.shirtinator.de/s/qaSIJh2NSBO7V5kllYTrWQ" TargetMode="External"/><Relationship Id="rId6" Type="http://schemas.openxmlformats.org/officeDocument/2006/relationships/hyperlink" Target="https://www.shirtinator.de/s/Bhl3o0Z8R2635N-1SYy3VA"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check_project.sh/"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0</v>
      </c>
      <c r="B1" s="2" t="s">
        <v>1</v>
      </c>
    </row>
    <row r="2" ht="12.75" customHeight="1">
      <c r="A2" s="1"/>
      <c r="B2" s="3"/>
    </row>
    <row r="3" ht="12.75" customHeight="1">
      <c r="A3" s="1" t="s">
        <v>2</v>
      </c>
      <c r="B3" s="4" t="s">
        <v>3</v>
      </c>
    </row>
    <row r="4" ht="12.75" customHeight="1">
      <c r="A4" s="1"/>
      <c r="B4" s="3"/>
    </row>
    <row r="5" ht="12.75" customHeight="1">
      <c r="A5" s="1" t="s">
        <v>4</v>
      </c>
      <c r="B5" s="3" t="s">
        <v>5</v>
      </c>
    </row>
    <row r="6" ht="12.75" customHeight="1">
      <c r="A6" s="1" t="s">
        <v>6</v>
      </c>
      <c r="B6" s="3" t="s">
        <v>5</v>
      </c>
    </row>
    <row r="7" ht="12.75" customHeight="1">
      <c r="A7" s="1"/>
      <c r="B7" s="3"/>
    </row>
    <row r="8" ht="12.75" customHeight="1">
      <c r="A8" s="1" t="s">
        <v>7</v>
      </c>
      <c r="B8" s="4" t="s">
        <v>8</v>
      </c>
    </row>
    <row r="9" ht="12.75" customHeight="1">
      <c r="A9" s="1" t="s">
        <v>9</v>
      </c>
      <c r="B9" s="4" t="s">
        <v>10</v>
      </c>
    </row>
    <row r="10" ht="12.75" customHeight="1">
      <c r="A10" s="1" t="s">
        <v>11</v>
      </c>
      <c r="B10" s="4" t="s">
        <v>12</v>
      </c>
    </row>
    <row r="11" ht="12.75" customHeight="1">
      <c r="A11" s="1"/>
      <c r="B11" s="3"/>
    </row>
    <row r="12" ht="12.75" customHeight="1">
      <c r="A12" s="1" t="s">
        <v>13</v>
      </c>
      <c r="B12" s="4" t="s">
        <v>14</v>
      </c>
    </row>
    <row r="13" ht="12.75" customHeight="1">
      <c r="A13" s="1" t="s">
        <v>15</v>
      </c>
      <c r="B13" s="5" t="s">
        <v>16</v>
      </c>
    </row>
    <row r="14" ht="12.75" customHeight="1">
      <c r="A14" s="1"/>
      <c r="B14" s="3"/>
    </row>
    <row r="15" ht="12.75" customHeight="1">
      <c r="A15" s="1" t="s">
        <v>17</v>
      </c>
      <c r="B15" s="3" t="s">
        <v>5</v>
      </c>
    </row>
    <row r="16" ht="12.75" customHeight="1">
      <c r="A16" s="1"/>
      <c r="B16" s="3"/>
    </row>
    <row r="17" ht="12.75" customHeight="1">
      <c r="A17" s="1" t="s">
        <v>18</v>
      </c>
      <c r="B17" s="2" t="s">
        <v>19</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3"/>
    <hyperlink r:id="rId2" ref="B8"/>
    <hyperlink r:id="rId3" ref="B9"/>
    <hyperlink r:id="rId4" ref="B10"/>
    <hyperlink r:id="rId5" ref="B12"/>
    <hyperlink r:id="rId6" ref="B13"/>
  </hyperlinks>
  <printOptions gridLines="1" horizontalCentered="1"/>
  <pageMargins bottom="0.75" footer="0.0" header="0.0" left="0.7" right="0.7" top="0.75"/>
  <pageSetup fitToHeight="0" paperSize="9" orientation="landscape" pageOrder="overThenDown"/>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133</v>
      </c>
      <c r="B1" s="31" t="s">
        <v>134</v>
      </c>
      <c r="C1" s="31" t="s">
        <v>135</v>
      </c>
      <c r="D1" s="32" t="s">
        <v>136</v>
      </c>
      <c r="E1" s="32" t="s">
        <v>137</v>
      </c>
      <c r="F1" s="32" t="s">
        <v>138</v>
      </c>
      <c r="G1" s="32" t="s">
        <v>139</v>
      </c>
    </row>
    <row r="2" ht="12.75" customHeight="1">
      <c r="A2" s="33"/>
      <c r="B2" s="34"/>
      <c r="C2" s="35"/>
      <c r="D2" s="35"/>
      <c r="E2" s="35"/>
      <c r="F2" s="35"/>
      <c r="G2" s="35"/>
    </row>
    <row r="3" ht="12.75" customHeight="1">
      <c r="A3" s="36" t="s">
        <v>140</v>
      </c>
      <c r="B3" s="37"/>
      <c r="C3" s="38"/>
      <c r="D3" s="38"/>
      <c r="E3" s="38"/>
      <c r="F3" s="38"/>
      <c r="G3" s="38"/>
    </row>
    <row r="4" ht="12.75" customHeight="1">
      <c r="A4" s="33"/>
      <c r="B4" s="34"/>
      <c r="C4" s="35"/>
      <c r="D4" s="35"/>
      <c r="E4" s="35"/>
      <c r="F4" s="35"/>
      <c r="G4" s="35"/>
    </row>
    <row r="5" ht="12.75" customHeight="1">
      <c r="A5" s="39" t="s">
        <v>141</v>
      </c>
      <c r="B5" s="39"/>
      <c r="C5" s="20"/>
      <c r="D5" s="40">
        <f>SUM(D8:D17)</f>
        <v>51</v>
      </c>
      <c r="E5" s="40">
        <f>D5</f>
        <v>51</v>
      </c>
      <c r="F5" s="20"/>
      <c r="G5" s="20"/>
    </row>
    <row r="6" ht="12.75" customHeight="1">
      <c r="A6" s="33"/>
      <c r="B6" s="34"/>
      <c r="C6" s="35"/>
      <c r="D6" s="35"/>
      <c r="E6" s="35"/>
      <c r="F6" s="35"/>
      <c r="G6" s="35"/>
    </row>
    <row r="7" ht="12.75" customHeight="1">
      <c r="A7" s="41" t="s">
        <v>142</v>
      </c>
      <c r="B7" s="42"/>
      <c r="C7" s="43"/>
      <c r="D7" s="43"/>
      <c r="E7" s="43"/>
      <c r="F7" s="43"/>
      <c r="G7" s="43"/>
    </row>
    <row r="8" ht="12.75" customHeight="1">
      <c r="A8" s="33"/>
      <c r="B8" s="34"/>
      <c r="C8" s="35"/>
      <c r="D8" s="35"/>
      <c r="E8" s="44" t="s">
        <v>143</v>
      </c>
      <c r="F8" s="35"/>
      <c r="G8" s="44" t="s">
        <v>144</v>
      </c>
    </row>
    <row r="9" ht="12.75" customHeight="1">
      <c r="A9" s="45">
        <v>1.0</v>
      </c>
      <c r="B9" s="39"/>
      <c r="C9" s="20"/>
      <c r="D9" s="40">
        <f t="shared" ref="D9:D10" si="1">SUM(D20)</f>
        <v>0</v>
      </c>
      <c r="E9" s="40">
        <f>$D$5</f>
        <v>51</v>
      </c>
      <c r="F9" s="40">
        <f t="shared" ref="F9:F10" si="2">SUM(F20)</f>
        <v>0</v>
      </c>
      <c r="G9" s="40">
        <f>$D$5</f>
        <v>51</v>
      </c>
    </row>
    <row r="10" ht="12.75" customHeight="1">
      <c r="A10" s="33">
        <f t="shared" ref="A10:A11" si="3">A9+1</f>
        <v>2</v>
      </c>
      <c r="B10" s="34"/>
      <c r="C10" s="35"/>
      <c r="D10" s="46">
        <f t="shared" si="1"/>
        <v>0</v>
      </c>
      <c r="E10" s="46">
        <f t="shared" ref="E10:E14" si="4">E9-D9</f>
        <v>51</v>
      </c>
      <c r="F10" s="46">
        <f t="shared" si="2"/>
        <v>0</v>
      </c>
      <c r="G10" s="46">
        <f t="shared" ref="G10:G14" si="5">G9-F9</f>
        <v>51</v>
      </c>
    </row>
    <row r="11" ht="12.75" customHeight="1">
      <c r="A11" s="45">
        <f t="shared" si="3"/>
        <v>3</v>
      </c>
      <c r="B11" s="47" t="s">
        <v>123</v>
      </c>
      <c r="C11" s="20"/>
      <c r="D11" s="40">
        <f>SUM(D22:D27)</f>
        <v>9</v>
      </c>
      <c r="E11" s="40">
        <f t="shared" si="4"/>
        <v>51</v>
      </c>
      <c r="F11" s="40">
        <f>SUM(F22:F27)</f>
        <v>9</v>
      </c>
      <c r="G11" s="40">
        <f t="shared" si="5"/>
        <v>51</v>
      </c>
    </row>
    <row r="12" ht="12.75" customHeight="1">
      <c r="A12" s="48">
        <v>4.0</v>
      </c>
      <c r="B12" s="49" t="s">
        <v>124</v>
      </c>
      <c r="C12" s="35"/>
      <c r="D12" s="35">
        <f>SUM(D29:D34)</f>
        <v>12</v>
      </c>
      <c r="E12" s="46">
        <f t="shared" si="4"/>
        <v>42</v>
      </c>
      <c r="F12" s="35">
        <f>SUM(F29:F34)</f>
        <v>14</v>
      </c>
      <c r="G12" s="46">
        <f t="shared" si="5"/>
        <v>42</v>
      </c>
    </row>
    <row r="13" ht="12.75" customHeight="1">
      <c r="A13" s="50">
        <v>5.0</v>
      </c>
      <c r="B13" s="39" t="s">
        <v>125</v>
      </c>
      <c r="C13" s="20"/>
      <c r="D13" s="40">
        <f>SUM(D36:D42)</f>
        <v>15</v>
      </c>
      <c r="E13" s="40">
        <f t="shared" si="4"/>
        <v>30</v>
      </c>
      <c r="F13" s="40">
        <f>SUM(F36:F42)</f>
        <v>22</v>
      </c>
      <c r="G13" s="40">
        <f t="shared" si="5"/>
        <v>28</v>
      </c>
    </row>
    <row r="14" ht="12.75" customHeight="1">
      <c r="A14" s="48">
        <v>6.0</v>
      </c>
      <c r="B14" s="47" t="s">
        <v>126</v>
      </c>
      <c r="C14" s="35"/>
      <c r="D14" s="35">
        <f>SUM(D44:D48)</f>
        <v>15</v>
      </c>
      <c r="E14" s="46">
        <f t="shared" si="4"/>
        <v>15</v>
      </c>
      <c r="F14" s="35">
        <f>SUM(F44:F48)</f>
        <v>9</v>
      </c>
      <c r="G14" s="46">
        <f t="shared" si="5"/>
        <v>6</v>
      </c>
    </row>
    <row r="15" ht="12.75" customHeight="1">
      <c r="A15" s="50">
        <v>7.0</v>
      </c>
      <c r="B15" s="39"/>
      <c r="C15" s="20"/>
      <c r="D15" s="40"/>
      <c r="E15" s="40"/>
      <c r="F15" s="40"/>
      <c r="G15" s="40"/>
    </row>
    <row r="16" ht="12.75" customHeight="1">
      <c r="A16" s="48">
        <v>8.0</v>
      </c>
      <c r="B16" s="34"/>
      <c r="C16" s="35"/>
      <c r="D16" s="35"/>
      <c r="E16" s="46"/>
      <c r="F16" s="35"/>
      <c r="G16" s="46"/>
    </row>
    <row r="17" ht="12.75" customHeight="1">
      <c r="A17" s="50"/>
      <c r="B17" s="39"/>
      <c r="C17" s="20"/>
      <c r="D17" s="40"/>
      <c r="E17" s="40"/>
      <c r="F17" s="40"/>
      <c r="G17" s="40"/>
    </row>
    <row r="18" ht="12.75" customHeight="1">
      <c r="A18" s="51" t="s">
        <v>145</v>
      </c>
      <c r="B18" s="52"/>
      <c r="C18" s="53"/>
      <c r="D18" s="53"/>
      <c r="E18" s="53"/>
      <c r="F18" s="53"/>
      <c r="G18" s="53"/>
    </row>
    <row r="19" ht="12.75" customHeight="1">
      <c r="A19" s="45"/>
      <c r="B19" s="39"/>
      <c r="C19" s="20"/>
      <c r="D19" s="20"/>
      <c r="E19" s="20"/>
      <c r="F19" s="20"/>
      <c r="G19" s="20"/>
    </row>
    <row r="20" ht="12.75" customHeight="1">
      <c r="A20" s="54">
        <f t="shared" ref="A20:B20" si="6">A9</f>
        <v>1</v>
      </c>
      <c r="B20" s="55" t="str">
        <f t="shared" si="6"/>
        <v/>
      </c>
      <c r="C20" s="35"/>
      <c r="D20" s="35"/>
      <c r="E20" s="35"/>
      <c r="F20" s="35"/>
      <c r="G20" s="35"/>
    </row>
    <row r="21" ht="12.75" customHeight="1">
      <c r="A21" s="54">
        <f t="shared" ref="A21:B21" si="7">A10</f>
        <v>2</v>
      </c>
      <c r="B21" s="55" t="str">
        <f t="shared" si="7"/>
        <v/>
      </c>
      <c r="C21" s="35"/>
      <c r="D21" s="35"/>
      <c r="E21" s="35"/>
      <c r="F21" s="35"/>
      <c r="G21" s="35"/>
    </row>
    <row r="22" ht="12.75" customHeight="1">
      <c r="A22" s="54">
        <f>A11</f>
        <v>3</v>
      </c>
      <c r="B22" s="49" t="s">
        <v>123</v>
      </c>
      <c r="C22" s="19"/>
      <c r="D22" s="35"/>
      <c r="E22" s="35"/>
      <c r="F22" s="35"/>
      <c r="G22" s="35"/>
    </row>
    <row r="23" ht="12.75" customHeight="1">
      <c r="A23" s="45"/>
      <c r="B23" s="56"/>
      <c r="C23" s="20" t="s">
        <v>146</v>
      </c>
      <c r="D23" s="40">
        <v>1.0</v>
      </c>
      <c r="E23" s="20"/>
      <c r="F23" s="40">
        <v>1.0</v>
      </c>
      <c r="G23" s="20"/>
    </row>
    <row r="24" ht="12.75" customHeight="1">
      <c r="A24" s="33"/>
      <c r="B24" s="34"/>
      <c r="C24" s="34" t="s">
        <v>147</v>
      </c>
      <c r="D24" s="46">
        <v>2.0</v>
      </c>
      <c r="E24" s="34"/>
      <c r="F24" s="46">
        <v>2.0</v>
      </c>
      <c r="G24" s="34"/>
    </row>
    <row r="25" ht="12.75" customHeight="1">
      <c r="A25" s="45"/>
      <c r="B25" s="56"/>
      <c r="C25" s="20" t="s">
        <v>148</v>
      </c>
      <c r="D25" s="40">
        <v>3.0</v>
      </c>
      <c r="E25" s="20"/>
      <c r="F25" s="40">
        <v>3.0</v>
      </c>
      <c r="G25" s="20"/>
    </row>
    <row r="26" ht="12.75" customHeight="1">
      <c r="A26" s="33"/>
      <c r="B26" s="34"/>
      <c r="C26" s="34" t="s">
        <v>149</v>
      </c>
      <c r="D26" s="46">
        <v>3.0</v>
      </c>
      <c r="E26" s="34"/>
      <c r="F26" s="46">
        <v>3.0</v>
      </c>
      <c r="G26" s="34"/>
    </row>
    <row r="27" ht="12.75" customHeight="1">
      <c r="A27" s="45"/>
      <c r="B27" s="56"/>
      <c r="C27" s="20"/>
      <c r="D27" s="40"/>
      <c r="E27" s="20"/>
      <c r="F27" s="40"/>
      <c r="G27" s="20"/>
    </row>
    <row r="28" ht="12.75" customHeight="1">
      <c r="A28" s="54">
        <v>4.0</v>
      </c>
      <c r="B28" s="49" t="s">
        <v>124</v>
      </c>
      <c r="C28" s="19"/>
      <c r="D28" s="35"/>
      <c r="E28" s="35"/>
      <c r="F28" s="35"/>
      <c r="G28" s="35"/>
    </row>
    <row r="29" ht="12.75" customHeight="1">
      <c r="A29" s="45"/>
      <c r="B29" s="56"/>
      <c r="C29" s="20" t="s">
        <v>150</v>
      </c>
      <c r="D29" s="40">
        <v>2.0</v>
      </c>
      <c r="E29" s="20"/>
      <c r="F29" s="40">
        <v>2.0</v>
      </c>
      <c r="G29" s="20"/>
    </row>
    <row r="30" ht="12.75" customHeight="1">
      <c r="A30" s="33"/>
      <c r="B30" s="34"/>
      <c r="C30" s="34" t="s">
        <v>151</v>
      </c>
      <c r="D30" s="46">
        <v>1.0</v>
      </c>
      <c r="E30" s="34"/>
      <c r="F30" s="46">
        <v>1.0</v>
      </c>
      <c r="G30" s="34"/>
    </row>
    <row r="31" ht="12.75" customHeight="1">
      <c r="A31" s="45"/>
      <c r="B31" s="56"/>
      <c r="C31" s="20" t="s">
        <v>152</v>
      </c>
      <c r="D31" s="40">
        <v>3.0</v>
      </c>
      <c r="E31" s="20"/>
      <c r="F31" s="40">
        <v>5.0</v>
      </c>
      <c r="G31" s="20"/>
    </row>
    <row r="32" ht="12.75" customHeight="1">
      <c r="A32" s="33"/>
      <c r="B32" s="34"/>
      <c r="C32" s="34" t="s">
        <v>153</v>
      </c>
      <c r="D32" s="46">
        <v>1.0</v>
      </c>
      <c r="E32" s="34"/>
      <c r="F32" s="46">
        <v>1.0</v>
      </c>
      <c r="G32" s="34"/>
    </row>
    <row r="33" ht="12.75" customHeight="1">
      <c r="A33" s="45"/>
      <c r="B33" s="56"/>
      <c r="C33" s="20" t="s">
        <v>154</v>
      </c>
      <c r="D33" s="40">
        <v>2.0</v>
      </c>
      <c r="E33" s="20"/>
      <c r="F33" s="40">
        <v>2.0</v>
      </c>
      <c r="G33" s="20"/>
    </row>
    <row r="34" ht="12.75" customHeight="1">
      <c r="A34" s="33"/>
      <c r="B34" s="34"/>
      <c r="C34" s="34" t="s">
        <v>155</v>
      </c>
      <c r="D34" s="46">
        <v>3.0</v>
      </c>
      <c r="E34" s="34"/>
      <c r="F34" s="46">
        <v>3.0</v>
      </c>
      <c r="G34" s="34"/>
    </row>
    <row r="35" ht="12.75" customHeight="1">
      <c r="A35" s="57">
        <v>5.0</v>
      </c>
      <c r="B35" s="39" t="s">
        <v>125</v>
      </c>
      <c r="C35" s="20"/>
      <c r="D35" s="40"/>
      <c r="E35" s="20"/>
      <c r="F35" s="40"/>
      <c r="G35" s="20"/>
    </row>
    <row r="36" ht="12.75" customHeight="1">
      <c r="A36" s="33"/>
      <c r="B36" s="34"/>
      <c r="C36" s="58" t="s">
        <v>156</v>
      </c>
      <c r="D36" s="59">
        <v>1.0</v>
      </c>
      <c r="E36" s="34"/>
      <c r="F36" s="59">
        <v>1.0</v>
      </c>
      <c r="G36" s="34"/>
    </row>
    <row r="37" ht="12.75" customHeight="1">
      <c r="A37" s="45"/>
      <c r="B37" s="56"/>
      <c r="C37" s="21" t="s">
        <v>157</v>
      </c>
      <c r="D37" s="60">
        <v>2.0</v>
      </c>
      <c r="E37" s="20"/>
      <c r="F37" s="60">
        <v>2.0</v>
      </c>
      <c r="G37" s="20"/>
    </row>
    <row r="38" ht="12.75" customHeight="1">
      <c r="A38" s="33"/>
      <c r="B38" s="34"/>
      <c r="C38" s="58" t="s">
        <v>158</v>
      </c>
      <c r="D38" s="59">
        <v>3.0</v>
      </c>
      <c r="E38" s="34"/>
      <c r="F38" s="59">
        <v>5.0</v>
      </c>
      <c r="G38" s="34"/>
    </row>
    <row r="39" ht="12.75" customHeight="1">
      <c r="A39" s="45"/>
      <c r="B39" s="56"/>
      <c r="C39" s="21" t="s">
        <v>159</v>
      </c>
      <c r="D39" s="60">
        <v>3.0</v>
      </c>
      <c r="E39" s="20"/>
      <c r="F39" s="60">
        <v>5.0</v>
      </c>
      <c r="G39" s="20"/>
    </row>
    <row r="40" ht="12.75" customHeight="1">
      <c r="A40" s="33"/>
      <c r="B40" s="34"/>
      <c r="C40" s="58" t="s">
        <v>160</v>
      </c>
      <c r="D40" s="59">
        <v>3.0</v>
      </c>
      <c r="E40" s="34"/>
      <c r="F40" s="59">
        <v>5.0</v>
      </c>
      <c r="G40" s="34"/>
    </row>
    <row r="41" ht="12.75" customHeight="1">
      <c r="A41" s="45"/>
      <c r="B41" s="56"/>
      <c r="C41" s="61" t="s">
        <v>161</v>
      </c>
      <c r="D41" s="60">
        <v>1.0</v>
      </c>
      <c r="E41" s="20"/>
      <c r="F41" s="60">
        <v>2.0</v>
      </c>
      <c r="G41" s="20"/>
    </row>
    <row r="42" ht="12.75" customHeight="1">
      <c r="A42" s="33"/>
      <c r="B42" s="34"/>
      <c r="C42" s="58" t="s">
        <v>162</v>
      </c>
      <c r="D42" s="59">
        <v>2.0</v>
      </c>
      <c r="E42" s="34"/>
      <c r="F42" s="59">
        <v>2.0</v>
      </c>
      <c r="G42" s="34"/>
    </row>
    <row r="43" ht="12.75" customHeight="1">
      <c r="A43" s="57">
        <v>6.0</v>
      </c>
      <c r="B43" s="47" t="s">
        <v>126</v>
      </c>
      <c r="C43" s="20"/>
      <c r="D43" s="40"/>
      <c r="E43" s="20"/>
      <c r="F43" s="40"/>
      <c r="G43" s="20"/>
    </row>
    <row r="44" ht="12.75" customHeight="1">
      <c r="A44" s="33"/>
      <c r="B44" s="34"/>
      <c r="C44" s="58" t="s">
        <v>163</v>
      </c>
      <c r="D44" s="59">
        <v>3.0</v>
      </c>
      <c r="E44" s="34"/>
      <c r="F44" s="59">
        <v>3.0</v>
      </c>
      <c r="G44" s="34"/>
    </row>
    <row r="45" ht="12.75" customHeight="1">
      <c r="A45" s="45"/>
      <c r="B45" s="56"/>
      <c r="C45" s="21" t="s">
        <v>164</v>
      </c>
      <c r="D45" s="60">
        <v>3.0</v>
      </c>
      <c r="E45" s="20"/>
      <c r="F45" s="60">
        <v>3.0</v>
      </c>
      <c r="G45" s="20"/>
    </row>
    <row r="46" ht="12.75" customHeight="1">
      <c r="A46" s="33"/>
      <c r="B46" s="34"/>
      <c r="C46" s="58" t="s">
        <v>165</v>
      </c>
      <c r="D46" s="59">
        <v>2.0</v>
      </c>
      <c r="E46" s="34"/>
      <c r="F46" s="59" t="s">
        <v>166</v>
      </c>
      <c r="G46" s="34"/>
    </row>
    <row r="47" ht="12.75" customHeight="1">
      <c r="A47" s="45"/>
      <c r="B47" s="56"/>
      <c r="C47" s="21" t="s">
        <v>167</v>
      </c>
      <c r="D47" s="60">
        <v>5.0</v>
      </c>
      <c r="E47" s="20"/>
      <c r="F47" s="60">
        <v>3.0</v>
      </c>
      <c r="G47" s="20"/>
    </row>
    <row r="48" ht="12.75" customHeight="1">
      <c r="A48" s="33"/>
      <c r="B48" s="34"/>
      <c r="C48" s="58" t="s">
        <v>168</v>
      </c>
      <c r="D48" s="59">
        <v>2.0</v>
      </c>
      <c r="E48" s="34"/>
      <c r="F48" s="59" t="s">
        <v>166</v>
      </c>
      <c r="G48" s="34"/>
    </row>
    <row r="49" ht="12.75" customHeight="1">
      <c r="A49" s="57"/>
      <c r="B49" s="56"/>
      <c r="C49" s="21" t="s">
        <v>169</v>
      </c>
      <c r="D49" s="60">
        <v>2.0</v>
      </c>
      <c r="E49" s="20"/>
      <c r="F49" s="60">
        <v>2.0</v>
      </c>
      <c r="G49" s="20"/>
    </row>
    <row r="50" ht="12.75" customHeight="1">
      <c r="A50" s="33"/>
      <c r="B50" s="34"/>
      <c r="C50" s="58" t="s">
        <v>170</v>
      </c>
      <c r="D50" s="59">
        <v>2.0</v>
      </c>
      <c r="E50" s="34"/>
      <c r="F50" s="59">
        <v>3.0</v>
      </c>
      <c r="G50" s="34"/>
    </row>
    <row r="51" ht="12.75" customHeight="1">
      <c r="A51" s="45"/>
      <c r="B51" s="56"/>
      <c r="C51" s="20"/>
      <c r="D51" s="40"/>
      <c r="E51" s="20"/>
      <c r="F51" s="40"/>
      <c r="G51" s="20"/>
    </row>
    <row r="52" ht="12.75" customHeight="1">
      <c r="A52" s="33"/>
      <c r="B52" s="34"/>
      <c r="C52" s="34"/>
      <c r="D52" s="46"/>
      <c r="E52" s="34"/>
      <c r="F52" s="46"/>
      <c r="G52" s="34"/>
    </row>
    <row r="53" ht="12.75" customHeight="1">
      <c r="A53" s="45"/>
      <c r="B53" s="56"/>
      <c r="C53" s="20"/>
      <c r="D53" s="40"/>
      <c r="E53" s="20"/>
      <c r="F53" s="40"/>
      <c r="G53" s="20"/>
    </row>
    <row r="54" ht="12.75" customHeight="1">
      <c r="A54" s="33"/>
      <c r="B54" s="34"/>
      <c r="C54" s="34"/>
      <c r="D54" s="46"/>
      <c r="E54" s="34"/>
      <c r="F54" s="46"/>
      <c r="G54" s="34"/>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hyperlinks>
    <hyperlink r:id="rId1" ref="C41"/>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6.38"/>
    <col customWidth="1" min="3" max="3" width="62.63"/>
    <col customWidth="1" min="4" max="7" width="15.75"/>
    <col customWidth="1" min="8" max="26" width="8.63"/>
  </cols>
  <sheetData>
    <row r="1" ht="12.75" customHeight="1">
      <c r="A1" s="30" t="s">
        <v>133</v>
      </c>
      <c r="B1" s="31" t="s">
        <v>134</v>
      </c>
      <c r="C1" s="31" t="s">
        <v>135</v>
      </c>
      <c r="D1" s="32" t="s">
        <v>136</v>
      </c>
      <c r="E1" s="32" t="s">
        <v>137</v>
      </c>
      <c r="F1" s="32" t="s">
        <v>138</v>
      </c>
      <c r="G1" s="32" t="s">
        <v>139</v>
      </c>
    </row>
    <row r="2" ht="12.75" customHeight="1">
      <c r="A2" s="33"/>
      <c r="B2" s="34"/>
      <c r="C2" s="35"/>
      <c r="D2" s="35"/>
      <c r="E2" s="35"/>
      <c r="F2" s="35"/>
      <c r="G2" s="35"/>
    </row>
    <row r="3" ht="12.75" customHeight="1">
      <c r="A3" s="36" t="s">
        <v>140</v>
      </c>
      <c r="B3" s="37"/>
      <c r="C3" s="38"/>
      <c r="D3" s="38"/>
      <c r="E3" s="38"/>
      <c r="F3" s="38"/>
      <c r="G3" s="38"/>
    </row>
    <row r="4" ht="12.75" customHeight="1">
      <c r="A4" s="33"/>
      <c r="B4" s="34"/>
      <c r="C4" s="35"/>
      <c r="D4" s="35"/>
      <c r="E4" s="35"/>
      <c r="F4" s="35"/>
      <c r="G4" s="35"/>
    </row>
    <row r="5" ht="12.75" customHeight="1">
      <c r="A5" s="39" t="s">
        <v>141</v>
      </c>
      <c r="B5" s="62"/>
      <c r="C5" s="20"/>
      <c r="D5" s="40">
        <f>SUM(D8:D15)</f>
        <v>80</v>
      </c>
      <c r="E5" s="40">
        <f>D5</f>
        <v>80</v>
      </c>
      <c r="F5" s="20"/>
      <c r="G5" s="20"/>
    </row>
    <row r="6" ht="12.75" customHeight="1">
      <c r="A6" s="33"/>
      <c r="B6" s="34"/>
      <c r="C6" s="35"/>
      <c r="D6" s="35"/>
      <c r="E6" s="35"/>
      <c r="F6" s="35"/>
      <c r="G6" s="35"/>
    </row>
    <row r="7" ht="12.75" customHeight="1">
      <c r="A7" s="41" t="s">
        <v>142</v>
      </c>
      <c r="B7" s="42"/>
      <c r="C7" s="43"/>
      <c r="D7" s="43"/>
      <c r="E7" s="43"/>
      <c r="F7" s="43"/>
      <c r="G7" s="43"/>
    </row>
    <row r="8" ht="12.75" customHeight="1">
      <c r="A8" s="45">
        <v>7.0</v>
      </c>
      <c r="B8" s="39"/>
      <c r="C8" s="20"/>
      <c r="D8" s="40">
        <f>SUM(D18:D21)</f>
        <v>8</v>
      </c>
      <c r="E8" s="40">
        <f>D5</f>
        <v>80</v>
      </c>
      <c r="F8" s="40">
        <f>SUM(F18:F21)</f>
        <v>7</v>
      </c>
      <c r="G8" s="40">
        <f>D5</f>
        <v>80</v>
      </c>
    </row>
    <row r="9" ht="12.75" customHeight="1">
      <c r="A9" s="48">
        <v>8.0</v>
      </c>
      <c r="B9" s="34"/>
      <c r="C9" s="35"/>
      <c r="D9" s="35">
        <f>SUM(D23:D28)</f>
        <v>13</v>
      </c>
      <c r="E9" s="35">
        <f t="shared" ref="E9:E14" si="1">E8-D8</f>
        <v>72</v>
      </c>
      <c r="F9" s="35">
        <f>SUM(F23:F28)</f>
        <v>14</v>
      </c>
      <c r="G9" s="35">
        <f t="shared" ref="G9:G11" si="2">G8-F8</f>
        <v>73</v>
      </c>
    </row>
    <row r="10" ht="12.75" customHeight="1">
      <c r="A10" s="45">
        <v>9.0</v>
      </c>
      <c r="B10" s="39"/>
      <c r="C10" s="20"/>
      <c r="D10" s="20">
        <f>SUM(D30:D34)</f>
        <v>7</v>
      </c>
      <c r="E10" s="20">
        <f t="shared" si="1"/>
        <v>59</v>
      </c>
      <c r="F10" s="35">
        <f>SUM(F30:F34)</f>
        <v>9</v>
      </c>
      <c r="G10" s="20">
        <f t="shared" si="2"/>
        <v>59</v>
      </c>
    </row>
    <row r="11" ht="12.75" customHeight="1">
      <c r="A11" s="48">
        <v>10.0</v>
      </c>
      <c r="B11" s="34"/>
      <c r="C11" s="35"/>
      <c r="D11" s="35">
        <f>SUM(D36:D42)</f>
        <v>12</v>
      </c>
      <c r="E11" s="35">
        <f t="shared" si="1"/>
        <v>52</v>
      </c>
      <c r="F11" s="35"/>
      <c r="G11" s="40">
        <f t="shared" si="2"/>
        <v>50</v>
      </c>
    </row>
    <row r="12" ht="12.75" customHeight="1">
      <c r="A12" s="45">
        <v>11.0</v>
      </c>
      <c r="B12" s="39"/>
      <c r="C12" s="20"/>
      <c r="D12" s="20">
        <f>SUM(D45:D52)</f>
        <v>14</v>
      </c>
      <c r="E12" s="20">
        <f t="shared" si="1"/>
        <v>40</v>
      </c>
      <c r="F12" s="20"/>
      <c r="G12" s="20"/>
    </row>
    <row r="13" ht="12.75" customHeight="1">
      <c r="A13" s="48">
        <v>12.0</v>
      </c>
      <c r="B13" s="34"/>
      <c r="C13" s="35"/>
      <c r="D13" s="35">
        <f>SUM(D54:D61)</f>
        <v>15</v>
      </c>
      <c r="E13" s="35">
        <f t="shared" si="1"/>
        <v>26</v>
      </c>
      <c r="F13" s="35"/>
      <c r="G13" s="35"/>
    </row>
    <row r="14" ht="12.75" customHeight="1">
      <c r="A14" s="45">
        <v>13.0</v>
      </c>
      <c r="B14" s="39"/>
      <c r="C14" s="20"/>
      <c r="D14" s="20">
        <f>SUM(D63:D65)</f>
        <v>11</v>
      </c>
      <c r="E14" s="20">
        <f t="shared" si="1"/>
        <v>11</v>
      </c>
      <c r="F14" s="20"/>
      <c r="G14" s="20"/>
    </row>
    <row r="15" ht="12.75" customHeight="1">
      <c r="A15" s="48"/>
      <c r="B15" s="34"/>
      <c r="C15" s="35"/>
      <c r="D15" s="35"/>
      <c r="E15" s="35"/>
      <c r="F15" s="35"/>
      <c r="G15" s="35"/>
    </row>
    <row r="16" ht="12.75" customHeight="1">
      <c r="A16" s="51" t="s">
        <v>145</v>
      </c>
      <c r="B16" s="52"/>
      <c r="C16" s="53"/>
      <c r="D16" s="53"/>
      <c r="E16" s="53"/>
      <c r="F16" s="53"/>
      <c r="G16" s="53"/>
    </row>
    <row r="17" ht="12.75" customHeight="1">
      <c r="A17" s="63">
        <v>7.0</v>
      </c>
      <c r="B17" s="34"/>
      <c r="C17" s="58"/>
      <c r="D17" s="59"/>
      <c r="E17" s="34"/>
      <c r="F17" s="59"/>
      <c r="G17" s="34"/>
    </row>
    <row r="18" ht="12.75" customHeight="1">
      <c r="A18" s="45"/>
      <c r="B18" s="56"/>
      <c r="C18" s="21" t="s">
        <v>171</v>
      </c>
      <c r="D18" s="60">
        <v>2.0</v>
      </c>
      <c r="E18" s="20"/>
      <c r="F18" s="60">
        <v>2.0</v>
      </c>
      <c r="G18" s="20"/>
    </row>
    <row r="19" ht="12.75" customHeight="1">
      <c r="A19" s="33"/>
      <c r="B19" s="34"/>
      <c r="C19" s="58" t="s">
        <v>172</v>
      </c>
      <c r="D19" s="59">
        <v>2.0</v>
      </c>
      <c r="E19" s="34"/>
      <c r="F19" s="59">
        <v>1.0</v>
      </c>
      <c r="G19" s="34"/>
    </row>
    <row r="20" ht="12.75" customHeight="1">
      <c r="A20" s="45"/>
      <c r="B20" s="56"/>
      <c r="C20" s="21" t="s">
        <v>173</v>
      </c>
      <c r="D20" s="60">
        <v>2.0</v>
      </c>
      <c r="E20" s="20"/>
      <c r="F20" s="60">
        <v>2.0</v>
      </c>
      <c r="G20" s="20"/>
    </row>
    <row r="21" ht="12.75" customHeight="1">
      <c r="A21" s="33"/>
      <c r="B21" s="34"/>
      <c r="C21" s="58" t="s">
        <v>174</v>
      </c>
      <c r="D21" s="59">
        <v>2.0</v>
      </c>
      <c r="E21" s="34"/>
      <c r="F21" s="59">
        <v>2.0</v>
      </c>
      <c r="G21" s="34"/>
    </row>
    <row r="22" ht="12.75" customHeight="1">
      <c r="A22" s="64">
        <v>8.0</v>
      </c>
      <c r="B22" s="56"/>
      <c r="C22" s="21"/>
      <c r="D22" s="60"/>
      <c r="E22" s="20"/>
      <c r="F22" s="60"/>
      <c r="G22" s="20"/>
    </row>
    <row r="23" ht="12.75" customHeight="1">
      <c r="A23" s="33"/>
      <c r="B23" s="34"/>
      <c r="C23" s="58" t="s">
        <v>175</v>
      </c>
      <c r="D23" s="59">
        <v>2.0</v>
      </c>
      <c r="E23" s="34"/>
      <c r="F23" s="59">
        <v>2.0</v>
      </c>
      <c r="G23" s="34"/>
    </row>
    <row r="24" ht="12.75" customHeight="1">
      <c r="A24" s="45"/>
      <c r="B24" s="56"/>
      <c r="C24" s="21" t="s">
        <v>176</v>
      </c>
      <c r="D24" s="60">
        <v>2.0</v>
      </c>
      <c r="E24" s="20"/>
      <c r="F24" s="60">
        <v>2.0</v>
      </c>
      <c r="G24" s="20"/>
    </row>
    <row r="25" ht="12.75" customHeight="1">
      <c r="A25" s="33"/>
      <c r="B25" s="34"/>
      <c r="C25" s="58" t="s">
        <v>177</v>
      </c>
      <c r="D25" s="59">
        <v>3.0</v>
      </c>
      <c r="E25" s="34"/>
      <c r="F25" s="59">
        <v>2.0</v>
      </c>
      <c r="G25" s="34"/>
    </row>
    <row r="26" ht="12.75" customHeight="1">
      <c r="A26" s="45"/>
      <c r="B26" s="56"/>
      <c r="C26" s="21" t="s">
        <v>178</v>
      </c>
      <c r="D26" s="60">
        <v>3.0</v>
      </c>
      <c r="E26" s="20"/>
      <c r="F26" s="60">
        <v>5.0</v>
      </c>
      <c r="G26" s="20"/>
    </row>
    <row r="27" ht="12.75" customHeight="1">
      <c r="A27" s="33"/>
      <c r="B27" s="34"/>
      <c r="C27" s="58" t="s">
        <v>168</v>
      </c>
      <c r="D27" s="59">
        <v>2.0</v>
      </c>
      <c r="E27" s="34"/>
      <c r="F27" s="59">
        <v>2.0</v>
      </c>
      <c r="G27" s="34"/>
    </row>
    <row r="28" ht="12.75" customHeight="1">
      <c r="A28" s="45"/>
      <c r="B28" s="56"/>
      <c r="C28" s="21" t="s">
        <v>179</v>
      </c>
      <c r="D28" s="60">
        <v>1.0</v>
      </c>
      <c r="E28" s="20"/>
      <c r="F28" s="60">
        <v>1.0</v>
      </c>
      <c r="G28" s="20"/>
    </row>
    <row r="29" ht="12.75" customHeight="1">
      <c r="A29" s="63">
        <v>9.0</v>
      </c>
      <c r="B29" s="34"/>
      <c r="C29" s="58"/>
      <c r="D29" s="59"/>
      <c r="E29" s="34"/>
      <c r="F29" s="59"/>
      <c r="G29" s="34"/>
    </row>
    <row r="30" ht="12.75" customHeight="1">
      <c r="A30" s="33"/>
      <c r="B30" s="34"/>
      <c r="C30" s="58" t="s">
        <v>180</v>
      </c>
      <c r="D30" s="59">
        <v>1.0</v>
      </c>
      <c r="E30" s="34"/>
      <c r="F30" s="59">
        <v>2.0</v>
      </c>
      <c r="G30" s="34"/>
    </row>
    <row r="31" ht="12.75" customHeight="1">
      <c r="A31" s="45"/>
      <c r="B31" s="56"/>
      <c r="C31" s="21" t="s">
        <v>181</v>
      </c>
      <c r="D31" s="60">
        <v>2.0</v>
      </c>
      <c r="E31" s="20"/>
      <c r="F31" s="60">
        <v>3.0</v>
      </c>
      <c r="G31" s="20"/>
    </row>
    <row r="32" ht="12.75" customHeight="1">
      <c r="A32" s="45"/>
      <c r="B32" s="56"/>
      <c r="C32" s="21" t="s">
        <v>182</v>
      </c>
      <c r="D32" s="60">
        <v>1.0</v>
      </c>
      <c r="E32" s="20"/>
      <c r="F32" s="60">
        <v>1.0</v>
      </c>
      <c r="G32" s="20"/>
    </row>
    <row r="33" ht="12.75" customHeight="1">
      <c r="A33" s="33"/>
      <c r="B33" s="34"/>
      <c r="C33" s="58" t="s">
        <v>183</v>
      </c>
      <c r="D33" s="59">
        <v>2.0</v>
      </c>
      <c r="E33" s="34"/>
      <c r="F33" s="59">
        <v>2.0</v>
      </c>
      <c r="G33" s="34"/>
    </row>
    <row r="34" ht="12.75" customHeight="1">
      <c r="A34" s="45"/>
      <c r="B34" s="56"/>
      <c r="C34" s="21" t="s">
        <v>184</v>
      </c>
      <c r="D34" s="60">
        <v>1.0</v>
      </c>
      <c r="E34" s="20"/>
      <c r="F34" s="60">
        <v>1.0</v>
      </c>
      <c r="G34" s="20"/>
    </row>
    <row r="35" ht="12.75" customHeight="1">
      <c r="A35" s="63">
        <v>10.0</v>
      </c>
      <c r="B35" s="34"/>
      <c r="C35" s="58"/>
      <c r="D35" s="59"/>
      <c r="E35" s="34"/>
      <c r="F35" s="59"/>
      <c r="G35" s="34"/>
    </row>
    <row r="36" ht="12.75" customHeight="1">
      <c r="A36" s="45"/>
      <c r="B36" s="56"/>
      <c r="C36" s="21" t="s">
        <v>185</v>
      </c>
      <c r="D36" s="60">
        <v>2.0</v>
      </c>
      <c r="E36" s="20"/>
      <c r="F36" s="60"/>
      <c r="G36" s="20"/>
    </row>
    <row r="37" ht="12.75" customHeight="1">
      <c r="A37" s="45"/>
      <c r="B37" s="56"/>
      <c r="C37" s="21" t="s">
        <v>186</v>
      </c>
      <c r="D37" s="60">
        <v>3.0</v>
      </c>
      <c r="E37" s="20"/>
      <c r="F37" s="60"/>
      <c r="G37" s="20"/>
    </row>
    <row r="38" ht="12.75" customHeight="1">
      <c r="A38" s="33"/>
      <c r="B38" s="34"/>
      <c r="C38" s="58" t="s">
        <v>187</v>
      </c>
      <c r="D38" s="59">
        <v>2.0</v>
      </c>
      <c r="E38" s="34"/>
      <c r="F38" s="59"/>
      <c r="G38" s="34"/>
    </row>
    <row r="39" ht="12.75" customHeight="1">
      <c r="A39" s="45"/>
      <c r="B39" s="56"/>
      <c r="C39" s="21" t="s">
        <v>188</v>
      </c>
      <c r="D39" s="60">
        <v>2.0</v>
      </c>
      <c r="E39" s="20"/>
      <c r="F39" s="60"/>
      <c r="G39" s="20"/>
    </row>
    <row r="40" ht="12.75" customHeight="1">
      <c r="A40" s="33"/>
      <c r="B40" s="34"/>
      <c r="C40" s="58" t="s">
        <v>189</v>
      </c>
      <c r="D40" s="59">
        <v>1.0</v>
      </c>
      <c r="E40" s="34"/>
      <c r="F40" s="59"/>
      <c r="G40" s="34"/>
    </row>
    <row r="41" ht="12.75" customHeight="1">
      <c r="A41" s="33"/>
      <c r="B41" s="34"/>
      <c r="C41" s="58" t="s">
        <v>190</v>
      </c>
      <c r="D41" s="59">
        <v>1.0</v>
      </c>
      <c r="E41" s="34"/>
      <c r="F41" s="59"/>
      <c r="G41" s="34"/>
    </row>
    <row r="42" ht="12.75" customHeight="1">
      <c r="A42" s="64"/>
      <c r="B42" s="56"/>
      <c r="C42" s="21" t="s">
        <v>191</v>
      </c>
      <c r="D42" s="60">
        <v>1.0</v>
      </c>
      <c r="E42" s="20"/>
      <c r="F42" s="60"/>
      <c r="G42" s="20"/>
    </row>
    <row r="43" ht="12.75" customHeight="1">
      <c r="A43" s="64">
        <v>11.0</v>
      </c>
      <c r="B43" s="56"/>
      <c r="C43" s="21"/>
      <c r="D43" s="60"/>
      <c r="E43" s="20"/>
      <c r="F43" s="60"/>
      <c r="G43" s="20"/>
    </row>
    <row r="44" ht="12.75" customHeight="1">
      <c r="A44" s="45"/>
      <c r="B44" s="56"/>
      <c r="C44" s="21" t="s">
        <v>192</v>
      </c>
      <c r="D44" s="60">
        <v>2.0</v>
      </c>
      <c r="E44" s="20"/>
      <c r="F44" s="60"/>
      <c r="G44" s="20"/>
    </row>
    <row r="45" ht="12.75" customHeight="1">
      <c r="A45" s="33"/>
      <c r="B45" s="34"/>
      <c r="C45" s="58" t="s">
        <v>193</v>
      </c>
      <c r="D45" s="59">
        <v>2.0</v>
      </c>
      <c r="E45" s="34"/>
      <c r="F45" s="59"/>
      <c r="G45" s="34"/>
    </row>
    <row r="46" ht="12.75" customHeight="1">
      <c r="A46" s="33"/>
      <c r="B46" s="34"/>
      <c r="C46" s="58" t="s">
        <v>194</v>
      </c>
      <c r="D46" s="59">
        <v>2.0</v>
      </c>
      <c r="E46" s="34"/>
      <c r="F46" s="59"/>
      <c r="G46" s="34"/>
    </row>
    <row r="47" ht="12.75" customHeight="1">
      <c r="A47" s="63"/>
      <c r="B47" s="34"/>
      <c r="C47" s="58" t="s">
        <v>195</v>
      </c>
      <c r="D47" s="59">
        <v>2.0</v>
      </c>
      <c r="E47" s="34"/>
      <c r="F47" s="59"/>
      <c r="G47" s="34"/>
    </row>
    <row r="48" ht="12.75" customHeight="1">
      <c r="A48" s="64"/>
      <c r="B48" s="56"/>
      <c r="C48" s="21" t="s">
        <v>196</v>
      </c>
      <c r="D48" s="60">
        <v>3.0</v>
      </c>
      <c r="E48" s="20"/>
      <c r="F48" s="60"/>
      <c r="G48" s="20"/>
    </row>
    <row r="49">
      <c r="C49" s="65" t="s">
        <v>197</v>
      </c>
      <c r="D49" s="66">
        <v>2.0</v>
      </c>
    </row>
    <row r="50" ht="12.75" customHeight="1">
      <c r="A50" s="45"/>
      <c r="B50" s="56"/>
      <c r="C50" s="21" t="s">
        <v>198</v>
      </c>
      <c r="D50" s="60">
        <v>1.0</v>
      </c>
      <c r="E50" s="20"/>
      <c r="F50" s="60"/>
      <c r="G50" s="20"/>
    </row>
    <row r="51" ht="12.75" customHeight="1">
      <c r="A51" s="63"/>
      <c r="B51" s="34"/>
      <c r="C51" s="58" t="s">
        <v>199</v>
      </c>
      <c r="D51" s="59">
        <v>1.0</v>
      </c>
      <c r="E51" s="34"/>
      <c r="F51" s="59"/>
      <c r="G51" s="34"/>
    </row>
    <row r="52" ht="12.75" customHeight="1">
      <c r="A52" s="64"/>
      <c r="B52" s="56"/>
      <c r="C52" s="21" t="s">
        <v>200</v>
      </c>
      <c r="D52" s="60">
        <v>1.0</v>
      </c>
      <c r="E52" s="20"/>
      <c r="F52" s="60"/>
      <c r="G52" s="20"/>
    </row>
    <row r="53" ht="12.75" customHeight="1">
      <c r="A53" s="63">
        <v>12.0</v>
      </c>
      <c r="B53" s="34"/>
      <c r="C53" s="58"/>
      <c r="D53" s="59"/>
      <c r="E53" s="34"/>
      <c r="F53" s="59"/>
      <c r="G53" s="34"/>
    </row>
    <row r="54" ht="12.75" customHeight="1">
      <c r="A54" s="63"/>
      <c r="B54" s="34"/>
      <c r="C54" s="58" t="s">
        <v>201</v>
      </c>
      <c r="D54" s="59">
        <v>2.0</v>
      </c>
      <c r="E54" s="34"/>
      <c r="F54" s="59"/>
      <c r="G54" s="34"/>
    </row>
    <row r="55" ht="12.75" customHeight="1">
      <c r="A55" s="63"/>
      <c r="B55" s="34"/>
      <c r="C55" s="58" t="s">
        <v>202</v>
      </c>
      <c r="D55" s="59">
        <v>2.0</v>
      </c>
      <c r="E55" s="34"/>
      <c r="F55" s="59"/>
      <c r="G55" s="34"/>
    </row>
    <row r="56" ht="12.75" customHeight="1">
      <c r="A56" s="64"/>
      <c r="B56" s="56"/>
      <c r="C56" s="21" t="s">
        <v>203</v>
      </c>
      <c r="D56" s="60">
        <v>2.0</v>
      </c>
      <c r="E56" s="20"/>
      <c r="F56" s="60"/>
      <c r="G56" s="20"/>
    </row>
    <row r="57" ht="12.75" customHeight="1">
      <c r="A57" s="63"/>
      <c r="B57" s="34"/>
      <c r="C57" s="58" t="s">
        <v>204</v>
      </c>
      <c r="D57" s="59">
        <v>1.0</v>
      </c>
      <c r="E57" s="34"/>
      <c r="F57" s="59"/>
      <c r="G57" s="34"/>
    </row>
    <row r="58" ht="12.75" customHeight="1">
      <c r="A58" s="64"/>
      <c r="B58" s="56"/>
      <c r="C58" s="21" t="s">
        <v>205</v>
      </c>
      <c r="D58" s="60">
        <v>1.0</v>
      </c>
      <c r="E58" s="20"/>
      <c r="F58" s="60"/>
      <c r="G58" s="20"/>
    </row>
    <row r="59" ht="12.75" customHeight="1">
      <c r="A59" s="63"/>
      <c r="B59" s="34"/>
      <c r="C59" s="58" t="s">
        <v>206</v>
      </c>
      <c r="D59" s="59">
        <v>3.0</v>
      </c>
      <c r="E59" s="34"/>
      <c r="F59" s="59"/>
      <c r="G59" s="34"/>
    </row>
    <row r="60" ht="12.75" customHeight="1">
      <c r="A60" s="64"/>
      <c r="B60" s="56"/>
      <c r="C60" s="21" t="s">
        <v>207</v>
      </c>
      <c r="D60" s="60">
        <v>2.0</v>
      </c>
      <c r="E60" s="20"/>
      <c r="F60" s="60"/>
      <c r="G60" s="20"/>
    </row>
    <row r="61" ht="12.75" customHeight="1">
      <c r="A61" s="63"/>
      <c r="B61" s="34"/>
      <c r="C61" s="58" t="s">
        <v>208</v>
      </c>
      <c r="D61" s="59">
        <v>2.0</v>
      </c>
      <c r="E61" s="34"/>
      <c r="F61" s="59"/>
      <c r="G61" s="34"/>
    </row>
    <row r="62" ht="12.75" customHeight="1">
      <c r="A62" s="64">
        <v>13.0</v>
      </c>
      <c r="B62" s="56"/>
      <c r="C62" s="21"/>
      <c r="D62" s="60"/>
      <c r="E62" s="20"/>
      <c r="F62" s="60"/>
      <c r="G62" s="20"/>
    </row>
    <row r="63" ht="12.75" customHeight="1">
      <c r="A63" s="33"/>
      <c r="B63" s="34"/>
      <c r="C63" s="58" t="s">
        <v>209</v>
      </c>
      <c r="D63" s="59">
        <v>3.0</v>
      </c>
      <c r="E63" s="34"/>
      <c r="F63" s="59"/>
      <c r="G63" s="34"/>
    </row>
    <row r="64" ht="12.75" customHeight="1">
      <c r="A64" s="45"/>
      <c r="B64" s="56"/>
      <c r="C64" s="21" t="s">
        <v>210</v>
      </c>
      <c r="D64" s="60">
        <v>5.0</v>
      </c>
      <c r="E64" s="20"/>
      <c r="F64" s="60"/>
      <c r="G64" s="20"/>
    </row>
    <row r="65" ht="12.75" customHeight="1">
      <c r="A65" s="33"/>
      <c r="B65" s="34"/>
      <c r="C65" s="58" t="s">
        <v>207</v>
      </c>
      <c r="D65" s="59">
        <v>3.0</v>
      </c>
      <c r="E65" s="34"/>
      <c r="F65" s="59"/>
      <c r="G65" s="34"/>
    </row>
    <row r="66" ht="12.75" customHeight="1">
      <c r="A66" s="45"/>
      <c r="B66" s="56"/>
      <c r="C66" s="21"/>
      <c r="D66" s="60"/>
      <c r="E66" s="20"/>
      <c r="F66" s="60"/>
      <c r="G66" s="20"/>
    </row>
    <row r="67" ht="12.75" customHeight="1">
      <c r="A67" s="33"/>
      <c r="B67" s="34"/>
      <c r="C67" s="58"/>
      <c r="D67" s="59"/>
      <c r="E67" s="34"/>
      <c r="F67" s="59"/>
      <c r="G67" s="34"/>
    </row>
    <row r="68" ht="12.75" customHeight="1">
      <c r="A68" s="45"/>
      <c r="B68" s="56"/>
      <c r="C68" s="21"/>
      <c r="D68" s="60"/>
      <c r="E68" s="20"/>
      <c r="F68" s="60"/>
      <c r="G68" s="20"/>
    </row>
    <row r="69" ht="12.75" customHeight="1">
      <c r="A69" s="33"/>
      <c r="B69" s="34"/>
      <c r="C69" s="58"/>
      <c r="D69" s="59"/>
      <c r="E69" s="34"/>
      <c r="F69" s="59"/>
      <c r="G69" s="34"/>
    </row>
    <row r="70" ht="12.75" customHeight="1">
      <c r="A70" s="45"/>
      <c r="B70" s="56"/>
      <c r="E70" s="20"/>
      <c r="F70" s="60"/>
      <c r="G70" s="20"/>
    </row>
    <row r="71" ht="12.75" customHeight="1">
      <c r="A71" s="33"/>
      <c r="B71" s="34"/>
      <c r="C71" s="58"/>
      <c r="D71" s="59"/>
      <c r="E71" s="34"/>
      <c r="F71" s="59"/>
      <c r="G71" s="34"/>
    </row>
    <row r="72" ht="12.75" customHeight="1">
      <c r="A72" s="33"/>
      <c r="B72" s="34"/>
      <c r="C72" s="58"/>
      <c r="D72" s="59"/>
      <c r="E72" s="34"/>
      <c r="F72" s="59"/>
      <c r="G72" s="34"/>
    </row>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sheetData>
  <printOptions/>
  <pageMargins bottom="0.984027777777778" footer="0.0" header="0.0" left="0.747916666666667" right="0.747916666666667" top="0.984027777777778"/>
  <pageSetup paperSize="9"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5.13"/>
    <col customWidth="1" min="2" max="4" width="40.13"/>
    <col customWidth="1" min="5" max="6" width="12.63"/>
    <col customWidth="1" min="7" max="26" width="8.63"/>
  </cols>
  <sheetData>
    <row r="1" ht="12.75" customHeight="1">
      <c r="A1" s="67" t="s">
        <v>53</v>
      </c>
      <c r="B1" s="67" t="s">
        <v>211</v>
      </c>
      <c r="C1" s="67" t="s">
        <v>212</v>
      </c>
      <c r="D1" s="67" t="s">
        <v>213</v>
      </c>
      <c r="E1" s="68"/>
      <c r="F1" s="68"/>
      <c r="G1" s="68"/>
      <c r="H1" s="68"/>
      <c r="I1" s="68"/>
      <c r="J1" s="68"/>
      <c r="K1" s="68"/>
      <c r="L1" s="68"/>
      <c r="M1" s="68"/>
      <c r="N1" s="68"/>
      <c r="O1" s="68"/>
      <c r="P1" s="68"/>
      <c r="Q1" s="68"/>
      <c r="R1" s="68"/>
      <c r="S1" s="68"/>
      <c r="T1" s="68"/>
      <c r="U1" s="68"/>
      <c r="V1" s="68"/>
      <c r="W1" s="68"/>
      <c r="X1" s="68"/>
      <c r="Y1" s="68"/>
      <c r="Z1" s="68"/>
    </row>
    <row r="2" ht="12.75" customHeight="1">
      <c r="A2" s="69">
        <v>1.0</v>
      </c>
      <c r="B2" s="69" t="s">
        <v>214</v>
      </c>
      <c r="C2" s="69" t="s">
        <v>215</v>
      </c>
      <c r="D2" s="69" t="s">
        <v>216</v>
      </c>
      <c r="E2" s="68"/>
      <c r="F2" s="68"/>
      <c r="G2" s="68"/>
      <c r="H2" s="68"/>
      <c r="I2" s="68"/>
      <c r="J2" s="68"/>
      <c r="K2" s="68"/>
      <c r="L2" s="68"/>
      <c r="M2" s="68"/>
      <c r="N2" s="68"/>
      <c r="O2" s="68"/>
      <c r="P2" s="68"/>
      <c r="Q2" s="68"/>
      <c r="R2" s="68"/>
      <c r="S2" s="68"/>
      <c r="T2" s="68"/>
      <c r="U2" s="68"/>
      <c r="V2" s="68"/>
      <c r="W2" s="68"/>
      <c r="X2" s="68"/>
      <c r="Y2" s="68"/>
      <c r="Z2" s="68"/>
    </row>
    <row r="3" ht="12.75" customHeight="1">
      <c r="A3" s="69">
        <v>2.0</v>
      </c>
      <c r="B3" s="69" t="s">
        <v>217</v>
      </c>
      <c r="C3" s="69" t="s">
        <v>218</v>
      </c>
      <c r="D3" s="69" t="s">
        <v>219</v>
      </c>
      <c r="E3" s="68"/>
      <c r="F3" s="68"/>
      <c r="G3" s="68"/>
      <c r="H3" s="68"/>
      <c r="I3" s="68"/>
      <c r="J3" s="68"/>
      <c r="K3" s="68"/>
      <c r="L3" s="68"/>
      <c r="M3" s="68"/>
      <c r="N3" s="68"/>
      <c r="O3" s="68"/>
      <c r="P3" s="68"/>
      <c r="Q3" s="68"/>
      <c r="R3" s="68"/>
      <c r="S3" s="68"/>
      <c r="T3" s="68"/>
      <c r="U3" s="68"/>
      <c r="V3" s="68"/>
      <c r="W3" s="68"/>
      <c r="X3" s="68"/>
      <c r="Y3" s="68"/>
      <c r="Z3" s="68"/>
    </row>
    <row r="4" ht="12.75" customHeight="1">
      <c r="A4" s="69">
        <v>3.0</v>
      </c>
      <c r="B4" s="69" t="s">
        <v>220</v>
      </c>
      <c r="C4" s="68"/>
      <c r="D4" s="69" t="s">
        <v>221</v>
      </c>
      <c r="E4" s="68"/>
      <c r="F4" s="68"/>
      <c r="G4" s="68"/>
      <c r="H4" s="68"/>
      <c r="I4" s="68"/>
      <c r="J4" s="68"/>
      <c r="K4" s="68"/>
      <c r="L4" s="68"/>
      <c r="M4" s="68"/>
      <c r="N4" s="68"/>
      <c r="O4" s="68"/>
      <c r="P4" s="68"/>
      <c r="Q4" s="68"/>
      <c r="R4" s="68"/>
      <c r="S4" s="68"/>
      <c r="T4" s="68"/>
      <c r="U4" s="68"/>
      <c r="V4" s="68"/>
      <c r="W4" s="68"/>
      <c r="X4" s="68"/>
      <c r="Y4" s="68"/>
      <c r="Z4" s="68"/>
    </row>
    <row r="5" ht="12.75" customHeight="1">
      <c r="A5" s="69">
        <v>4.0</v>
      </c>
      <c r="B5" s="69" t="s">
        <v>222</v>
      </c>
      <c r="C5" s="68"/>
      <c r="D5" s="68"/>
      <c r="E5" s="68"/>
      <c r="F5" s="68"/>
      <c r="G5" s="68"/>
      <c r="H5" s="68"/>
      <c r="I5" s="68"/>
      <c r="J5" s="68"/>
      <c r="K5" s="68"/>
      <c r="L5" s="68"/>
      <c r="M5" s="68"/>
      <c r="N5" s="68"/>
      <c r="O5" s="68"/>
      <c r="P5" s="68"/>
      <c r="Q5" s="68"/>
      <c r="R5" s="68"/>
      <c r="S5" s="68"/>
      <c r="T5" s="68"/>
      <c r="U5" s="68"/>
      <c r="V5" s="68"/>
      <c r="W5" s="68"/>
      <c r="X5" s="68"/>
      <c r="Y5" s="68"/>
      <c r="Z5" s="68"/>
    </row>
    <row r="6" ht="12.75" customHeight="1">
      <c r="A6" s="69">
        <v>5.0</v>
      </c>
      <c r="B6" s="69" t="s">
        <v>223</v>
      </c>
      <c r="C6" s="68"/>
      <c r="D6" s="68"/>
      <c r="E6" s="68"/>
      <c r="F6" s="68"/>
      <c r="G6" s="68"/>
      <c r="H6" s="68"/>
      <c r="I6" s="68"/>
      <c r="J6" s="68"/>
      <c r="K6" s="68"/>
      <c r="L6" s="68"/>
      <c r="M6" s="68"/>
      <c r="N6" s="68"/>
      <c r="O6" s="68"/>
      <c r="P6" s="68"/>
      <c r="Q6" s="68"/>
      <c r="R6" s="68"/>
      <c r="S6" s="68"/>
      <c r="T6" s="68"/>
      <c r="U6" s="68"/>
      <c r="V6" s="68"/>
      <c r="W6" s="68"/>
      <c r="X6" s="68"/>
      <c r="Y6" s="68"/>
      <c r="Z6" s="68"/>
    </row>
    <row r="7" ht="12.75" customHeight="1">
      <c r="A7" s="69">
        <v>6.0</v>
      </c>
      <c r="B7" s="69" t="s">
        <v>224</v>
      </c>
      <c r="C7" s="68"/>
      <c r="D7" s="68"/>
      <c r="E7" s="68"/>
      <c r="F7" s="68"/>
      <c r="G7" s="68"/>
      <c r="H7" s="68"/>
      <c r="I7" s="68"/>
      <c r="J7" s="68"/>
      <c r="K7" s="68"/>
      <c r="L7" s="68"/>
      <c r="M7" s="68"/>
      <c r="N7" s="68"/>
      <c r="O7" s="68"/>
      <c r="P7" s="68"/>
      <c r="Q7" s="68"/>
      <c r="R7" s="68"/>
      <c r="S7" s="68"/>
      <c r="T7" s="68"/>
      <c r="U7" s="68"/>
      <c r="V7" s="68"/>
      <c r="W7" s="68"/>
      <c r="X7" s="68"/>
      <c r="Y7" s="68"/>
      <c r="Z7" s="68"/>
    </row>
    <row r="8" ht="12.75" customHeight="1">
      <c r="A8" s="69">
        <v>7.0</v>
      </c>
      <c r="B8" s="69" t="s">
        <v>225</v>
      </c>
      <c r="C8" s="68"/>
      <c r="D8" s="68"/>
      <c r="E8" s="68"/>
      <c r="F8" s="68"/>
      <c r="G8" s="68"/>
      <c r="H8" s="68"/>
      <c r="I8" s="68"/>
      <c r="J8" s="68"/>
      <c r="K8" s="68"/>
      <c r="L8" s="68"/>
      <c r="M8" s="68"/>
      <c r="N8" s="68"/>
      <c r="O8" s="68"/>
      <c r="P8" s="68"/>
      <c r="Q8" s="68"/>
      <c r="R8" s="68"/>
      <c r="S8" s="68"/>
      <c r="T8" s="68"/>
      <c r="U8" s="68"/>
      <c r="V8" s="68"/>
      <c r="W8" s="68"/>
      <c r="X8" s="68"/>
      <c r="Y8" s="68"/>
      <c r="Z8" s="68"/>
    </row>
    <row r="9" ht="12.75" customHeight="1">
      <c r="A9" s="69">
        <v>8.0</v>
      </c>
      <c r="B9" s="69" t="s">
        <v>226</v>
      </c>
      <c r="C9" s="68"/>
      <c r="D9" s="68"/>
      <c r="E9" s="68"/>
      <c r="F9" s="68"/>
      <c r="G9" s="68"/>
      <c r="H9" s="68"/>
      <c r="I9" s="68"/>
      <c r="J9" s="68"/>
      <c r="K9" s="68"/>
      <c r="L9" s="68"/>
      <c r="M9" s="68"/>
      <c r="N9" s="68"/>
      <c r="O9" s="68"/>
      <c r="P9" s="68"/>
      <c r="Q9" s="68"/>
      <c r="R9" s="68"/>
      <c r="S9" s="68"/>
      <c r="T9" s="68"/>
      <c r="U9" s="68"/>
      <c r="V9" s="68"/>
      <c r="W9" s="68"/>
      <c r="X9" s="68"/>
      <c r="Y9" s="68"/>
      <c r="Z9" s="68"/>
    </row>
    <row r="10" ht="12.75" customHeight="1">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ht="12.75" customHeight="1">
      <c r="A11" s="68"/>
      <c r="B11" s="69" t="s">
        <v>227</v>
      </c>
      <c r="C11" s="68"/>
      <c r="D11" s="68"/>
      <c r="E11" s="68"/>
      <c r="F11" s="68"/>
      <c r="G11" s="68"/>
      <c r="H11" s="68"/>
      <c r="I11" s="68"/>
      <c r="J11" s="68"/>
      <c r="K11" s="68"/>
      <c r="L11" s="68"/>
      <c r="M11" s="68"/>
      <c r="N11" s="68"/>
      <c r="O11" s="68"/>
      <c r="P11" s="68"/>
      <c r="Q11" s="68"/>
      <c r="R11" s="68"/>
      <c r="S11" s="68"/>
      <c r="T11" s="68"/>
      <c r="U11" s="68"/>
      <c r="V11" s="68"/>
      <c r="W11" s="68"/>
      <c r="X11" s="68"/>
      <c r="Y11" s="68"/>
      <c r="Z11" s="68"/>
    </row>
    <row r="12" ht="12.75" customHeight="1">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ht="12.75" customHeight="1">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ht="12.75" customHeight="1">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row r="15" ht="12.75" customHeight="1">
      <c r="A15" s="68"/>
      <c r="B15" s="68"/>
      <c r="C15" s="68"/>
      <c r="D15" s="68"/>
      <c r="E15" s="68"/>
      <c r="F15" s="68"/>
      <c r="G15" s="68"/>
      <c r="H15" s="68"/>
      <c r="I15" s="68"/>
      <c r="J15" s="68"/>
      <c r="K15" s="68"/>
      <c r="L15" s="68"/>
      <c r="M15" s="68"/>
      <c r="N15" s="68"/>
      <c r="O15" s="68"/>
      <c r="P15" s="68"/>
      <c r="Q15" s="68"/>
      <c r="R15" s="68"/>
      <c r="S15" s="68"/>
      <c r="T15" s="68"/>
      <c r="U15" s="68"/>
      <c r="V15" s="68"/>
      <c r="W15" s="68"/>
      <c r="X15" s="68"/>
      <c r="Y15" s="68"/>
      <c r="Z15" s="68"/>
    </row>
    <row r="16" ht="12.75" customHeight="1">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ht="12.75" customHeight="1">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ht="12.75" customHeight="1">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ht="12.75" customHeight="1">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ht="12.75" customHeight="1">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ht="12.75"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ht="12.7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ht="12.7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ht="12.7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ht="12.7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ht="12.7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ht="12.7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ht="12.7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ht="12.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ht="12.75" customHeight="1">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ht="12.75" customHeight="1">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ht="12.7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ht="12.75" customHeight="1">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ht="12.7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ht="12.7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ht="12.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ht="12.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ht="12.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ht="12.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ht="12.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ht="12.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ht="12.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ht="12.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ht="12.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ht="12.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ht="12.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ht="12.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ht="12.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ht="12.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ht="12.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ht="12.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ht="12.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ht="12.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2.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2.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2.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2.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2.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2.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2.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2.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2.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2.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2.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2.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2.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2.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2.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2.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2.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2.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2.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2.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2.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2.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2.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2.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2.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2.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2.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2.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2.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2.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2.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2.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2.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2.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2.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2.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2.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2.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2.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2.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2.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2.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2.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2.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2.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2.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2.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2.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2.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2.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2.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2.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2.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2.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2.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2.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2.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2.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2.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2.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2.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2.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2.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2.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2.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2.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2.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2.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2.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2.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2.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2.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2.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2.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2.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2.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2.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2.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2.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2.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2.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2.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2.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2.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2.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2.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2.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2.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2.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2.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2.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2.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2.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2.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2.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2.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2.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2.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2.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2.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2.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2.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2.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2.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2.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2.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2.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2.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2.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2.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2.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2.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2.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2.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2.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2.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2.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2.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2.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2.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2.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2.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2.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2.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2.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2.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2.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2.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2.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2.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2.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2.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2.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2.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2.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2.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2.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2.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2.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2.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2.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2.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2.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2.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2.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2.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2.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2.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2.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2.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2.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2.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2.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2.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2.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2.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2.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2.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2.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2.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2.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2.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2.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2.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2.7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2.7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2.7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2.75"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ht="12.75"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ht="12.75"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ht="12.75"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ht="12.75"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ht="12.75"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ht="12.75"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ht="12.75"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ht="12.75"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ht="12.75"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ht="12.75"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ht="12.75"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ht="12.75"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ht="12.75"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ht="12.75"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ht="12.75"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ht="12.75"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ht="12.75"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ht="12.75"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ht="12.75"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ht="12.75"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ht="12.75"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ht="12.75"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ht="12.75"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ht="12.75"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ht="12.75"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ht="12.75"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ht="12.75"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ht="12.75"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ht="12.75"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ht="12.75"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ht="12.75"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ht="12.75"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ht="12.75"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ht="12.75"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ht="12.75"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ht="12.75"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ht="12.75"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ht="12.75"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ht="12.75"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ht="12.75"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ht="12.75"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ht="12.75"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ht="12.75"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ht="12.75"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ht="12.75"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ht="12.75"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ht="12.75"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ht="12.75"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ht="12.75"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ht="12.75"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ht="12.75"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ht="12.75"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ht="12.75"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ht="12.75"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ht="12.75"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ht="12.75"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ht="12.75"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ht="12.75"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ht="12.75"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ht="12.75"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ht="12.75"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ht="12.75"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ht="12.75"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ht="12.75"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ht="12.75"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ht="12.75"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ht="12.75"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ht="12.75"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ht="12.75"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ht="12.75"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ht="12.75"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ht="12.75"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ht="12.75"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ht="12.75"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ht="12.75"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ht="12.75"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ht="12.75"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ht="12.75"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ht="12.75"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ht="12.75"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ht="12.75"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ht="12.75"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ht="12.75"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ht="12.75"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ht="12.75"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ht="12.75"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ht="12.75"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ht="12.75"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ht="12.75"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ht="12.75"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ht="12.75"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ht="12.75"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ht="12.75"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ht="12.75"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ht="12.75"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ht="12.75"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ht="12.75"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ht="12.75"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ht="12.75"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ht="12.75"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ht="12.75"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ht="12.75"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ht="12.75"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ht="12.75"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ht="12.75"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ht="12.75"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ht="12.75"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ht="12.75"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ht="12.75"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ht="12.75"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ht="12.75"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ht="12.75"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ht="12.75"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ht="12.75"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ht="12.75"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ht="12.75"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ht="12.75"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ht="12.75"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ht="12.75"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ht="12.75"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ht="12.75"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ht="12.75"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ht="12.75"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ht="12.75"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ht="12.75"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ht="12.75"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ht="12.75"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ht="12.75"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ht="12.75"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ht="12.75"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ht="12.75"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ht="12.75"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ht="12.75"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ht="12.75"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ht="12.75"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ht="12.75"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ht="12.75"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ht="12.75"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ht="12.75"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ht="12.75"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ht="12.75"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ht="12.75"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ht="12.75"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ht="12.75"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ht="12.75"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ht="12.75"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ht="12.75"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ht="12.75"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ht="12.75"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ht="12.75"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ht="12.75"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ht="12.75"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ht="12.75"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ht="12.75"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ht="12.75"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ht="12.75"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ht="12.75"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ht="12.75"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ht="12.75"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ht="12.75"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ht="12.75"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ht="12.75"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ht="12.75"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ht="12.75"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ht="12.75"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ht="12.75"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ht="12.75"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ht="12.75"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ht="12.75"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ht="12.75"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ht="12.75"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ht="12.75"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ht="12.75"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ht="12.75"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ht="12.75"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ht="12.75"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ht="12.75"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ht="12.75"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ht="12.75"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ht="12.75"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ht="12.75"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ht="12.75"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ht="12.75"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ht="12.75"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ht="12.75"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ht="12.75"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ht="12.75"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ht="12.75"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ht="12.75"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ht="12.75"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ht="12.75"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ht="12.75"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ht="12.75"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ht="12.75"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ht="12.75"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ht="12.75"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ht="12.75"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ht="12.75"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ht="12.75"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ht="12.75"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ht="12.75"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ht="12.75"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ht="12.75"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ht="12.75"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ht="12.75"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ht="12.75"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ht="12.75"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ht="12.75"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ht="12.75"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ht="12.75"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ht="12.75"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ht="12.75"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ht="12.75"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ht="12.75"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ht="12.75"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ht="12.75"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ht="12.75"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ht="12.75"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ht="12.75"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ht="12.75"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ht="12.75"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ht="12.75"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ht="12.75"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ht="12.75"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ht="12.75"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ht="12.75"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ht="12.75"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ht="12.75"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ht="12.75"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ht="12.75"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ht="12.75"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ht="12.75"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ht="12.75"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ht="12.75"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ht="12.75"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ht="12.75"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ht="12.75"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ht="12.75"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ht="12.75"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ht="12.75"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ht="12.75"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ht="12.75"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ht="12.75"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ht="12.75"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ht="12.75"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ht="12.75"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ht="12.75"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ht="12.75"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ht="12.75"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ht="12.75"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ht="12.75"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ht="12.75"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ht="12.75"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ht="12.75"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ht="12.75"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ht="12.75"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ht="12.75"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ht="12.75"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ht="12.75"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ht="12.75"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ht="12.75"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ht="12.75"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ht="12.75"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ht="12.75"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ht="12.75"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ht="12.75"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ht="12.75"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ht="12.75"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ht="12.75"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ht="12.75"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ht="12.75"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ht="12.75"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ht="12.75"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ht="12.75"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ht="12.75"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ht="12.75"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ht="12.75"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ht="12.75"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ht="12.75"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ht="12.75"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ht="12.75"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ht="12.75"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ht="12.75"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ht="12.75"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ht="12.75"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ht="12.75"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ht="12.75"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ht="12.75"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ht="12.75"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ht="12.75"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ht="12.75"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ht="12.75"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ht="12.75"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ht="12.75"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ht="12.75"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ht="12.75"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ht="12.75"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ht="12.75"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ht="12.75"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ht="12.75"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ht="12.75"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ht="12.75"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ht="12.75"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ht="12.75"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ht="12.75"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ht="12.75"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ht="12.75"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ht="12.75"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ht="12.75"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ht="12.75"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ht="12.75"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ht="12.75"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ht="12.75"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ht="12.75"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ht="12.75"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ht="12.75"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ht="12.75"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ht="12.75"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ht="12.75"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ht="12.75"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ht="12.75"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ht="12.75"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ht="12.75"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ht="12.75"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ht="12.75"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ht="12.75"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ht="12.75"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ht="12.75"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ht="12.75"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ht="12.75"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ht="12.75"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ht="12.75"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ht="12.75"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ht="12.75"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ht="12.75"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ht="12.75"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ht="12.75"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ht="12.75"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ht="12.75"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ht="12.75"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ht="12.75"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ht="12.75"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ht="12.75"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ht="12.75"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ht="12.75"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ht="12.75"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ht="12.75"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ht="12.75"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ht="12.75"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ht="12.75"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ht="12.75"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ht="12.75"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ht="12.75"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ht="12.75"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ht="12.75"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ht="12.75"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ht="12.75"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ht="12.75"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ht="12.75"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ht="12.75"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ht="12.75"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ht="12.75"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ht="12.75"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ht="12.75"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ht="12.75"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ht="12.75"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ht="12.75"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ht="12.75"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ht="12.75"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ht="12.75"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ht="12.75"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ht="12.75"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ht="12.75"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ht="12.75"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ht="12.75"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ht="12.75"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ht="12.75"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ht="12.75"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ht="12.75"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ht="12.75"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ht="12.75"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ht="12.75"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ht="12.75"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ht="12.75"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ht="12.75"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ht="12.75"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ht="12.75"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ht="12.75"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ht="12.75"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ht="12.75"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ht="12.75"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ht="12.75"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ht="12.75"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ht="12.75"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ht="12.75"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ht="12.75"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ht="12.75"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ht="12.75"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ht="12.75"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ht="12.75"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ht="12.75"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ht="12.75"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ht="12.75"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ht="12.75"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ht="12.75"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ht="12.75"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ht="12.75"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ht="12.75"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ht="12.75"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ht="12.75"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ht="12.75"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ht="12.75"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ht="12.75"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ht="12.75"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ht="12.75"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ht="12.75"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ht="12.75"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ht="12.75"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ht="12.75"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ht="12.75"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ht="12.75"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ht="12.75"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ht="12.75"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ht="12.75"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ht="12.75"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ht="12.75"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ht="12.75"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ht="12.75"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ht="12.75"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ht="12.75"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ht="12.75"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ht="12.75"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ht="12.75"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ht="12.75"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ht="12.75"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ht="12.75"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ht="12.75"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ht="12.75"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ht="12.75"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ht="12.75"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ht="12.75"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ht="12.75"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ht="12.75"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ht="12.75"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ht="12.75"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ht="12.75"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ht="12.75"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ht="12.75"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ht="12.75"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ht="12.75"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ht="12.75"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ht="12.75"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ht="12.75"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ht="12.75"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ht="12.75"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ht="12.75"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ht="12.75"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ht="12.75"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ht="12.75"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ht="12.75"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ht="12.75"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ht="12.75"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ht="12.75"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ht="12.75"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ht="12.75"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ht="12.75"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ht="12.75"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ht="12.75"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ht="12.75"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ht="12.75"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ht="12.75"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ht="12.75"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ht="12.75"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ht="12.75"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ht="12.75"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ht="12.75"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ht="12.75"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ht="12.75"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ht="12.75"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ht="12.75"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ht="12.75"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ht="12.75"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ht="12.75"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ht="12.75"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ht="12.75"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ht="12.75"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ht="12.75"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ht="12.75"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ht="12.75"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ht="12.75"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ht="12.75"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ht="12.75"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ht="12.75"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ht="12.75"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ht="12.75"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ht="12.75"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ht="12.75"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ht="12.75"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ht="12.75"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ht="12.75"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ht="12.75"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ht="12.75"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ht="12.75"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ht="12.75"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ht="12.75"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ht="12.75"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ht="12.75"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ht="12.75"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ht="12.75"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ht="12.75"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ht="12.75"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ht="12.75"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ht="12.75"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ht="12.75"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ht="12.75"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ht="12.75"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ht="12.75"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ht="12.75"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ht="12.75"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ht="12.75"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ht="12.75"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ht="12.75"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ht="12.75"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ht="12.75"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ht="12.75"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ht="12.75"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ht="12.75"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ht="12.75"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ht="12.75"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ht="12.75"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ht="12.75"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ht="12.75"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ht="12.75"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ht="12.75"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ht="12.75"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ht="12.75"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ht="12.75"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ht="12.75"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ht="12.75"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ht="12.75"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ht="12.75"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ht="12.75"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ht="12.75"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ht="12.75"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ht="12.75"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ht="12.75"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ht="12.75"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ht="12.75"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ht="12.75"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ht="12.75"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ht="12.75"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ht="12.75"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ht="12.75"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ht="12.75"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ht="12.75"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ht="12.75"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ht="12.75"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ht="12.75"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ht="12.75"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ht="12.75"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ht="12.75"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ht="12.75"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ht="12.75"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ht="12.75"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ht="12.75"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ht="12.75"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ht="12.75"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ht="12.75"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ht="12.75"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ht="12.75"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ht="12.75"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ht="12.75"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ht="12.75"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ht="12.75"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ht="12.75"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ht="12.75"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ht="12.75"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ht="12.75"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ht="12.75"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ht="12.75"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ht="12.75"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ht="12.75"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ht="12.75"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ht="12.75"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ht="12.75"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ht="12.75"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ht="12.75"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ht="12.75"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ht="12.75"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ht="12.75"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ht="12.75"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ht="12.75"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ht="12.75"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ht="12.75"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ht="12.75"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ht="12.75"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ht="12.75"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ht="12.75"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ht="12.75"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ht="12.75"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ht="12.75"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ht="12.75"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ht="12.75"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ht="12.75"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ht="12.75"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ht="12.75"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ht="12.75"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ht="12.75"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ht="12.75"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ht="12.75"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ht="12.75"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ht="12.75"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ht="12.75"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ht="12.75"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ht="12.75"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ht="12.75"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ht="12.75"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ht="12.75"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ht="12.75"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ht="12.75"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ht="12.75"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ht="12.75"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ht="12.75"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ht="12.75"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ht="12.75"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ht="12.75"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ht="12.75"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ht="12.75"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ht="12.75"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ht="12.75"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ht="12.75"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ht="12.75"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ht="12.75"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ht="12.75"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ht="12.75"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ht="12.75"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ht="12.75"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ht="12.75"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ht="12.75"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ht="12.75"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ht="12.75"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ht="12.75"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ht="12.75"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ht="12.75"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ht="12.75"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ht="12.75"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ht="12.75"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ht="12.75"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ht="12.75"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ht="12.75"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ht="12.75"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ht="12.75"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ht="12.75"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ht="12.75"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ht="12.75"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ht="12.75"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ht="12.75"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ht="12.75"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ht="12.75"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ht="12.75"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ht="12.75"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ht="12.75"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ht="12.75"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ht="12.75"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ht="12.75"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ht="12.75"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ht="12.75"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ht="12.75"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ht="12.75"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ht="12.75"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ht="12.75"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ht="12.75"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ht="12.75"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ht="12.75"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ht="12.75"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ht="12.75"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ht="12.75"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ht="12.75"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ht="12.75"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ht="12.75"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ht="12.75"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ht="12.75"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ht="12.75"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ht="12.75"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ht="12.75"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ht="12.75"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ht="12.75"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ht="12.75"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ht="12.75"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ht="12.75"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ht="12.75"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ht="12.75"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ht="12.75"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ht="12.75"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ht="12.75"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ht="12.75"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ht="12.75"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ht="12.75"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ht="12.75"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ht="12.75"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ht="12.75"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ht="12.75"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ht="12.75"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ht="12.75"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ht="12.75"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ht="12.75"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ht="12.75"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ht="12.75"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ht="12.75"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ht="12.75"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ht="12.75"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ht="12.75"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ht="12.75"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ht="12.75"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ht="12.75"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ht="12.75"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ht="12.75"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ht="12.75"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ht="12.75"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ht="12.75"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ht="12.75"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ht="12.75"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ht="12.75"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ht="12.75"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ht="12.75"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ht="12.75"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ht="12.75"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ht="12.75"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ht="12.75"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ht="12.75"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ht="12.75"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ht="12.75"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ht="12.75"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ht="12.75"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ht="12.75"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ht="12.75"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ht="12.75"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ht="12.75"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ht="12.75"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ht="12.75"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ht="12.75"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ht="12.75"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ht="12.75"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ht="12.75"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ht="12.75"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ht="12.75"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ht="12.75"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ht="12.75"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ht="12.75"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ht="12.75"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ht="12.75"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ht="12.75"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ht="12.75"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ht="12.75"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ht="12.75"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ht="12.75"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ht="12.75"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ht="12.75"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ht="12.75"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ht="12.75"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ht="12.75"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ht="12.75"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ht="12.75"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ht="12.75"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ht="12.75"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ht="12.75"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ht="12.75"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ht="12.75"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ht="12.75"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ht="12.75"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ht="12.75"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ht="12.75"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ht="12.75"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ht="12.75"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ht="12.75"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ht="12.75"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ht="12.75"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ht="12.75"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ht="12.75"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printOptions gridLines="1"/>
  <pageMargins bottom="0.984027777777778" footer="0.0" header="0.0" left="0.747916666666667" right="0.747916666666667" top="0.984027777777778"/>
  <pageSetup paperSize="9"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228</v>
      </c>
      <c r="B1" s="1" t="s">
        <v>229</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6.38"/>
    <col customWidth="1" min="2" max="2" width="37.63"/>
    <col customWidth="1" min="3" max="3" width="9.5"/>
    <col customWidth="1" min="4" max="4" width="12.63"/>
    <col customWidth="1" min="5" max="5" width="37.63"/>
    <col customWidth="1" min="6" max="25" width="8.63"/>
  </cols>
  <sheetData>
    <row r="1" ht="12.75" customHeight="1">
      <c r="A1" s="6" t="s">
        <v>230</v>
      </c>
      <c r="B1" s="1" t="s">
        <v>231</v>
      </c>
      <c r="C1" s="1" t="s">
        <v>232</v>
      </c>
      <c r="D1" s="1" t="s">
        <v>233</v>
      </c>
      <c r="E1" s="1" t="s">
        <v>60</v>
      </c>
    </row>
    <row r="2" ht="12.75" customHeight="1">
      <c r="A2" s="9">
        <v>1.0</v>
      </c>
      <c r="B2" s="9" t="s">
        <v>234</v>
      </c>
      <c r="C2" s="70" t="s">
        <v>235</v>
      </c>
      <c r="D2" s="70" t="s">
        <v>236</v>
      </c>
      <c r="E2" s="9" t="s">
        <v>237</v>
      </c>
    </row>
    <row r="3" ht="12.75" customHeight="1">
      <c r="A3" s="9">
        <v>2.0</v>
      </c>
      <c r="B3" s="9" t="s">
        <v>238</v>
      </c>
      <c r="C3" s="70" t="s">
        <v>239</v>
      </c>
      <c r="D3" s="70" t="s">
        <v>240</v>
      </c>
      <c r="E3" s="9" t="s">
        <v>237</v>
      </c>
    </row>
    <row r="4" ht="12.75" customHeight="1">
      <c r="A4" s="9">
        <v>3.0</v>
      </c>
      <c r="B4" s="9" t="s">
        <v>241</v>
      </c>
      <c r="C4" s="70" t="s">
        <v>242</v>
      </c>
      <c r="D4" s="70" t="s">
        <v>243</v>
      </c>
      <c r="E4" s="9" t="s">
        <v>237</v>
      </c>
    </row>
    <row r="5" ht="12.75" customHeight="1">
      <c r="A5" s="9">
        <v>4.0</v>
      </c>
      <c r="B5" s="9" t="s">
        <v>244</v>
      </c>
      <c r="C5" s="70" t="s">
        <v>245</v>
      </c>
      <c r="D5" s="70" t="s">
        <v>246</v>
      </c>
      <c r="E5" s="9" t="s">
        <v>237</v>
      </c>
    </row>
    <row r="6" ht="12.75" customHeight="1">
      <c r="A6" s="9">
        <v>5.0</v>
      </c>
      <c r="B6" s="9" t="s">
        <v>247</v>
      </c>
      <c r="C6" s="70" t="s">
        <v>248</v>
      </c>
      <c r="D6" s="70" t="s">
        <v>243</v>
      </c>
      <c r="E6" s="9" t="s">
        <v>237</v>
      </c>
    </row>
    <row r="7" ht="12.75" customHeight="1">
      <c r="A7" s="9">
        <v>6.0</v>
      </c>
      <c r="B7" s="9" t="s">
        <v>249</v>
      </c>
      <c r="C7" s="70" t="s">
        <v>250</v>
      </c>
      <c r="D7" s="70" t="s">
        <v>236</v>
      </c>
      <c r="E7" s="9" t="s">
        <v>237</v>
      </c>
    </row>
    <row r="8" ht="12.75" customHeight="1">
      <c r="A8" s="9">
        <v>7.0</v>
      </c>
      <c r="B8" s="9" t="s">
        <v>251</v>
      </c>
      <c r="C8" s="70" t="s">
        <v>252</v>
      </c>
      <c r="D8" s="70" t="s">
        <v>246</v>
      </c>
      <c r="E8" s="9" t="s">
        <v>237</v>
      </c>
    </row>
    <row r="9" ht="12.75" customHeight="1">
      <c r="A9" s="9">
        <v>8.0</v>
      </c>
      <c r="B9" s="9" t="s">
        <v>253</v>
      </c>
      <c r="C9" s="70" t="s">
        <v>245</v>
      </c>
      <c r="D9" s="70" t="s">
        <v>254</v>
      </c>
      <c r="E9" s="9" t="s">
        <v>237</v>
      </c>
    </row>
    <row r="10" ht="12.75" customHeight="1">
      <c r="A10" s="9">
        <v>9.0</v>
      </c>
      <c r="B10" s="9" t="s">
        <v>255</v>
      </c>
      <c r="C10" s="70" t="s">
        <v>256</v>
      </c>
      <c r="D10" s="70" t="s">
        <v>246</v>
      </c>
      <c r="E10" s="9" t="s">
        <v>237</v>
      </c>
    </row>
    <row r="11" ht="12.75" customHeight="1">
      <c r="A11" s="9">
        <v>10.0</v>
      </c>
      <c r="B11" s="9" t="s">
        <v>257</v>
      </c>
      <c r="C11" s="70" t="s">
        <v>258</v>
      </c>
      <c r="D11" s="70" t="s">
        <v>243</v>
      </c>
      <c r="E11" s="9" t="s">
        <v>237</v>
      </c>
    </row>
    <row r="12" ht="12.75" customHeight="1">
      <c r="A12" s="9">
        <v>11.0</v>
      </c>
      <c r="B12" s="9" t="s">
        <v>259</v>
      </c>
      <c r="C12" s="70" t="s">
        <v>260</v>
      </c>
      <c r="D12" s="70" t="s">
        <v>236</v>
      </c>
      <c r="E12" s="9" t="s">
        <v>237</v>
      </c>
    </row>
    <row r="13" ht="12.75" customHeight="1">
      <c r="A13" s="9">
        <v>12.0</v>
      </c>
      <c r="B13" s="9" t="s">
        <v>261</v>
      </c>
      <c r="C13" s="70" t="s">
        <v>262</v>
      </c>
      <c r="D13" s="70" t="s">
        <v>254</v>
      </c>
      <c r="E13" s="9" t="s">
        <v>237</v>
      </c>
    </row>
    <row r="14" ht="12.75" customHeight="1">
      <c r="A14" s="9">
        <v>13.0</v>
      </c>
      <c r="B14" s="9" t="s">
        <v>263</v>
      </c>
      <c r="C14" s="70" t="s">
        <v>264</v>
      </c>
      <c r="D14" s="70" t="s">
        <v>236</v>
      </c>
      <c r="E14" s="9" t="s">
        <v>237</v>
      </c>
    </row>
    <row r="15" ht="12.75" customHeight="1">
      <c r="A15" s="9">
        <v>14.0</v>
      </c>
      <c r="B15" s="9" t="s">
        <v>265</v>
      </c>
      <c r="C15" s="70" t="s">
        <v>266</v>
      </c>
      <c r="D15" s="70" t="s">
        <v>254</v>
      </c>
      <c r="E15" s="9" t="s">
        <v>237</v>
      </c>
    </row>
    <row r="16" ht="12.75" customHeight="1">
      <c r="A16" s="9">
        <v>15.0</v>
      </c>
      <c r="B16" s="9" t="s">
        <v>267</v>
      </c>
      <c r="C16" s="70" t="s">
        <v>268</v>
      </c>
      <c r="D16" s="70" t="s">
        <v>236</v>
      </c>
      <c r="E16" s="9" t="s">
        <v>237</v>
      </c>
    </row>
    <row r="17" ht="12.75" customHeight="1">
      <c r="A17" s="9">
        <v>16.0</v>
      </c>
      <c r="B17" s="9" t="s">
        <v>269</v>
      </c>
      <c r="C17" s="70" t="s">
        <v>270</v>
      </c>
      <c r="D17" s="70" t="s">
        <v>236</v>
      </c>
      <c r="E17" s="9" t="s">
        <v>237</v>
      </c>
    </row>
    <row r="18" ht="12.75" customHeight="1">
      <c r="A18" s="9">
        <v>17.0</v>
      </c>
      <c r="B18" s="9" t="s">
        <v>271</v>
      </c>
      <c r="C18" s="70" t="s">
        <v>272</v>
      </c>
      <c r="D18" s="70" t="s">
        <v>254</v>
      </c>
      <c r="E18" s="9" t="s">
        <v>237</v>
      </c>
    </row>
    <row r="19" ht="12.75" customHeight="1">
      <c r="A19" s="9">
        <v>18.0</v>
      </c>
      <c r="B19" s="9" t="s">
        <v>273</v>
      </c>
      <c r="C19" s="70" t="s">
        <v>274</v>
      </c>
      <c r="D19" s="70" t="s">
        <v>246</v>
      </c>
      <c r="E19" s="9" t="s">
        <v>237</v>
      </c>
    </row>
    <row r="20" ht="12.75" customHeight="1">
      <c r="A20" s="9">
        <v>19.0</v>
      </c>
      <c r="B20" s="9" t="s">
        <v>275</v>
      </c>
      <c r="C20" s="70" t="s">
        <v>276</v>
      </c>
      <c r="D20" s="70" t="s">
        <v>243</v>
      </c>
      <c r="E20" s="9" t="s">
        <v>237</v>
      </c>
    </row>
    <row r="21" ht="12.75" customHeight="1">
      <c r="A21" s="9">
        <v>20.0</v>
      </c>
      <c r="B21" s="9" t="s">
        <v>277</v>
      </c>
      <c r="C21" s="70" t="s">
        <v>278</v>
      </c>
      <c r="D21" s="70" t="s">
        <v>243</v>
      </c>
      <c r="E21" s="9" t="s">
        <v>279</v>
      </c>
    </row>
    <row r="22" ht="12.75" customHeight="1">
      <c r="A22" s="9">
        <v>21.0</v>
      </c>
      <c r="B22" s="9" t="s">
        <v>280</v>
      </c>
      <c r="C22" s="70" t="s">
        <v>281</v>
      </c>
      <c r="D22" s="70" t="s">
        <v>282</v>
      </c>
      <c r="E22" s="9" t="s">
        <v>279</v>
      </c>
    </row>
    <row r="23" ht="12.75" customHeight="1">
      <c r="A23" s="9">
        <v>22.0</v>
      </c>
      <c r="B23" s="9" t="s">
        <v>283</v>
      </c>
      <c r="C23" s="70" t="s">
        <v>284</v>
      </c>
      <c r="D23" s="70" t="s">
        <v>240</v>
      </c>
      <c r="E23" s="9" t="s">
        <v>279</v>
      </c>
    </row>
    <row r="24" ht="12.75" customHeight="1">
      <c r="A24" s="9">
        <v>23.0</v>
      </c>
      <c r="B24" s="9" t="s">
        <v>285</v>
      </c>
      <c r="C24" s="70" t="s">
        <v>286</v>
      </c>
      <c r="D24" s="70" t="s">
        <v>254</v>
      </c>
      <c r="E24" s="9" t="s">
        <v>279</v>
      </c>
    </row>
    <row r="25" ht="12.75" customHeight="1">
      <c r="A25" s="9">
        <v>24.0</v>
      </c>
      <c r="B25" s="9" t="s">
        <v>287</v>
      </c>
      <c r="C25" s="70" t="s">
        <v>288</v>
      </c>
      <c r="D25" s="9" t="s">
        <v>243</v>
      </c>
    </row>
    <row r="26" ht="12.75" customHeight="1">
      <c r="A26" s="9">
        <v>25.0</v>
      </c>
      <c r="B26" s="9" t="s">
        <v>289</v>
      </c>
      <c r="C26" s="70" t="s">
        <v>290</v>
      </c>
      <c r="D26" s="9" t="s">
        <v>243</v>
      </c>
      <c r="E26" s="9" t="s">
        <v>291</v>
      </c>
    </row>
    <row r="27" ht="12.75" customHeight="1">
      <c r="A27" s="9">
        <v>26.0</v>
      </c>
      <c r="B27" s="9" t="s">
        <v>292</v>
      </c>
      <c r="C27" s="70" t="s">
        <v>293</v>
      </c>
      <c r="D27" s="9" t="s">
        <v>243</v>
      </c>
      <c r="E27" s="9" t="s">
        <v>291</v>
      </c>
    </row>
    <row r="28" ht="12.75" customHeight="1">
      <c r="A28" s="9">
        <v>27.0</v>
      </c>
      <c r="B28" s="9" t="s">
        <v>294</v>
      </c>
      <c r="C28" s="70" t="s">
        <v>295</v>
      </c>
      <c r="D28" s="9" t="s">
        <v>243</v>
      </c>
      <c r="E28" s="9" t="s">
        <v>291</v>
      </c>
    </row>
    <row r="29" ht="12.75" customHeight="1">
      <c r="A29" s="9">
        <v>28.0</v>
      </c>
      <c r="B29" s="9" t="s">
        <v>296</v>
      </c>
      <c r="C29" s="70" t="s">
        <v>297</v>
      </c>
      <c r="D29" s="9" t="s">
        <v>243</v>
      </c>
      <c r="E29" s="9" t="s">
        <v>291</v>
      </c>
    </row>
    <row r="30" ht="12.75" customHeight="1">
      <c r="A30" s="9">
        <v>29.0</v>
      </c>
      <c r="B30" s="9" t="s">
        <v>298</v>
      </c>
      <c r="C30" s="70" t="s">
        <v>299</v>
      </c>
      <c r="D30" s="9" t="s">
        <v>243</v>
      </c>
      <c r="E30" s="9" t="s">
        <v>291</v>
      </c>
    </row>
    <row r="31" ht="12.75" customHeight="1">
      <c r="A31" s="9">
        <v>30.0</v>
      </c>
      <c r="B31" s="9" t="s">
        <v>300</v>
      </c>
      <c r="C31" s="70" t="s">
        <v>301</v>
      </c>
      <c r="D31" s="9" t="s">
        <v>243</v>
      </c>
      <c r="E31" s="9" t="s">
        <v>291</v>
      </c>
    </row>
    <row r="32" ht="12.75" customHeight="1">
      <c r="A32" s="9">
        <v>31.0</v>
      </c>
      <c r="B32" s="9" t="s">
        <v>302</v>
      </c>
      <c r="C32" s="70" t="s">
        <v>303</v>
      </c>
      <c r="D32" s="9" t="s">
        <v>243</v>
      </c>
      <c r="E32" s="9" t="s">
        <v>291</v>
      </c>
    </row>
    <row r="33" ht="12.75" customHeight="1">
      <c r="A33" s="9">
        <v>32.0</v>
      </c>
      <c r="B33" s="9" t="s">
        <v>304</v>
      </c>
      <c r="C33" s="70" t="s">
        <v>293</v>
      </c>
      <c r="D33" s="9" t="s">
        <v>243</v>
      </c>
      <c r="E33" s="9" t="s">
        <v>305</v>
      </c>
    </row>
    <row r="34" ht="12.75" customHeight="1">
      <c r="A34" s="9">
        <v>33.0</v>
      </c>
      <c r="B34" s="9" t="s">
        <v>306</v>
      </c>
      <c r="C34" s="70" t="s">
        <v>295</v>
      </c>
      <c r="D34" s="9" t="s">
        <v>243</v>
      </c>
      <c r="E34" s="9" t="s">
        <v>305</v>
      </c>
    </row>
    <row r="35" ht="12.75" customHeight="1">
      <c r="A35" s="9">
        <v>34.0</v>
      </c>
      <c r="B35" s="9" t="s">
        <v>307</v>
      </c>
      <c r="C35" s="70" t="s">
        <v>297</v>
      </c>
      <c r="D35" s="9" t="s">
        <v>243</v>
      </c>
      <c r="E35" s="9" t="s">
        <v>305</v>
      </c>
    </row>
    <row r="36" ht="12.75" customHeight="1">
      <c r="A36" s="9">
        <v>35.0</v>
      </c>
      <c r="B36" s="9" t="s">
        <v>308</v>
      </c>
      <c r="C36" s="9" t="s">
        <v>309</v>
      </c>
      <c r="D36" s="9" t="s">
        <v>254</v>
      </c>
      <c r="E36" s="9" t="s">
        <v>310</v>
      </c>
    </row>
    <row r="37" ht="12.75" customHeight="1">
      <c r="A37" s="9">
        <v>36.0</v>
      </c>
      <c r="B37" s="9" t="s">
        <v>311</v>
      </c>
      <c r="C37" s="71" t="s">
        <v>299</v>
      </c>
      <c r="D37" s="9" t="s">
        <v>312</v>
      </c>
      <c r="E37" s="9" t="s">
        <v>237</v>
      </c>
    </row>
    <row r="38" ht="12.75" customHeight="1">
      <c r="A38" s="9">
        <v>37.0</v>
      </c>
      <c r="B38" s="9" t="s">
        <v>313</v>
      </c>
      <c r="C38" s="71" t="s">
        <v>314</v>
      </c>
      <c r="D38" s="9" t="s">
        <v>246</v>
      </c>
      <c r="E38" s="9" t="s">
        <v>237</v>
      </c>
    </row>
    <row r="39" ht="12.75" customHeight="1">
      <c r="A39" s="9">
        <v>38.0</v>
      </c>
      <c r="B39" s="9" t="s">
        <v>315</v>
      </c>
      <c r="C39" s="71" t="s">
        <v>316</v>
      </c>
      <c r="D39" s="9" t="s">
        <v>236</v>
      </c>
      <c r="E39" s="9" t="s">
        <v>237</v>
      </c>
    </row>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gridLines="1"/>
  <pageMargins bottom="0.75" footer="0.0" header="0.0" left="0.7" right="0.7" top="0.75"/>
  <pageSetup paperSize="9"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2" width="25.13"/>
    <col customWidth="1" min="3" max="8" width="12.63"/>
    <col customWidth="1" min="9" max="26" width="8.63"/>
  </cols>
  <sheetData>
    <row r="1" ht="12.75" customHeight="1">
      <c r="A1" s="72" t="s">
        <v>317</v>
      </c>
      <c r="B1" s="73" t="str">
        <f>'Project Team'!B1</f>
        <v>First Name</v>
      </c>
      <c r="C1" s="74" t="s">
        <v>318</v>
      </c>
      <c r="D1" s="75"/>
      <c r="E1" s="76"/>
      <c r="F1" s="77"/>
      <c r="G1" s="78"/>
      <c r="H1" s="78"/>
    </row>
    <row r="2" ht="12.75" customHeight="1">
      <c r="A2" s="79" t="str">
        <f>'Project Team'!A3</f>
        <v>Meusling</v>
      </c>
      <c r="B2" s="80" t="str">
        <f>'Project Team'!B3</f>
        <v>Patrick</v>
      </c>
      <c r="C2" s="81"/>
      <c r="D2" s="82"/>
      <c r="E2" s="83" t="str">
        <f>AVERAGE(C2:C10)</f>
        <v>#DIV/0!</v>
      </c>
      <c r="F2" s="84" t="str">
        <f>IF(STDEV(C2:C7) &gt; 0,"NOK", "OK")</f>
        <v>#DIV/0!</v>
      </c>
      <c r="G2" s="85"/>
      <c r="H2" s="85"/>
    </row>
    <row r="3" ht="12.75" customHeight="1">
      <c r="A3" s="79" t="str">
        <f>'Project Team'!A4</f>
        <v>Dekanozishvili</v>
      </c>
      <c r="B3" s="80" t="str">
        <f>'Project Team'!B4</f>
        <v>Luka</v>
      </c>
      <c r="C3" s="81"/>
      <c r="D3" s="86"/>
      <c r="E3" s="25"/>
      <c r="F3" s="25"/>
      <c r="G3" s="87"/>
      <c r="H3" s="87"/>
    </row>
    <row r="4" ht="12.75" customHeight="1">
      <c r="A4" s="79" t="str">
        <f>'Project Team'!A6</f>
        <v>Novak</v>
      </c>
      <c r="B4" s="80" t="str">
        <f>'Project Team'!B6</f>
        <v>Jannik</v>
      </c>
      <c r="C4" s="81"/>
      <c r="D4" s="82"/>
      <c r="E4" s="26"/>
      <c r="F4" s="26"/>
      <c r="G4" s="85"/>
      <c r="H4" s="85"/>
    </row>
    <row r="5" ht="12.75" customHeight="1">
      <c r="A5" s="88" t="str">
        <f>'Project Team'!A7</f>
        <v>Prosser</v>
      </c>
      <c r="B5" s="89" t="str">
        <f>'Project Team'!B7</f>
        <v>Clemens</v>
      </c>
      <c r="C5" s="81"/>
      <c r="D5" s="90"/>
      <c r="E5" s="90"/>
      <c r="F5" s="90"/>
      <c r="G5" s="87"/>
      <c r="H5" s="87"/>
    </row>
    <row r="6" ht="12.75" customHeight="1">
      <c r="A6" s="91"/>
      <c r="C6" s="92"/>
      <c r="D6" s="93"/>
      <c r="E6" s="94">
        <v>0.0</v>
      </c>
      <c r="F6" s="95" t="s">
        <v>319</v>
      </c>
      <c r="G6" s="85"/>
      <c r="H6" s="85"/>
    </row>
    <row r="7" ht="12.75" customHeight="1">
      <c r="C7" s="92"/>
      <c r="D7" s="90"/>
      <c r="E7" s="94">
        <v>1.0</v>
      </c>
      <c r="F7" s="95" t="s">
        <v>320</v>
      </c>
      <c r="G7" s="87"/>
      <c r="H7" s="87"/>
    </row>
    <row r="8" ht="12.75" customHeight="1">
      <c r="C8" s="92"/>
      <c r="D8" s="93"/>
      <c r="E8" s="94">
        <v>2.0</v>
      </c>
      <c r="F8" s="95" t="s">
        <v>321</v>
      </c>
      <c r="G8" s="85"/>
      <c r="H8" s="85"/>
    </row>
    <row r="9" ht="12.75" customHeight="1">
      <c r="C9" s="92"/>
      <c r="D9" s="90"/>
      <c r="E9" s="94">
        <v>3.0</v>
      </c>
      <c r="F9" s="95" t="s">
        <v>322</v>
      </c>
      <c r="G9" s="87"/>
      <c r="H9" s="87"/>
    </row>
    <row r="10" ht="12.75" customHeight="1">
      <c r="C10" s="96"/>
      <c r="D10" s="93"/>
      <c r="E10" s="94">
        <v>5.0</v>
      </c>
      <c r="F10" s="95" t="s">
        <v>323</v>
      </c>
      <c r="G10" s="85"/>
      <c r="H10" s="85"/>
    </row>
    <row r="11" ht="12.75" customHeight="1">
      <c r="C11" s="96"/>
      <c r="D11" s="90"/>
      <c r="E11" s="94">
        <v>8.0</v>
      </c>
      <c r="F11" s="95" t="s">
        <v>324</v>
      </c>
      <c r="G11" s="87"/>
      <c r="H11" s="87"/>
    </row>
    <row r="12" ht="12.75" customHeight="1">
      <c r="C12" s="96"/>
      <c r="D12" s="93"/>
      <c r="E12" s="94">
        <v>13.0</v>
      </c>
      <c r="F12" s="95" t="s">
        <v>325</v>
      </c>
      <c r="G12" s="85"/>
      <c r="H12" s="85"/>
    </row>
    <row r="13" ht="12.75" customHeight="1">
      <c r="A13" s="97"/>
      <c r="B13" s="97"/>
      <c r="C13" s="90"/>
      <c r="D13" s="90"/>
      <c r="E13" s="90"/>
      <c r="F13" s="90"/>
      <c r="G13" s="87"/>
      <c r="H13" s="87"/>
    </row>
    <row r="14" ht="12.75" customHeight="1">
      <c r="A14" s="98" t="s">
        <v>326</v>
      </c>
      <c r="B14" s="98"/>
      <c r="C14" s="98"/>
      <c r="D14" s="98"/>
      <c r="E14" s="98"/>
      <c r="F14" s="98"/>
      <c r="G14" s="98"/>
      <c r="H14" s="98"/>
    </row>
    <row r="15" ht="12.75" customHeight="1">
      <c r="A15" s="99"/>
      <c r="B15" s="99"/>
      <c r="C15" s="99"/>
      <c r="D15" s="99"/>
      <c r="E15" s="99"/>
      <c r="F15" s="99"/>
      <c r="G15" s="99"/>
      <c r="H15" s="99"/>
    </row>
    <row r="16" ht="12.75" customHeight="1">
      <c r="A16" s="100" t="s">
        <v>327</v>
      </c>
      <c r="B16" s="100"/>
      <c r="C16" s="100"/>
      <c r="D16" s="100"/>
      <c r="E16" s="100"/>
      <c r="F16" s="100"/>
      <c r="G16" s="100"/>
      <c r="H16" s="100"/>
    </row>
    <row r="17" ht="12.75" customHeight="1">
      <c r="A17" s="99" t="s">
        <v>328</v>
      </c>
      <c r="B17" s="99"/>
      <c r="C17" s="99"/>
      <c r="D17" s="99"/>
      <c r="E17" s="99"/>
      <c r="F17" s="99"/>
      <c r="G17" s="99"/>
      <c r="H17" s="99"/>
    </row>
    <row r="18" ht="12.75" customHeight="1">
      <c r="A18" s="100" t="s">
        <v>329</v>
      </c>
      <c r="B18" s="100"/>
      <c r="C18" s="100"/>
      <c r="D18" s="100"/>
      <c r="E18" s="100"/>
      <c r="F18" s="100"/>
      <c r="G18" s="100"/>
      <c r="H18" s="100"/>
    </row>
    <row r="19" ht="12.75" customHeight="1">
      <c r="A19" s="99"/>
      <c r="B19" s="99"/>
      <c r="C19" s="99"/>
      <c r="D19" s="99"/>
      <c r="E19" s="99"/>
      <c r="F19" s="99"/>
      <c r="G19" s="99"/>
      <c r="H19" s="99"/>
    </row>
    <row r="20" ht="12.75" customHeight="1">
      <c r="A20" s="100"/>
      <c r="B20" s="100"/>
      <c r="C20" s="100"/>
      <c r="D20" s="100"/>
      <c r="E20" s="100"/>
      <c r="F20" s="100"/>
      <c r="G20" s="100"/>
      <c r="H20" s="100"/>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E2:E4"/>
    <mergeCell ref="F2:F4"/>
    <mergeCell ref="A6:B12"/>
  </mergeCells>
  <printOptions gridLines="1" horizontalCentered="1"/>
  <pageMargins bottom="0.75" footer="0.0" header="0.0" left="0.7" right="0.7" top="0.75"/>
  <pageSetup paperSize="9"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31.38"/>
    <col customWidth="1" min="5" max="6" width="12.63"/>
    <col customWidth="1" min="7" max="26" width="8.63"/>
  </cols>
  <sheetData>
    <row r="1" ht="12.75" customHeight="1">
      <c r="A1" s="6" t="s">
        <v>20</v>
      </c>
      <c r="B1" s="7" t="s">
        <v>21</v>
      </c>
      <c r="C1" s="7" t="s">
        <v>22</v>
      </c>
      <c r="D1" s="7" t="s">
        <v>23</v>
      </c>
    </row>
    <row r="2" ht="12.75" customHeight="1">
      <c r="A2" s="8" t="s">
        <v>24</v>
      </c>
      <c r="B2" s="8" t="s">
        <v>25</v>
      </c>
      <c r="C2" s="8" t="s">
        <v>26</v>
      </c>
      <c r="D2" s="8" t="s">
        <v>27</v>
      </c>
    </row>
    <row r="3" ht="12.75" customHeight="1">
      <c r="A3" s="9" t="s">
        <v>28</v>
      </c>
      <c r="B3" s="9" t="s">
        <v>29</v>
      </c>
      <c r="C3" s="9" t="s">
        <v>30</v>
      </c>
      <c r="D3" s="9" t="s">
        <v>31</v>
      </c>
    </row>
    <row r="4" ht="12.75" customHeight="1">
      <c r="A4" s="9" t="s">
        <v>32</v>
      </c>
      <c r="B4" s="9" t="s">
        <v>33</v>
      </c>
      <c r="C4" s="9" t="s">
        <v>34</v>
      </c>
      <c r="D4" s="9" t="s">
        <v>35</v>
      </c>
    </row>
    <row r="5" ht="12.75" customHeight="1">
      <c r="A5" s="9" t="s">
        <v>36</v>
      </c>
      <c r="B5" s="9" t="s">
        <v>37</v>
      </c>
      <c r="C5" s="9" t="s">
        <v>38</v>
      </c>
      <c r="D5" s="9" t="s">
        <v>39</v>
      </c>
    </row>
    <row r="6" ht="12.75" customHeight="1">
      <c r="A6" s="9" t="s">
        <v>40</v>
      </c>
      <c r="B6" s="9" t="s">
        <v>41</v>
      </c>
      <c r="C6" s="9" t="s">
        <v>42</v>
      </c>
      <c r="D6" s="9" t="s">
        <v>43</v>
      </c>
    </row>
    <row r="7" ht="12.75" customHeight="1">
      <c r="A7" s="9" t="s">
        <v>44</v>
      </c>
      <c r="B7" s="9" t="s">
        <v>45</v>
      </c>
      <c r="C7" s="9" t="s">
        <v>46</v>
      </c>
      <c r="D7" s="9" t="s">
        <v>47</v>
      </c>
    </row>
    <row r="8" ht="12.75" customHeight="1">
      <c r="A8" s="9" t="s">
        <v>48</v>
      </c>
      <c r="B8" s="9" t="s">
        <v>49</v>
      </c>
      <c r="C8" s="9" t="s">
        <v>50</v>
      </c>
      <c r="D8" s="9" t="s">
        <v>51</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printOptions/>
  <pageMargins bottom="0.984027777777778" footer="0.0" header="0.0" left="0.747916666666667" right="0.747916666666667" top="0.984027777777778"/>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12.63"/>
    <col customWidth="1" min="3" max="7" width="18.88"/>
    <col customWidth="1" min="8" max="8" width="38.0"/>
    <col customWidth="1" min="9" max="9" width="25.5"/>
    <col customWidth="1" min="10" max="26" width="8.63"/>
  </cols>
  <sheetData>
    <row r="1" ht="12.75" customHeight="1">
      <c r="A1" s="10"/>
      <c r="B1" s="10"/>
      <c r="C1" s="11" t="s">
        <v>52</v>
      </c>
      <c r="D1" s="12"/>
      <c r="E1" s="10"/>
      <c r="F1" s="10"/>
      <c r="G1" s="10"/>
      <c r="H1" s="10"/>
      <c r="I1" s="13"/>
    </row>
    <row r="2" ht="12.75" customHeight="1">
      <c r="A2" s="14" t="s">
        <v>53</v>
      </c>
      <c r="B2" s="14" t="s">
        <v>54</v>
      </c>
      <c r="C2" s="14" t="s">
        <v>55</v>
      </c>
      <c r="D2" s="14" t="s">
        <v>56</v>
      </c>
      <c r="E2" s="14" t="s">
        <v>57</v>
      </c>
      <c r="F2" s="14" t="s">
        <v>58</v>
      </c>
      <c r="G2" s="14" t="s">
        <v>59</v>
      </c>
      <c r="H2" s="14" t="s">
        <v>60</v>
      </c>
      <c r="I2" s="14" t="s">
        <v>61</v>
      </c>
    </row>
    <row r="3" ht="12.75" customHeight="1">
      <c r="A3" s="15">
        <v>1.0</v>
      </c>
      <c r="B3" s="16">
        <v>45763.0</v>
      </c>
      <c r="C3" s="8"/>
      <c r="D3" s="8" t="s">
        <v>25</v>
      </c>
      <c r="E3" s="8" t="s">
        <v>62</v>
      </c>
      <c r="F3" s="8" t="s">
        <v>63</v>
      </c>
      <c r="G3" s="8" t="s">
        <v>64</v>
      </c>
      <c r="H3" s="8"/>
      <c r="I3" s="8" t="s">
        <v>63</v>
      </c>
      <c r="J3" s="8"/>
      <c r="K3" s="8"/>
      <c r="L3" s="8"/>
    </row>
    <row r="4" ht="12.75" customHeight="1">
      <c r="A4" s="15">
        <v>2.0</v>
      </c>
      <c r="B4" s="17">
        <f t="shared" ref="B4:B11" si="1">B3+7</f>
        <v>45770</v>
      </c>
      <c r="C4" s="8" t="s">
        <v>25</v>
      </c>
      <c r="D4" s="8" t="s">
        <v>65</v>
      </c>
      <c r="E4" s="8" t="s">
        <v>62</v>
      </c>
      <c r="F4" s="8" t="s">
        <v>66</v>
      </c>
      <c r="G4" s="8" t="s">
        <v>64</v>
      </c>
      <c r="H4" s="8"/>
      <c r="I4" s="8" t="s">
        <v>66</v>
      </c>
      <c r="J4" s="8"/>
      <c r="K4" s="8"/>
      <c r="L4" s="8"/>
    </row>
    <row r="5" ht="12.75" customHeight="1">
      <c r="A5" s="15">
        <v>3.0</v>
      </c>
      <c r="B5" s="17">
        <f t="shared" si="1"/>
        <v>45777</v>
      </c>
      <c r="C5" s="8" t="s">
        <v>65</v>
      </c>
      <c r="D5" s="8" t="s">
        <v>25</v>
      </c>
      <c r="E5" s="8" t="s">
        <v>62</v>
      </c>
      <c r="F5" s="8" t="s">
        <v>66</v>
      </c>
      <c r="G5" s="8" t="s">
        <v>64</v>
      </c>
      <c r="H5" s="8"/>
      <c r="I5" s="8" t="s">
        <v>66</v>
      </c>
      <c r="J5" s="8"/>
      <c r="K5" s="8"/>
      <c r="L5" s="8"/>
    </row>
    <row r="6" ht="12.75" customHeight="1">
      <c r="A6" s="15">
        <v>4.0</v>
      </c>
      <c r="B6" s="17">
        <f t="shared" si="1"/>
        <v>45784</v>
      </c>
      <c r="C6" s="8" t="s">
        <v>25</v>
      </c>
      <c r="D6" s="8" t="s">
        <v>65</v>
      </c>
      <c r="E6" s="8" t="s">
        <v>62</v>
      </c>
      <c r="F6" s="8" t="s">
        <v>63</v>
      </c>
      <c r="G6" s="8" t="s">
        <v>64</v>
      </c>
      <c r="H6" s="8"/>
      <c r="I6" s="8" t="s">
        <v>63</v>
      </c>
      <c r="J6" s="8"/>
      <c r="K6" s="8"/>
      <c r="L6" s="8"/>
    </row>
    <row r="7" ht="12.75" customHeight="1">
      <c r="A7" s="15">
        <v>5.0</v>
      </c>
      <c r="B7" s="17">
        <f t="shared" si="1"/>
        <v>45791</v>
      </c>
      <c r="C7" s="8" t="s">
        <v>65</v>
      </c>
      <c r="D7" s="8" t="s">
        <v>25</v>
      </c>
      <c r="E7" s="8" t="s">
        <v>62</v>
      </c>
      <c r="F7" s="8" t="s">
        <v>67</v>
      </c>
      <c r="G7" s="8" t="s">
        <v>64</v>
      </c>
      <c r="H7" s="8"/>
      <c r="I7" s="8" t="s">
        <v>68</v>
      </c>
      <c r="J7" s="8"/>
      <c r="K7" s="8"/>
      <c r="L7" s="8"/>
    </row>
    <row r="8" ht="12.75" customHeight="1">
      <c r="A8" s="15">
        <v>6.0</v>
      </c>
      <c r="B8" s="17">
        <f t="shared" si="1"/>
        <v>45798</v>
      </c>
      <c r="C8" s="8" t="s">
        <v>25</v>
      </c>
      <c r="D8" s="8" t="s">
        <v>65</v>
      </c>
      <c r="E8" s="8" t="s">
        <v>62</v>
      </c>
      <c r="F8" s="8" t="s">
        <v>68</v>
      </c>
      <c r="G8" s="8" t="s">
        <v>64</v>
      </c>
      <c r="H8" s="8"/>
      <c r="I8" s="8" t="s">
        <v>68</v>
      </c>
      <c r="J8" s="8"/>
      <c r="K8" s="8"/>
      <c r="L8" s="8"/>
    </row>
    <row r="9" ht="12.75" customHeight="1">
      <c r="A9" s="15">
        <v>7.0</v>
      </c>
      <c r="B9" s="17">
        <f t="shared" si="1"/>
        <v>45805</v>
      </c>
      <c r="C9" s="8" t="s">
        <v>65</v>
      </c>
      <c r="D9" s="8" t="s">
        <v>25</v>
      </c>
      <c r="E9" s="8" t="s">
        <v>62</v>
      </c>
      <c r="F9" s="8" t="s">
        <v>68</v>
      </c>
      <c r="G9" s="8" t="s">
        <v>64</v>
      </c>
      <c r="H9" s="8" t="s">
        <v>69</v>
      </c>
      <c r="I9" s="8" t="s">
        <v>70</v>
      </c>
      <c r="J9" s="8"/>
      <c r="K9" s="8"/>
      <c r="L9" s="8"/>
    </row>
    <row r="10" ht="12.75" customHeight="1">
      <c r="A10" s="15">
        <v>8.0</v>
      </c>
      <c r="B10" s="17">
        <f t="shared" si="1"/>
        <v>45812</v>
      </c>
      <c r="C10" s="8" t="s">
        <v>25</v>
      </c>
      <c r="D10" s="8" t="s">
        <v>65</v>
      </c>
      <c r="E10" s="8" t="s">
        <v>62</v>
      </c>
      <c r="F10" s="8" t="s">
        <v>67</v>
      </c>
      <c r="G10" s="8" t="s">
        <v>64</v>
      </c>
      <c r="H10" s="8"/>
      <c r="I10" s="8" t="s">
        <v>71</v>
      </c>
      <c r="J10" s="8"/>
      <c r="K10" s="8"/>
      <c r="L10" s="8"/>
    </row>
    <row r="11" ht="12.75" customHeight="1">
      <c r="A11" s="15">
        <v>9.0</v>
      </c>
      <c r="B11" s="17">
        <f t="shared" si="1"/>
        <v>45819</v>
      </c>
      <c r="C11" s="8" t="s">
        <v>65</v>
      </c>
      <c r="D11" s="8" t="s">
        <v>25</v>
      </c>
      <c r="E11" s="8" t="s">
        <v>62</v>
      </c>
      <c r="F11" s="8" t="s">
        <v>63</v>
      </c>
      <c r="G11" s="8" t="s">
        <v>64</v>
      </c>
      <c r="H11" s="8"/>
      <c r="I11" s="8" t="s">
        <v>70</v>
      </c>
      <c r="J11" s="8"/>
      <c r="K11" s="8"/>
      <c r="L11" s="8"/>
    </row>
    <row r="12" ht="12.75" customHeight="1">
      <c r="A12" s="15">
        <v>10.0</v>
      </c>
      <c r="B12" s="16">
        <v>45826.0</v>
      </c>
      <c r="C12" s="8" t="s">
        <v>25</v>
      </c>
      <c r="D12" s="8" t="s">
        <v>65</v>
      </c>
      <c r="E12" s="8" t="s">
        <v>62</v>
      </c>
      <c r="F12" s="8" t="s">
        <v>63</v>
      </c>
      <c r="G12" s="8" t="s">
        <v>64</v>
      </c>
      <c r="H12" s="8"/>
      <c r="I12" s="8" t="s">
        <v>71</v>
      </c>
      <c r="J12" s="8"/>
      <c r="K12" s="8"/>
      <c r="L12" s="8"/>
    </row>
    <row r="13" ht="12.75" customHeight="1">
      <c r="A13" s="15">
        <v>11.0</v>
      </c>
      <c r="B13" s="17">
        <f t="shared" ref="B13:B17" si="2">B12+7</f>
        <v>45833</v>
      </c>
      <c r="C13" s="8" t="s">
        <v>65</v>
      </c>
      <c r="D13" s="8" t="s">
        <v>25</v>
      </c>
      <c r="E13" s="8" t="s">
        <v>62</v>
      </c>
      <c r="F13" s="8" t="s">
        <v>66</v>
      </c>
      <c r="G13" s="8" t="s">
        <v>64</v>
      </c>
      <c r="H13" s="8"/>
      <c r="I13" s="8" t="s">
        <v>70</v>
      </c>
      <c r="J13" s="8"/>
      <c r="K13" s="8"/>
      <c r="L13" s="8"/>
    </row>
    <row r="14" ht="12.75" customHeight="1">
      <c r="A14" s="15">
        <v>12.0</v>
      </c>
      <c r="B14" s="17">
        <f t="shared" si="2"/>
        <v>45840</v>
      </c>
      <c r="C14" s="8" t="s">
        <v>25</v>
      </c>
      <c r="D14" s="8" t="s">
        <v>65</v>
      </c>
      <c r="E14" s="8" t="s">
        <v>62</v>
      </c>
      <c r="F14" s="8" t="s">
        <v>66</v>
      </c>
      <c r="G14" s="8" t="s">
        <v>64</v>
      </c>
      <c r="H14" s="8"/>
      <c r="I14" s="8" t="s">
        <v>71</v>
      </c>
      <c r="J14" s="8"/>
      <c r="K14" s="8"/>
      <c r="L14" s="8"/>
    </row>
    <row r="15" ht="12.75" customHeight="1">
      <c r="A15" s="15">
        <v>13.0</v>
      </c>
      <c r="B15" s="17">
        <f t="shared" si="2"/>
        <v>45847</v>
      </c>
      <c r="C15" s="8" t="s">
        <v>65</v>
      </c>
      <c r="D15" s="8" t="s">
        <v>25</v>
      </c>
      <c r="E15" s="8" t="s">
        <v>62</v>
      </c>
      <c r="F15" s="8" t="s">
        <v>68</v>
      </c>
      <c r="G15" s="8" t="s">
        <v>64</v>
      </c>
      <c r="H15" s="8"/>
      <c r="I15" s="8" t="s">
        <v>70</v>
      </c>
      <c r="J15" s="8"/>
      <c r="K15" s="8"/>
      <c r="L15" s="8"/>
    </row>
    <row r="16" ht="12.75" customHeight="1">
      <c r="A16" s="15">
        <v>14.0</v>
      </c>
      <c r="B16" s="17">
        <f t="shared" si="2"/>
        <v>45854</v>
      </c>
      <c r="C16" s="8" t="s">
        <v>25</v>
      </c>
      <c r="D16" s="8" t="s">
        <v>65</v>
      </c>
      <c r="E16" s="8" t="s">
        <v>62</v>
      </c>
      <c r="F16" s="8" t="s">
        <v>68</v>
      </c>
      <c r="G16" s="8" t="s">
        <v>64</v>
      </c>
      <c r="H16" s="8" t="s">
        <v>72</v>
      </c>
      <c r="I16" s="8" t="s">
        <v>71</v>
      </c>
      <c r="J16" s="8"/>
      <c r="K16" s="8"/>
      <c r="L16" s="8"/>
    </row>
    <row r="17" ht="12.75" customHeight="1">
      <c r="A17" s="15">
        <v>15.0</v>
      </c>
      <c r="B17" s="17">
        <f t="shared" si="2"/>
        <v>45861</v>
      </c>
      <c r="C17" s="8" t="s">
        <v>65</v>
      </c>
      <c r="D17" s="8"/>
      <c r="E17" s="8" t="s">
        <v>62</v>
      </c>
      <c r="F17" s="8" t="s">
        <v>67</v>
      </c>
      <c r="G17" s="8" t="s">
        <v>64</v>
      </c>
      <c r="H17" s="8" t="s">
        <v>73</v>
      </c>
      <c r="I17" s="8" t="s">
        <v>70</v>
      </c>
      <c r="J17" s="8"/>
      <c r="K17" s="8"/>
      <c r="L17" s="8"/>
    </row>
    <row r="18" ht="12.75" customHeight="1">
      <c r="A18" s="15"/>
      <c r="B18" s="17"/>
      <c r="C18" s="8"/>
      <c r="D18" s="8"/>
      <c r="E18" s="8"/>
      <c r="F18" s="8"/>
      <c r="G18" s="8"/>
      <c r="H18" s="8"/>
      <c r="I18" s="8"/>
      <c r="J18" s="8"/>
      <c r="K18" s="8"/>
      <c r="L18" s="8"/>
    </row>
    <row r="19" ht="12.75" customHeight="1">
      <c r="A19" s="8" t="s">
        <v>74</v>
      </c>
      <c r="B19" s="8"/>
      <c r="C19" s="8"/>
      <c r="D19" s="8"/>
      <c r="E19" s="8"/>
      <c r="F19" s="8"/>
      <c r="G19" s="8"/>
      <c r="H19" s="8"/>
      <c r="I19" s="8"/>
    </row>
    <row r="20" ht="12.75" customHeight="1">
      <c r="A20" s="8"/>
      <c r="B20" s="8"/>
      <c r="C20" s="8"/>
      <c r="D20" s="8"/>
      <c r="E20" s="8"/>
      <c r="F20" s="8"/>
      <c r="G20" s="8"/>
      <c r="H20" s="8"/>
      <c r="I20" s="8"/>
    </row>
    <row r="21" ht="12.75" customHeight="1">
      <c r="A21" s="8"/>
      <c r="B21" s="8"/>
      <c r="C21" s="8"/>
      <c r="D21" s="8"/>
      <c r="E21" s="8"/>
      <c r="F21" s="8"/>
      <c r="G21" s="8"/>
      <c r="H21" s="8"/>
      <c r="I21" s="8"/>
    </row>
    <row r="22" ht="12.75" customHeight="1">
      <c r="A22" s="8"/>
      <c r="B22" s="8"/>
      <c r="C22" s="8"/>
      <c r="D22" s="8"/>
      <c r="E22" s="8"/>
      <c r="F22" s="8"/>
      <c r="G22" s="8"/>
      <c r="H22" s="8"/>
      <c r="I22" s="8"/>
    </row>
    <row r="23" ht="12.75" customHeight="1">
      <c r="A23" s="8"/>
      <c r="B23" s="8"/>
      <c r="C23" s="8"/>
      <c r="D23" s="8"/>
      <c r="E23" s="8"/>
      <c r="F23" s="8"/>
      <c r="G23" s="8"/>
      <c r="H23" s="8"/>
      <c r="I23" s="8"/>
    </row>
    <row r="24" ht="12.75" customHeight="1">
      <c r="A24" s="8"/>
      <c r="B24" s="8"/>
      <c r="C24" s="8"/>
      <c r="D24" s="8"/>
      <c r="E24" s="8"/>
      <c r="F24" s="8"/>
      <c r="G24" s="8"/>
      <c r="H24" s="8"/>
      <c r="I24" s="8"/>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D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8" t="s">
        <v>75</v>
      </c>
      <c r="B1" s="19" t="s">
        <v>76</v>
      </c>
    </row>
    <row r="2" ht="12.75" customHeight="1">
      <c r="A2" s="20"/>
      <c r="B2" s="21" t="s">
        <v>77</v>
      </c>
    </row>
    <row r="3" ht="12.75" customHeight="1">
      <c r="A3" s="18" t="s">
        <v>78</v>
      </c>
      <c r="B3" s="19" t="s">
        <v>79</v>
      </c>
    </row>
    <row r="4" ht="12.75" customHeight="1">
      <c r="A4" s="20"/>
      <c r="B4" s="21" t="s">
        <v>80</v>
      </c>
    </row>
    <row r="5" ht="12.75" customHeight="1">
      <c r="A5" s="18" t="s">
        <v>81</v>
      </c>
      <c r="B5" s="19" t="s">
        <v>82</v>
      </c>
    </row>
    <row r="6" ht="12.75" customHeight="1">
      <c r="A6" s="20"/>
      <c r="B6" s="21" t="s">
        <v>83</v>
      </c>
    </row>
    <row r="7" ht="12.75" customHeight="1">
      <c r="A7" s="18" t="s">
        <v>84</v>
      </c>
      <c r="B7" s="19" t="s">
        <v>85</v>
      </c>
    </row>
    <row r="8" ht="12.75" customHeight="1">
      <c r="A8" s="20"/>
      <c r="B8" s="21" t="s">
        <v>86</v>
      </c>
    </row>
    <row r="9" ht="12.75" customHeight="1">
      <c r="A9" s="18" t="s">
        <v>87</v>
      </c>
      <c r="B9" s="19" t="s">
        <v>88</v>
      </c>
    </row>
    <row r="10" ht="12.75" customHeight="1">
      <c r="A10" s="20"/>
      <c r="B10" s="21" t="s">
        <v>89</v>
      </c>
    </row>
    <row r="11" ht="12.75" customHeight="1">
      <c r="A11" s="18" t="s">
        <v>90</v>
      </c>
      <c r="B11" s="19" t="s">
        <v>91</v>
      </c>
    </row>
    <row r="12" ht="12.75" customHeight="1">
      <c r="A12" s="20"/>
      <c r="B12" s="21" t="s">
        <v>92</v>
      </c>
    </row>
    <row r="13" ht="12.75" customHeight="1">
      <c r="A13" s="18" t="s">
        <v>93</v>
      </c>
      <c r="B13" s="19" t="s">
        <v>94</v>
      </c>
    </row>
    <row r="14" ht="12.75" customHeight="1">
      <c r="A14" s="20"/>
      <c r="B14" s="21" t="s">
        <v>95</v>
      </c>
    </row>
    <row r="15" ht="12.75" customHeight="1">
      <c r="A15" s="18" t="s">
        <v>96</v>
      </c>
      <c r="B15" s="19" t="s">
        <v>97</v>
      </c>
    </row>
    <row r="16" ht="12.75" customHeight="1">
      <c r="A16" s="20"/>
      <c r="B16" s="21" t="s">
        <v>98</v>
      </c>
    </row>
    <row r="17" ht="12.75" customHeight="1">
      <c r="A17" s="18" t="s">
        <v>99</v>
      </c>
      <c r="B17" s="19" t="s">
        <v>100</v>
      </c>
    </row>
    <row r="18" ht="12.75" customHeight="1">
      <c r="A18" s="20"/>
      <c r="B18" s="21" t="s">
        <v>101</v>
      </c>
    </row>
    <row r="19" ht="12.75" customHeight="1">
      <c r="A19" s="18" t="s">
        <v>102</v>
      </c>
      <c r="B19" s="18"/>
    </row>
    <row r="20" ht="12.75" customHeight="1"/>
    <row r="21" ht="12.75" customHeight="1">
      <c r="A21" s="3" t="s">
        <v>59</v>
      </c>
      <c r="B21" s="9" t="s">
        <v>103</v>
      </c>
    </row>
    <row r="22" ht="12.75" customHeight="1">
      <c r="A22" s="3" t="s">
        <v>104</v>
      </c>
      <c r="B22" s="9" t="s">
        <v>70</v>
      </c>
    </row>
    <row r="23" ht="12.75" customHeight="1">
      <c r="A23" s="3" t="s">
        <v>104</v>
      </c>
      <c r="B23" s="9" t="s">
        <v>71</v>
      </c>
    </row>
    <row r="24" ht="12.75" customHeight="1">
      <c r="A24" s="3" t="s">
        <v>105</v>
      </c>
      <c r="B24" s="9" t="s">
        <v>68</v>
      </c>
    </row>
    <row r="25" ht="12.75" customHeight="1">
      <c r="A25" s="3" t="s">
        <v>105</v>
      </c>
      <c r="B25" s="9" t="s">
        <v>67</v>
      </c>
    </row>
    <row r="26" ht="12.75" customHeight="1">
      <c r="A26" s="3" t="s">
        <v>105</v>
      </c>
      <c r="B26" s="9" t="s">
        <v>63</v>
      </c>
    </row>
    <row r="27" ht="12.75" customHeight="1">
      <c r="A27" s="3" t="s">
        <v>105</v>
      </c>
      <c r="B27" s="9" t="s">
        <v>66</v>
      </c>
    </row>
    <row r="28" ht="12.75" customHeight="1">
      <c r="A28" s="3"/>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62.63"/>
    <col customWidth="1" min="3" max="6" width="12.63"/>
    <col customWidth="1" min="7" max="26" width="8.63"/>
  </cols>
  <sheetData>
    <row r="1" ht="12.75" customHeight="1">
      <c r="A1" s="22" t="s">
        <v>106</v>
      </c>
      <c r="B1" s="22" t="s">
        <v>107</v>
      </c>
    </row>
    <row r="2" ht="12.75" customHeight="1">
      <c r="A2" s="23"/>
      <c r="B2" s="23"/>
    </row>
    <row r="3" ht="12.75" customHeight="1">
      <c r="A3" s="24" t="s">
        <v>108</v>
      </c>
      <c r="B3" s="24" t="s">
        <v>109</v>
      </c>
    </row>
    <row r="4" ht="12.75" customHeight="1">
      <c r="A4" s="25"/>
      <c r="B4" s="25"/>
    </row>
    <row r="5" ht="12.75" customHeight="1">
      <c r="A5" s="25"/>
      <c r="B5" s="25"/>
    </row>
    <row r="6" ht="12.75" customHeight="1">
      <c r="A6" s="25"/>
      <c r="B6" s="25"/>
    </row>
    <row r="7" ht="12.75" customHeight="1">
      <c r="A7" s="25"/>
      <c r="B7" s="25"/>
    </row>
    <row r="8" ht="12.75" customHeight="1">
      <c r="A8" s="25"/>
      <c r="B8" s="25"/>
    </row>
    <row r="9" ht="12.75" customHeight="1">
      <c r="A9" s="25"/>
      <c r="B9" s="25"/>
    </row>
    <row r="10" ht="12.75" customHeight="1">
      <c r="A10" s="25"/>
      <c r="B10" s="25"/>
    </row>
    <row r="11" ht="12.75" customHeight="1">
      <c r="A11" s="25"/>
      <c r="B11" s="25"/>
    </row>
    <row r="12" ht="12.75" customHeight="1">
      <c r="A12" s="25"/>
      <c r="B12" s="25"/>
    </row>
    <row r="13" ht="12.75" customHeight="1">
      <c r="A13" s="25"/>
      <c r="B13" s="25"/>
    </row>
    <row r="14" ht="12.75" customHeight="1">
      <c r="A14" s="25"/>
      <c r="B14" s="25"/>
    </row>
    <row r="15" ht="12.75" customHeight="1">
      <c r="A15" s="25"/>
      <c r="B15" s="25"/>
    </row>
    <row r="16" ht="12.75" customHeight="1">
      <c r="A16" s="25"/>
      <c r="B16" s="25"/>
    </row>
    <row r="17" ht="12.75" customHeight="1">
      <c r="A17" s="25"/>
      <c r="B17" s="25"/>
    </row>
    <row r="18" ht="12.75" customHeight="1">
      <c r="A18" s="25"/>
      <c r="B18" s="25"/>
    </row>
    <row r="19" ht="12.75" customHeight="1">
      <c r="A19" s="25"/>
      <c r="B19" s="25"/>
    </row>
    <row r="20" ht="12.75" customHeight="1">
      <c r="A20" s="26"/>
      <c r="B20" s="26"/>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A3:A20"/>
    <mergeCell ref="B3:B20"/>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13"/>
    <col customWidth="1" min="2" max="2" width="100.13"/>
    <col customWidth="1" min="3" max="6" width="12.63"/>
    <col customWidth="1" min="7" max="26" width="8.63"/>
  </cols>
  <sheetData>
    <row r="1" ht="12.75" customHeight="1">
      <c r="A1" s="1" t="s">
        <v>110</v>
      </c>
      <c r="B1" s="1" t="s">
        <v>111</v>
      </c>
    </row>
    <row r="2" ht="12.75" customHeight="1">
      <c r="A2" s="9" t="s">
        <v>112</v>
      </c>
      <c r="B2" s="9" t="s">
        <v>113</v>
      </c>
    </row>
    <row r="3" ht="12.75" customHeight="1">
      <c r="A3" s="9" t="s">
        <v>114</v>
      </c>
      <c r="B3" s="9" t="s">
        <v>115</v>
      </c>
    </row>
    <row r="4" ht="12.75" customHeight="1">
      <c r="A4" s="9" t="s">
        <v>116</v>
      </c>
      <c r="B4" s="9" t="s">
        <v>117</v>
      </c>
    </row>
    <row r="5" ht="12.75" customHeight="1">
      <c r="A5" s="9" t="s">
        <v>118</v>
      </c>
      <c r="B5" s="9" t="s">
        <v>119</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12.63"/>
    <col customWidth="1" min="3" max="6" width="12.63"/>
    <col customWidth="1" min="7" max="26" width="8.63"/>
  </cols>
  <sheetData>
    <row r="1" ht="12.75" customHeight="1">
      <c r="A1" s="27" t="s">
        <v>120</v>
      </c>
      <c r="B1" s="1" t="s">
        <v>121</v>
      </c>
    </row>
    <row r="2" ht="12.75" customHeight="1">
      <c r="A2" s="28">
        <v>1.0</v>
      </c>
      <c r="B2" s="3" t="s">
        <v>122</v>
      </c>
    </row>
    <row r="3" ht="12.75" customHeight="1">
      <c r="A3" s="28">
        <f t="shared" ref="A3:A16" si="1">A2+1</f>
        <v>2</v>
      </c>
      <c r="B3" s="3" t="s">
        <v>122</v>
      </c>
    </row>
    <row r="4" ht="12.75" customHeight="1">
      <c r="A4" s="28">
        <f t="shared" si="1"/>
        <v>3</v>
      </c>
      <c r="B4" s="2" t="s">
        <v>123</v>
      </c>
    </row>
    <row r="5" ht="12.75" customHeight="1">
      <c r="A5" s="28">
        <f t="shared" si="1"/>
        <v>4</v>
      </c>
      <c r="B5" s="2" t="s">
        <v>124</v>
      </c>
    </row>
    <row r="6" ht="12.75" customHeight="1">
      <c r="A6" s="28">
        <f t="shared" si="1"/>
        <v>5</v>
      </c>
      <c r="B6" s="2" t="s">
        <v>125</v>
      </c>
    </row>
    <row r="7" ht="12.75" customHeight="1">
      <c r="A7" s="28">
        <f t="shared" si="1"/>
        <v>6</v>
      </c>
      <c r="B7" s="2" t="s">
        <v>126</v>
      </c>
    </row>
    <row r="8" ht="12.75" customHeight="1">
      <c r="A8" s="28">
        <f t="shared" si="1"/>
        <v>7</v>
      </c>
      <c r="B8" s="2" t="s">
        <v>127</v>
      </c>
    </row>
    <row r="9" ht="12.75" customHeight="1">
      <c r="A9" s="28">
        <f t="shared" si="1"/>
        <v>8</v>
      </c>
      <c r="B9" s="2" t="s">
        <v>128</v>
      </c>
    </row>
    <row r="10" ht="12.75" customHeight="1">
      <c r="A10" s="28">
        <f t="shared" si="1"/>
        <v>9</v>
      </c>
      <c r="B10" s="2" t="s">
        <v>129</v>
      </c>
    </row>
    <row r="11" ht="12.75" customHeight="1">
      <c r="A11" s="28">
        <f t="shared" si="1"/>
        <v>10</v>
      </c>
      <c r="B11" s="2" t="s">
        <v>130</v>
      </c>
    </row>
    <row r="12" ht="12.75" customHeight="1">
      <c r="A12" s="28">
        <f t="shared" si="1"/>
        <v>11</v>
      </c>
      <c r="B12" s="3"/>
    </row>
    <row r="13" ht="12.75" customHeight="1">
      <c r="A13" s="28">
        <f t="shared" si="1"/>
        <v>12</v>
      </c>
      <c r="B13" s="3"/>
    </row>
    <row r="14" ht="12.75" customHeight="1">
      <c r="A14" s="28">
        <f t="shared" si="1"/>
        <v>13</v>
      </c>
      <c r="B14" s="3"/>
    </row>
    <row r="15" ht="12.75" customHeight="1">
      <c r="A15" s="28">
        <f t="shared" si="1"/>
        <v>14</v>
      </c>
      <c r="B15" s="3"/>
    </row>
    <row r="16" ht="12.75" customHeight="1">
      <c r="A16" s="28">
        <f t="shared" si="1"/>
        <v>15</v>
      </c>
      <c r="B16" s="3"/>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47916666666667" right="0.747916666666667" top="0.984027777777778"/>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54.38"/>
    <col customWidth="1" min="3" max="6" width="12.63"/>
    <col customWidth="1" min="7" max="26" width="8.63"/>
  </cols>
  <sheetData>
    <row r="1" ht="12.75" customHeight="1">
      <c r="A1" s="27" t="s">
        <v>120</v>
      </c>
      <c r="B1" s="1" t="s">
        <v>131</v>
      </c>
    </row>
    <row r="2" ht="12.75" customHeight="1">
      <c r="A2" s="28">
        <v>1.0</v>
      </c>
      <c r="B2" s="2">
        <v>0.0</v>
      </c>
    </row>
    <row r="3" ht="12.75" customHeight="1">
      <c r="A3" s="28">
        <f t="shared" ref="A3:A14" si="1">A2+1</f>
        <v>2</v>
      </c>
      <c r="B3" s="2">
        <v>0.0</v>
      </c>
    </row>
    <row r="4" ht="12.75" customHeight="1">
      <c r="A4" s="28">
        <f t="shared" si="1"/>
        <v>3</v>
      </c>
      <c r="B4" s="2">
        <v>9.0</v>
      </c>
    </row>
    <row r="5" ht="12.75" customHeight="1">
      <c r="A5" s="28">
        <f t="shared" si="1"/>
        <v>4</v>
      </c>
      <c r="B5" s="2">
        <v>14.0</v>
      </c>
    </row>
    <row r="6" ht="12.75" customHeight="1">
      <c r="A6" s="28">
        <f t="shared" si="1"/>
        <v>5</v>
      </c>
      <c r="B6" s="2">
        <v>22.0</v>
      </c>
    </row>
    <row r="7" ht="12.75" customHeight="1">
      <c r="A7" s="28">
        <f t="shared" si="1"/>
        <v>6</v>
      </c>
      <c r="B7" s="2">
        <v>14.0</v>
      </c>
    </row>
    <row r="8" ht="12.75" customHeight="1">
      <c r="A8" s="28">
        <f t="shared" si="1"/>
        <v>7</v>
      </c>
      <c r="B8" s="2">
        <v>7.0</v>
      </c>
    </row>
    <row r="9" ht="12.75" customHeight="1">
      <c r="A9" s="28">
        <f t="shared" si="1"/>
        <v>8</v>
      </c>
      <c r="B9" s="2">
        <v>14.0</v>
      </c>
    </row>
    <row r="10" ht="12.75" customHeight="1">
      <c r="A10" s="28">
        <f t="shared" si="1"/>
        <v>9</v>
      </c>
      <c r="B10" s="2">
        <v>9.0</v>
      </c>
    </row>
    <row r="11" ht="12.75" customHeight="1">
      <c r="A11" s="28">
        <f t="shared" si="1"/>
        <v>10</v>
      </c>
      <c r="B11" s="2"/>
    </row>
    <row r="12" ht="12.75" customHeight="1">
      <c r="A12" s="28">
        <f t="shared" si="1"/>
        <v>11</v>
      </c>
      <c r="B12" s="2"/>
    </row>
    <row r="13" ht="12.75" customHeight="1">
      <c r="A13" s="28">
        <f t="shared" si="1"/>
        <v>12</v>
      </c>
      <c r="B13" s="2"/>
    </row>
    <row r="14" ht="12.75" customHeight="1">
      <c r="A14" s="28">
        <f t="shared" si="1"/>
        <v>13</v>
      </c>
      <c r="B14" s="2"/>
    </row>
    <row r="15" ht="12.75" customHeight="1">
      <c r="A15" s="28"/>
      <c r="B15" s="3">
        <f>SUM(B2:B14)</f>
        <v>89</v>
      </c>
    </row>
    <row r="16" ht="12.75" customHeight="1">
      <c r="A16" s="28"/>
      <c r="B16" s="29" t="s">
        <v>132</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rintOptions/>
  <pageMargins bottom="0.984027777777778" footer="0.0" header="0.0" left="0.747916666666667" right="0.747916666666667"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