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nsan.NET\Documents\Dropbox\PhD\Modelos\yGEMe\Kinetics\Exp_data\"/>
    </mc:Choice>
  </mc:AlternateContent>
  <bookViews>
    <workbookView xWindow="0" yWindow="0" windowWidth="15360" windowHeight="8832" activeTab="1"/>
  </bookViews>
  <sheets>
    <sheet name="raw" sheetId="1" r:id="rId1"/>
    <sheet name="processed" sheetId="3" r:id="rId2"/>
  </sheets>
  <calcPr calcId="152511"/>
</workbook>
</file>

<file path=xl/calcChain.xml><?xml version="1.0" encoding="utf-8"?>
<calcChain xmlns="http://schemas.openxmlformats.org/spreadsheetml/2006/main">
  <c r="C42" i="3" l="1"/>
  <c r="C41" i="3"/>
  <c r="C36" i="3"/>
  <c r="C37" i="3"/>
  <c r="C38" i="3"/>
  <c r="C39" i="3"/>
  <c r="C40" i="3"/>
  <c r="C35" i="3"/>
  <c r="C47" i="3" l="1"/>
  <c r="C53" i="3" s="1"/>
  <c r="C48" i="3"/>
  <c r="C49" i="3"/>
  <c r="C50" i="3"/>
  <c r="C51" i="3"/>
  <c r="C46" i="3"/>
  <c r="C29" i="3"/>
  <c r="C30" i="3"/>
  <c r="C31" i="3"/>
  <c r="C32" i="3"/>
  <c r="C33" i="3"/>
  <c r="C34" i="3"/>
  <c r="C28" i="3"/>
  <c r="C24" i="3"/>
  <c r="C23" i="3"/>
  <c r="C21" i="3"/>
  <c r="C17" i="3"/>
  <c r="C22" i="3"/>
  <c r="C20" i="3"/>
  <c r="C19" i="3"/>
  <c r="C18" i="3"/>
  <c r="C13" i="3"/>
  <c r="C4" i="3"/>
  <c r="C5" i="3"/>
  <c r="C6" i="3"/>
  <c r="C7" i="3"/>
  <c r="C8" i="3"/>
  <c r="C9" i="3"/>
  <c r="C10" i="3"/>
  <c r="C11" i="3"/>
  <c r="C3" i="3"/>
  <c r="C12" i="3" s="1"/>
  <c r="C52" i="3" l="1"/>
</calcChain>
</file>

<file path=xl/sharedStrings.xml><?xml version="1.0" encoding="utf-8"?>
<sst xmlns="http://schemas.openxmlformats.org/spreadsheetml/2006/main" count="222" uniqueCount="101">
  <si>
    <t>N-limited growth aerobic</t>
  </si>
  <si>
    <t>5.800000</t>
  </si>
  <si>
    <t>2.700000</t>
  </si>
  <si>
    <t>0.400000</t>
  </si>
  <si>
    <t>0.100000</t>
  </si>
  <si>
    <t>4.830000</t>
  </si>
  <si>
    <t>4.420000</t>
  </si>
  <si>
    <t>0.420000</t>
  </si>
  <si>
    <t>3.500000</t>
  </si>
  <si>
    <t>7.800000</t>
  </si>
  <si>
    <t>0.610000</t>
  </si>
  <si>
    <t>0.150000</t>
  </si>
  <si>
    <t>4.610000</t>
  </si>
  <si>
    <t>9.200000</t>
  </si>
  <si>
    <t>0.740000</t>
  </si>
  <si>
    <t>0.180000</t>
  </si>
  <si>
    <t>5.300000</t>
  </si>
  <si>
    <t>NaN</t>
  </si>
  <si>
    <t>0.850000</t>
  </si>
  <si>
    <t>0.200000</t>
  </si>
  <si>
    <t>5.670000</t>
  </si>
  <si>
    <t>8.700000</t>
  </si>
  <si>
    <t>0.830000</t>
  </si>
  <si>
    <t>8.000000</t>
  </si>
  <si>
    <t>8.800000</t>
  </si>
  <si>
    <t>0.960000</t>
  </si>
  <si>
    <t>0.250000</t>
  </si>
  <si>
    <t>9.450000</t>
  </si>
  <si>
    <t>9.300000</t>
  </si>
  <si>
    <t>1.090000</t>
  </si>
  <si>
    <t>0.280000</t>
  </si>
  <si>
    <t>12.680000</t>
  </si>
  <si>
    <t>8.200000</t>
  </si>
  <si>
    <t>1.330000</t>
  </si>
  <si>
    <t>0.340000</t>
  </si>
  <si>
    <t>N-limited growth anaerobic</t>
  </si>
  <si>
    <t>4.150000</t>
  </si>
  <si>
    <t>0.000000</t>
  </si>
  <si>
    <t>0.230000</t>
  </si>
  <si>
    <t>0.050000</t>
  </si>
  <si>
    <t>8.400000</t>
  </si>
  <si>
    <t>0.480000</t>
  </si>
  <si>
    <t>0.550000</t>
  </si>
  <si>
    <t>12.400000</t>
  </si>
  <si>
    <t>0.920000</t>
  </si>
  <si>
    <t>0.160000</t>
  </si>
  <si>
    <t>15.300000</t>
  </si>
  <si>
    <t>17.400000</t>
  </si>
  <si>
    <t>1.620000</t>
  </si>
  <si>
    <t>0.240000</t>
  </si>
  <si>
    <t>C-limited growth aerobic</t>
  </si>
  <si>
    <t>0.600000</t>
  </si>
  <si>
    <t>0.051600</t>
  </si>
  <si>
    <t>1.150000</t>
  </si>
  <si>
    <t>1.170000</t>
  </si>
  <si>
    <t>2.500000</t>
  </si>
  <si>
    <t>1.180000</t>
  </si>
  <si>
    <t>0.110000</t>
  </si>
  <si>
    <t>1.690000</t>
  </si>
  <si>
    <t>4.000000</t>
  </si>
  <si>
    <t>2.260000</t>
  </si>
  <si>
    <t>5.000000</t>
  </si>
  <si>
    <t>2.880000</t>
  </si>
  <si>
    <t>6.500000</t>
  </si>
  <si>
    <t>3.270000</t>
  </si>
  <si>
    <t>7.460000</t>
  </si>
  <si>
    <t>0.270000</t>
  </si>
  <si>
    <t>3.290000</t>
  </si>
  <si>
    <t>3.880000</t>
  </si>
  <si>
    <t>0.310000</t>
  </si>
  <si>
    <t>6.200000</t>
  </si>
  <si>
    <t>7.000000</t>
  </si>
  <si>
    <t>0.330000</t>
  </si>
  <si>
    <t>7.890000</t>
  </si>
  <si>
    <t>0.350000</t>
  </si>
  <si>
    <t>13.390000</t>
  </si>
  <si>
    <t>3.000000</t>
  </si>
  <si>
    <t>0.380000</t>
  </si>
  <si>
    <t>2.300000</t>
  </si>
  <si>
    <t>0.030000</t>
  </si>
  <si>
    <t>2.860000</t>
  </si>
  <si>
    <t>0.047000</t>
  </si>
  <si>
    <t>5.880000</t>
  </si>
  <si>
    <t>0.101000</t>
  </si>
  <si>
    <t>11.310000</t>
  </si>
  <si>
    <t>0.190000</t>
  </si>
  <si>
    <t>16.750000</t>
  </si>
  <si>
    <t>0.281000</t>
  </si>
  <si>
    <t>22.180000</t>
  </si>
  <si>
    <t>0.369000</t>
  </si>
  <si>
    <t>C-limited growth anaerobic</t>
  </si>
  <si>
    <t>mu exp [1/h]</t>
  </si>
  <si>
    <t>Glucose [mmol/gDWh]</t>
  </si>
  <si>
    <t>O2 [mmol/gDWh]</t>
  </si>
  <si>
    <t>NH3 [mmol/gDWh]</t>
  </si>
  <si>
    <t>mu exp [1/h] norm</t>
  </si>
  <si>
    <t>(for 1 mmol/gDWh of NH3)</t>
  </si>
  <si>
    <t>average</t>
  </si>
  <si>
    <t>stdev</t>
  </si>
  <si>
    <t>NOTE: Data up to 0.25 [1/h] was considered because after that the crabtree effect starts</t>
  </si>
  <si>
    <t>(for 10 mmol/gDWh of glucose)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</si>
</sst>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1" sqref="D11"/>
    </sheetView>
  </sheetViews>
  <sheetFormatPr defaultRowHeight="13.8"/>
  <cols>
    <col min="1" max="1" width="22.5" bestFit="1" customWidth="1"/>
    <col min="2" max="2" width="14.59765625" bestFit="1" customWidth="1"/>
    <col min="3" max="3" width="15.796875" bestFit="1" customWidth="1"/>
    <col min="4" max="4" width="10.59765625" bestFit="1" customWidth="1"/>
    <col min="5" max="5" width="14.5" bestFit="1" customWidth="1"/>
  </cols>
  <sheetData>
    <row r="1" spans="1:4">
      <c r="A1" t="s">
        <v>0</v>
      </c>
    </row>
    <row r="2" spans="1:4">
      <c r="A2" t="s">
        <v>92</v>
      </c>
      <c r="B2" t="s">
        <v>93</v>
      </c>
      <c r="C2" t="s">
        <v>94</v>
      </c>
      <c r="D2" t="s">
        <v>91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t="s">
        <v>5</v>
      </c>
      <c r="B4" t="s">
        <v>6</v>
      </c>
      <c r="C4" t="s">
        <v>7</v>
      </c>
      <c r="D4" t="s">
        <v>4</v>
      </c>
    </row>
    <row r="5" spans="1:4">
      <c r="A5" t="s">
        <v>8</v>
      </c>
      <c r="B5" t="s">
        <v>9</v>
      </c>
      <c r="C5" t="s">
        <v>10</v>
      </c>
      <c r="D5" t="s">
        <v>11</v>
      </c>
    </row>
    <row r="6" spans="1:4">
      <c r="A6" t="s">
        <v>12</v>
      </c>
      <c r="B6" t="s">
        <v>13</v>
      </c>
      <c r="C6" t="s">
        <v>14</v>
      </c>
      <c r="D6" t="s">
        <v>15</v>
      </c>
    </row>
    <row r="7" spans="1:4">
      <c r="A7" t="s">
        <v>16</v>
      </c>
      <c r="B7" t="s">
        <v>17</v>
      </c>
      <c r="C7" t="s">
        <v>18</v>
      </c>
      <c r="D7" t="s">
        <v>19</v>
      </c>
    </row>
    <row r="8" spans="1:4">
      <c r="A8" t="s">
        <v>20</v>
      </c>
      <c r="B8" t="s">
        <v>21</v>
      </c>
      <c r="C8" t="s">
        <v>22</v>
      </c>
      <c r="D8" t="s">
        <v>19</v>
      </c>
    </row>
    <row r="9" spans="1:4">
      <c r="A9" t="s">
        <v>23</v>
      </c>
      <c r="B9" t="s">
        <v>24</v>
      </c>
      <c r="C9" t="s">
        <v>25</v>
      </c>
      <c r="D9" t="s">
        <v>26</v>
      </c>
    </row>
    <row r="10" spans="1:4">
      <c r="A10" t="s">
        <v>27</v>
      </c>
      <c r="B10" t="s">
        <v>28</v>
      </c>
      <c r="C10" t="s">
        <v>29</v>
      </c>
      <c r="D10" t="s">
        <v>30</v>
      </c>
    </row>
    <row r="11" spans="1:4">
      <c r="A11" t="s">
        <v>31</v>
      </c>
      <c r="B11" t="s">
        <v>32</v>
      </c>
      <c r="C11" t="s">
        <v>33</v>
      </c>
      <c r="D11" t="s">
        <v>34</v>
      </c>
    </row>
    <row r="14" spans="1:4">
      <c r="A14" t="s">
        <v>35</v>
      </c>
    </row>
    <row r="15" spans="1:4">
      <c r="A15" t="s">
        <v>92</v>
      </c>
      <c r="B15" t="s">
        <v>93</v>
      </c>
      <c r="C15" t="s">
        <v>94</v>
      </c>
      <c r="D15" t="s">
        <v>91</v>
      </c>
    </row>
    <row r="16" spans="1:4">
      <c r="A16" t="s">
        <v>36</v>
      </c>
      <c r="B16" t="s">
        <v>37</v>
      </c>
      <c r="C16" t="s">
        <v>38</v>
      </c>
      <c r="D16" t="s">
        <v>39</v>
      </c>
    </row>
    <row r="17" spans="1:4">
      <c r="A17" t="s">
        <v>40</v>
      </c>
      <c r="B17" t="s">
        <v>37</v>
      </c>
      <c r="C17" t="s">
        <v>41</v>
      </c>
      <c r="D17" t="s">
        <v>4</v>
      </c>
    </row>
    <row r="18" spans="1:4">
      <c r="A18" t="s">
        <v>21</v>
      </c>
      <c r="B18" t="s">
        <v>37</v>
      </c>
      <c r="C18" t="s">
        <v>42</v>
      </c>
      <c r="D18" t="s">
        <v>4</v>
      </c>
    </row>
    <row r="19" spans="1:4">
      <c r="A19" t="s">
        <v>43</v>
      </c>
      <c r="B19" t="s">
        <v>37</v>
      </c>
      <c r="C19" t="s">
        <v>44</v>
      </c>
      <c r="D19" t="s">
        <v>45</v>
      </c>
    </row>
    <row r="20" spans="1:4">
      <c r="A20" t="s">
        <v>46</v>
      </c>
      <c r="B20" t="s">
        <v>37</v>
      </c>
      <c r="C20" t="s">
        <v>33</v>
      </c>
      <c r="D20" t="s">
        <v>19</v>
      </c>
    </row>
    <row r="21" spans="1:4">
      <c r="A21" t="s">
        <v>47</v>
      </c>
      <c r="B21" t="s">
        <v>37</v>
      </c>
      <c r="C21" t="s">
        <v>48</v>
      </c>
      <c r="D21" t="s">
        <v>49</v>
      </c>
    </row>
    <row r="23" spans="1:4">
      <c r="A23" t="s">
        <v>50</v>
      </c>
    </row>
    <row r="24" spans="1:4">
      <c r="A24" t="s">
        <v>92</v>
      </c>
      <c r="B24" t="s">
        <v>93</v>
      </c>
      <c r="C24" t="s">
        <v>94</v>
      </c>
      <c r="D24" t="s">
        <v>91</v>
      </c>
    </row>
    <row r="25" spans="1:4">
      <c r="A25" t="s">
        <v>51</v>
      </c>
      <c r="B25" t="s">
        <v>17</v>
      </c>
      <c r="D25" t="s">
        <v>52</v>
      </c>
    </row>
    <row r="26" spans="1:4">
      <c r="A26" t="s">
        <v>53</v>
      </c>
      <c r="B26" t="s">
        <v>2</v>
      </c>
      <c r="D26" t="s">
        <v>4</v>
      </c>
    </row>
    <row r="27" spans="1:4">
      <c r="A27" t="s">
        <v>54</v>
      </c>
      <c r="B27" t="s">
        <v>55</v>
      </c>
      <c r="D27" t="s">
        <v>4</v>
      </c>
    </row>
    <row r="28" spans="1:4">
      <c r="A28" t="s">
        <v>56</v>
      </c>
      <c r="B28" t="s">
        <v>17</v>
      </c>
      <c r="D28" t="s">
        <v>57</v>
      </c>
    </row>
    <row r="29" spans="1:4">
      <c r="A29" t="s">
        <v>58</v>
      </c>
      <c r="B29" t="s">
        <v>59</v>
      </c>
      <c r="D29" t="s">
        <v>11</v>
      </c>
    </row>
    <row r="30" spans="1:4">
      <c r="A30" t="s">
        <v>60</v>
      </c>
      <c r="B30" t="s">
        <v>61</v>
      </c>
      <c r="D30" t="s">
        <v>19</v>
      </c>
    </row>
    <row r="31" spans="1:4">
      <c r="A31" t="s">
        <v>62</v>
      </c>
      <c r="B31" t="s">
        <v>63</v>
      </c>
      <c r="D31" t="s">
        <v>26</v>
      </c>
    </row>
    <row r="32" spans="1:4">
      <c r="A32" t="s">
        <v>64</v>
      </c>
      <c r="B32" t="s">
        <v>65</v>
      </c>
      <c r="D32" t="s">
        <v>66</v>
      </c>
    </row>
    <row r="33" spans="1:4">
      <c r="A33" t="s">
        <v>67</v>
      </c>
      <c r="B33" t="s">
        <v>9</v>
      </c>
      <c r="D33" t="s">
        <v>30</v>
      </c>
    </row>
    <row r="34" spans="1:4">
      <c r="A34" t="s">
        <v>68</v>
      </c>
      <c r="B34" t="s">
        <v>23</v>
      </c>
      <c r="D34" t="s">
        <v>69</v>
      </c>
    </row>
    <row r="35" spans="1:4">
      <c r="A35" t="s">
        <v>70</v>
      </c>
      <c r="B35" t="s">
        <v>71</v>
      </c>
      <c r="D35" t="s">
        <v>72</v>
      </c>
    </row>
    <row r="36" spans="1:4">
      <c r="A36" t="s">
        <v>73</v>
      </c>
      <c r="B36" t="s">
        <v>63</v>
      </c>
      <c r="D36" t="s">
        <v>74</v>
      </c>
    </row>
    <row r="37" spans="1:4">
      <c r="A37" t="s">
        <v>75</v>
      </c>
      <c r="B37" t="s">
        <v>76</v>
      </c>
      <c r="D37" t="s">
        <v>77</v>
      </c>
    </row>
    <row r="39" spans="1:4">
      <c r="A39" t="s">
        <v>90</v>
      </c>
    </row>
    <row r="40" spans="1:4">
      <c r="A40" t="s">
        <v>92</v>
      </c>
      <c r="B40" t="s">
        <v>93</v>
      </c>
      <c r="C40" t="s">
        <v>94</v>
      </c>
      <c r="D40" t="s">
        <v>91</v>
      </c>
    </row>
    <row r="41" spans="1:4">
      <c r="A41" t="s">
        <v>78</v>
      </c>
      <c r="B41" t="s">
        <v>37</v>
      </c>
      <c r="D41" t="s">
        <v>79</v>
      </c>
    </row>
    <row r="42" spans="1:4">
      <c r="A42" t="s">
        <v>80</v>
      </c>
      <c r="B42" t="s">
        <v>37</v>
      </c>
      <c r="D42" t="s">
        <v>81</v>
      </c>
    </row>
    <row r="43" spans="1:4">
      <c r="A43" t="s">
        <v>82</v>
      </c>
      <c r="B43" t="s">
        <v>37</v>
      </c>
      <c r="D43" t="s">
        <v>83</v>
      </c>
    </row>
    <row r="44" spans="1:4">
      <c r="A44" t="s">
        <v>84</v>
      </c>
      <c r="B44" t="s">
        <v>37</v>
      </c>
      <c r="D44" t="s">
        <v>85</v>
      </c>
    </row>
    <row r="45" spans="1:4">
      <c r="A45" t="s">
        <v>86</v>
      </c>
      <c r="B45" t="s">
        <v>37</v>
      </c>
      <c r="D45" t="s">
        <v>87</v>
      </c>
    </row>
    <row r="46" spans="1:4">
      <c r="A46" t="s">
        <v>88</v>
      </c>
      <c r="B46" t="s">
        <v>37</v>
      </c>
      <c r="D4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2" workbookViewId="0">
      <selection activeCell="D42" sqref="D42"/>
    </sheetView>
  </sheetViews>
  <sheetFormatPr defaultRowHeight="13.8"/>
  <cols>
    <col min="1" max="1" width="22.5" style="1" bestFit="1" customWidth="1"/>
    <col min="2" max="2" width="14.59765625" style="1" bestFit="1" customWidth="1"/>
    <col min="3" max="3" width="15.796875" style="1" bestFit="1" customWidth="1"/>
    <col min="4" max="4" width="10.59765625" style="4" bestFit="1" customWidth="1"/>
    <col min="5" max="5" width="14.5" style="1" bestFit="1" customWidth="1"/>
    <col min="6" max="16384" width="8.796875" style="1"/>
  </cols>
  <sheetData>
    <row r="1" spans="1:4">
      <c r="A1" s="1" t="s">
        <v>0</v>
      </c>
    </row>
    <row r="2" spans="1:4">
      <c r="A2" s="1" t="s">
        <v>94</v>
      </c>
      <c r="B2" s="1" t="s">
        <v>91</v>
      </c>
      <c r="C2" s="1" t="s">
        <v>95</v>
      </c>
      <c r="D2" s="4" t="s">
        <v>96</v>
      </c>
    </row>
    <row r="3" spans="1:4">
      <c r="A3" s="1" t="s">
        <v>3</v>
      </c>
      <c r="B3" s="1" t="s">
        <v>4</v>
      </c>
      <c r="C3" s="1">
        <f>B3/A3</f>
        <v>0.25</v>
      </c>
    </row>
    <row r="4" spans="1:4">
      <c r="A4" s="1" t="s">
        <v>7</v>
      </c>
      <c r="B4" s="1" t="s">
        <v>4</v>
      </c>
      <c r="C4" s="3">
        <f t="shared" ref="C4:C11" si="0">B4/A4</f>
        <v>0.23809523809523811</v>
      </c>
    </row>
    <row r="5" spans="1:4">
      <c r="A5" s="1" t="s">
        <v>10</v>
      </c>
      <c r="B5" s="1" t="s">
        <v>11</v>
      </c>
      <c r="C5" s="3">
        <f t="shared" si="0"/>
        <v>0.24590163934426229</v>
      </c>
    </row>
    <row r="6" spans="1:4">
      <c r="A6" s="1" t="s">
        <v>14</v>
      </c>
      <c r="B6" s="1" t="s">
        <v>15</v>
      </c>
      <c r="C6" s="3">
        <f t="shared" si="0"/>
        <v>0.24324324324324323</v>
      </c>
    </row>
    <row r="7" spans="1:4">
      <c r="A7" s="1" t="s">
        <v>18</v>
      </c>
      <c r="B7" s="1" t="s">
        <v>19</v>
      </c>
      <c r="C7" s="3">
        <f t="shared" si="0"/>
        <v>0.23529411764705885</v>
      </c>
    </row>
    <row r="8" spans="1:4">
      <c r="A8" s="1" t="s">
        <v>22</v>
      </c>
      <c r="B8" s="1" t="s">
        <v>19</v>
      </c>
      <c r="C8" s="3">
        <f t="shared" si="0"/>
        <v>0.24096385542168677</v>
      </c>
    </row>
    <row r="9" spans="1:4">
      <c r="A9" s="1" t="s">
        <v>25</v>
      </c>
      <c r="B9" s="1" t="s">
        <v>26</v>
      </c>
      <c r="C9" s="3">
        <f t="shared" si="0"/>
        <v>0.26041666666666669</v>
      </c>
    </row>
    <row r="10" spans="1:4">
      <c r="A10" s="1" t="s">
        <v>29</v>
      </c>
      <c r="B10" s="1" t="s">
        <v>30</v>
      </c>
      <c r="C10" s="3">
        <f t="shared" si="0"/>
        <v>0.25688073394495414</v>
      </c>
    </row>
    <row r="11" spans="1:4">
      <c r="A11" s="1" t="s">
        <v>33</v>
      </c>
      <c r="B11" s="1" t="s">
        <v>34</v>
      </c>
      <c r="C11" s="3">
        <f t="shared" si="0"/>
        <v>0.25563909774436089</v>
      </c>
    </row>
    <row r="12" spans="1:4">
      <c r="B12" s="5" t="s">
        <v>97</v>
      </c>
      <c r="C12" s="6">
        <f>AVERAGE(C3:C11)</f>
        <v>0.24738162134527458</v>
      </c>
    </row>
    <row r="13" spans="1:4">
      <c r="B13" s="5" t="s">
        <v>98</v>
      </c>
      <c r="C13" s="6">
        <f>_xlfn.STDEV.S(C3:C11)</f>
        <v>8.8602784167790185E-3</v>
      </c>
    </row>
    <row r="15" spans="1:4">
      <c r="A15" s="1" t="s">
        <v>35</v>
      </c>
    </row>
    <row r="16" spans="1:4">
      <c r="A16" s="1" t="s">
        <v>94</v>
      </c>
      <c r="B16" s="1" t="s">
        <v>91</v>
      </c>
      <c r="C16" s="1" t="s">
        <v>95</v>
      </c>
      <c r="D16" s="4" t="s">
        <v>96</v>
      </c>
    </row>
    <row r="17" spans="1:4">
      <c r="A17" s="3" t="s">
        <v>38</v>
      </c>
      <c r="B17" s="3" t="s">
        <v>39</v>
      </c>
      <c r="C17" s="3">
        <f>B17/A17</f>
        <v>0.21739130434782608</v>
      </c>
    </row>
    <row r="18" spans="1:4">
      <c r="A18" s="3" t="s">
        <v>41</v>
      </c>
      <c r="B18" s="3" t="s">
        <v>4</v>
      </c>
      <c r="C18" s="3">
        <f t="shared" ref="C18:C22" si="1">B18/A18</f>
        <v>0.20833333333333334</v>
      </c>
    </row>
    <row r="19" spans="1:4">
      <c r="A19" s="3" t="s">
        <v>42</v>
      </c>
      <c r="B19" s="3" t="s">
        <v>4</v>
      </c>
      <c r="C19" s="3">
        <f t="shared" si="1"/>
        <v>0.18181818181818182</v>
      </c>
    </row>
    <row r="20" spans="1:4">
      <c r="A20" s="3" t="s">
        <v>44</v>
      </c>
      <c r="B20" s="3" t="s">
        <v>45</v>
      </c>
      <c r="C20" s="3">
        <f t="shared" si="1"/>
        <v>0.17391304347826086</v>
      </c>
    </row>
    <row r="21" spans="1:4">
      <c r="A21" s="3" t="s">
        <v>33</v>
      </c>
      <c r="B21" s="3" t="s">
        <v>19</v>
      </c>
      <c r="C21" s="3">
        <f>B21/A21</f>
        <v>0.15037593984962405</v>
      </c>
    </row>
    <row r="22" spans="1:4">
      <c r="A22" s="3" t="s">
        <v>48</v>
      </c>
      <c r="B22" s="3" t="s">
        <v>49</v>
      </c>
      <c r="C22" s="3">
        <f t="shared" si="1"/>
        <v>0.14814814814814814</v>
      </c>
    </row>
    <row r="23" spans="1:4">
      <c r="A23" s="3"/>
      <c r="B23" s="5" t="s">
        <v>97</v>
      </c>
      <c r="C23" s="6">
        <f>AVERAGE(C17:C22)</f>
        <v>0.17999665849589572</v>
      </c>
    </row>
    <row r="24" spans="1:4">
      <c r="B24" s="5" t="s">
        <v>98</v>
      </c>
      <c r="C24" s="6">
        <f>_xlfn.STDEV.S(C17:C22)</f>
        <v>2.8751937613394292E-2</v>
      </c>
    </row>
    <row r="25" spans="1:4">
      <c r="C25" s="3"/>
    </row>
    <row r="26" spans="1:4">
      <c r="A26" s="1" t="s">
        <v>50</v>
      </c>
      <c r="C26" s="3"/>
    </row>
    <row r="27" spans="1:4">
      <c r="A27" s="1" t="s">
        <v>92</v>
      </c>
      <c r="B27" s="1" t="s">
        <v>91</v>
      </c>
      <c r="C27" s="1" t="s">
        <v>95</v>
      </c>
      <c r="D27" s="4" t="s">
        <v>100</v>
      </c>
    </row>
    <row r="28" spans="1:4">
      <c r="A28" s="3" t="s">
        <v>51</v>
      </c>
      <c r="B28" s="3" t="s">
        <v>52</v>
      </c>
      <c r="C28" s="3">
        <f>B28/A28*10</f>
        <v>0.8600000000000001</v>
      </c>
    </row>
    <row r="29" spans="1:4">
      <c r="A29" s="3" t="s">
        <v>53</v>
      </c>
      <c r="B29" s="3" t="s">
        <v>4</v>
      </c>
      <c r="C29" s="3">
        <f t="shared" ref="C29:C34" si="2">B29/A29*10</f>
        <v>0.86956521739130443</v>
      </c>
    </row>
    <row r="30" spans="1:4">
      <c r="A30" s="3" t="s">
        <v>54</v>
      </c>
      <c r="B30" s="3" t="s">
        <v>4</v>
      </c>
      <c r="C30" s="3">
        <f t="shared" si="2"/>
        <v>0.85470085470085488</v>
      </c>
    </row>
    <row r="31" spans="1:4">
      <c r="A31" s="3" t="s">
        <v>56</v>
      </c>
      <c r="B31" s="3" t="s">
        <v>57</v>
      </c>
      <c r="C31" s="3">
        <f t="shared" si="2"/>
        <v>0.93220338983050843</v>
      </c>
    </row>
    <row r="32" spans="1:4">
      <c r="A32" s="3" t="s">
        <v>58</v>
      </c>
      <c r="B32" s="3" t="s">
        <v>11</v>
      </c>
      <c r="C32" s="3">
        <f t="shared" si="2"/>
        <v>0.8875739644970414</v>
      </c>
    </row>
    <row r="33" spans="1:4">
      <c r="A33" s="3" t="s">
        <v>60</v>
      </c>
      <c r="B33" s="3" t="s">
        <v>19</v>
      </c>
      <c r="C33" s="3">
        <f t="shared" si="2"/>
        <v>0.88495575221238953</v>
      </c>
    </row>
    <row r="34" spans="1:4">
      <c r="A34" s="3" t="s">
        <v>62</v>
      </c>
      <c r="B34" s="3" t="s">
        <v>26</v>
      </c>
      <c r="C34" s="3">
        <f t="shared" si="2"/>
        <v>0.86805555555555558</v>
      </c>
      <c r="D34" s="1"/>
    </row>
    <row r="35" spans="1:4">
      <c r="A35" s="1">
        <v>0.3</v>
      </c>
      <c r="B35" s="1">
        <v>2.5000000000000001E-2</v>
      </c>
      <c r="C35" s="3">
        <f>B35/A35*10</f>
        <v>0.83333333333333348</v>
      </c>
    </row>
    <row r="36" spans="1:4">
      <c r="A36" s="1">
        <v>0.6</v>
      </c>
      <c r="B36" s="1">
        <v>0.05</v>
      </c>
      <c r="C36" s="3">
        <f t="shared" ref="C36:C40" si="3">B36/A36*10</f>
        <v>0.83333333333333348</v>
      </c>
    </row>
    <row r="37" spans="1:4">
      <c r="A37" s="1">
        <v>1.1000000000000001</v>
      </c>
      <c r="B37" s="1">
        <v>0.1</v>
      </c>
      <c r="C37" s="3">
        <f t="shared" si="3"/>
        <v>0.90909090909090917</v>
      </c>
    </row>
    <row r="38" spans="1:4">
      <c r="A38" s="1">
        <v>1.7</v>
      </c>
      <c r="B38" s="1">
        <v>0.15</v>
      </c>
      <c r="C38" s="3">
        <f t="shared" si="3"/>
        <v>0.88235294117647067</v>
      </c>
    </row>
    <row r="39" spans="1:4">
      <c r="A39" s="1">
        <v>2.2999999999999998</v>
      </c>
      <c r="B39" s="1">
        <v>0.2</v>
      </c>
      <c r="C39" s="3">
        <f t="shared" si="3"/>
        <v>0.86956521739130443</v>
      </c>
    </row>
    <row r="40" spans="1:4">
      <c r="A40" s="1">
        <v>2.8</v>
      </c>
      <c r="B40" s="1">
        <v>0.25</v>
      </c>
      <c r="C40" s="3">
        <f t="shared" si="3"/>
        <v>0.8928571428571429</v>
      </c>
      <c r="D40" s="4" t="s">
        <v>99</v>
      </c>
    </row>
    <row r="41" spans="1:4">
      <c r="A41" s="3"/>
      <c r="B41" s="5" t="s">
        <v>97</v>
      </c>
      <c r="C41" s="6">
        <f>AVERAGE(C28:C40)</f>
        <v>0.87519904702847306</v>
      </c>
    </row>
    <row r="42" spans="1:4">
      <c r="B42" s="5" t="s">
        <v>98</v>
      </c>
      <c r="C42" s="6">
        <f>_xlfn.STDEV.S(C28:C40)</f>
        <v>2.7809836792928172E-2</v>
      </c>
    </row>
    <row r="44" spans="1:4">
      <c r="A44" s="1" t="s">
        <v>90</v>
      </c>
    </row>
    <row r="45" spans="1:4">
      <c r="A45" s="1" t="s">
        <v>92</v>
      </c>
      <c r="B45" s="1" t="s">
        <v>91</v>
      </c>
      <c r="C45" s="1" t="s">
        <v>95</v>
      </c>
      <c r="D45" s="4" t="s">
        <v>100</v>
      </c>
    </row>
    <row r="46" spans="1:4">
      <c r="A46" s="2" t="s">
        <v>78</v>
      </c>
      <c r="B46" s="2" t="s">
        <v>79</v>
      </c>
      <c r="C46" s="3">
        <f>B46/A46*10</f>
        <v>0.13043478260869568</v>
      </c>
    </row>
    <row r="47" spans="1:4">
      <c r="A47" s="2" t="s">
        <v>80</v>
      </c>
      <c r="B47" s="2" t="s">
        <v>81</v>
      </c>
      <c r="C47" s="3">
        <f t="shared" ref="C47:C51" si="4">B47/A47*10</f>
        <v>0.16433566433566432</v>
      </c>
    </row>
    <row r="48" spans="1:4">
      <c r="A48" s="2" t="s">
        <v>82</v>
      </c>
      <c r="B48" s="2" t="s">
        <v>83</v>
      </c>
      <c r="C48" s="3">
        <f t="shared" si="4"/>
        <v>0.17176870748299322</v>
      </c>
    </row>
    <row r="49" spans="1:3">
      <c r="A49" s="2" t="s">
        <v>84</v>
      </c>
      <c r="B49" s="2" t="s">
        <v>85</v>
      </c>
      <c r="C49" s="3">
        <f t="shared" si="4"/>
        <v>0.16799292661361626</v>
      </c>
    </row>
    <row r="50" spans="1:3">
      <c r="A50" s="2" t="s">
        <v>86</v>
      </c>
      <c r="B50" s="2" t="s">
        <v>87</v>
      </c>
      <c r="C50" s="3">
        <f t="shared" si="4"/>
        <v>0.16776119402985074</v>
      </c>
    </row>
    <row r="51" spans="1:3">
      <c r="A51" s="2" t="s">
        <v>88</v>
      </c>
      <c r="B51" s="2" t="s">
        <v>89</v>
      </c>
      <c r="C51" s="3">
        <f t="shared" si="4"/>
        <v>0.16636609558160503</v>
      </c>
    </row>
    <row r="52" spans="1:3">
      <c r="B52" s="5" t="s">
        <v>97</v>
      </c>
      <c r="C52" s="6">
        <f>AVERAGE(C46:C51)</f>
        <v>0.1614432284420709</v>
      </c>
    </row>
    <row r="53" spans="1:3">
      <c r="B53" s="5" t="s">
        <v>98</v>
      </c>
      <c r="C53" s="6">
        <f>_xlfn.STDEV.S(C46:C51)</f>
        <v>1.5385416939457044E-2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processed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José Sanchez Barja</cp:lastModifiedBy>
  <dcterms:created xsi:type="dcterms:W3CDTF">2012-11-02T10:52:02Z</dcterms:created>
  <dcterms:modified xsi:type="dcterms:W3CDTF">2014-12-04T10:56:44Z</dcterms:modified>
</cp:coreProperties>
</file>