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4F32858A-F828-1C40-A7C9-800C9EBA930D}" xr6:coauthVersionLast="47" xr6:coauthVersionMax="47" xr10:uidLastSave="{00000000-0000-0000-0000-000000000000}"/>
  <bookViews>
    <workbookView xWindow="32960" yWindow="4260" windowWidth="35840" windowHeight="20600" activeTab="2" xr2:uid="{AE5E4BAE-78E0-8444-8714-22483454DAF9}"/>
  </bookViews>
  <sheets>
    <sheet name="raw pressure" sheetId="1" r:id="rId1"/>
    <sheet name="final pressure" sheetId="2" r:id="rId2"/>
    <sheet name="final volu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G77" i="3"/>
  <c r="G78" i="3"/>
  <c r="G79" i="3"/>
  <c r="G80" i="3"/>
  <c r="G81" i="3"/>
  <c r="G82" i="3"/>
  <c r="F76" i="3"/>
  <c r="F77" i="3"/>
  <c r="F78" i="3"/>
  <c r="F79" i="3"/>
  <c r="F80" i="3"/>
  <c r="F81" i="3"/>
  <c r="F8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1" i="3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3" i="1"/>
  <c r="H15" i="1"/>
  <c r="E42" i="1"/>
  <c r="G1" i="3"/>
</calcChain>
</file>

<file path=xl/sharedStrings.xml><?xml version="1.0" encoding="utf-8"?>
<sst xmlns="http://schemas.openxmlformats.org/spreadsheetml/2006/main" count="20" uniqueCount="20">
  <si>
    <t>quadratic</t>
  </si>
  <si>
    <t>log, shifted down</t>
  </si>
  <si>
    <t>pressure</t>
  </si>
  <si>
    <t>volume</t>
  </si>
  <si>
    <t>gamma</t>
  </si>
  <si>
    <t>transposed, final values</t>
  </si>
  <si>
    <t>x in ms</t>
  </si>
  <si>
    <t>v in m3 (units do not matter; it will be normalized)</t>
  </si>
  <si>
    <t>note: this is from the paper below and I'm using it b/c it's from the same group as the Minetti 1996 paper BUT this paper has a pressure profile</t>
  </si>
  <si>
    <t>IGNITION OF ISOMERS OF PENTANE: AN EXPERIMENTAL AND KINETIC</t>
  </si>
  <si>
    <t>MODELING STUDY</t>
  </si>
  <si>
    <t>compression ratio</t>
  </si>
  <si>
    <t>shifted final pressure up by 10%</t>
  </si>
  <si>
    <t>exp</t>
  </si>
  <si>
    <t>final point</t>
  </si>
  <si>
    <t xml:space="preserve">so, final pressure should be </t>
  </si>
  <si>
    <t>exp, shifted down</t>
  </si>
  <si>
    <t>used the exp, shifted down fit for the tail</t>
  </si>
  <si>
    <t>different fitting attempts</t>
  </si>
  <si>
    <t>evaluated using LLNL at typical conditions for 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</si>
</sst>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pressure'!$D$1:$D$47</c:f>
              <c:numCache>
                <c:formatCode>General</c:formatCode>
                <c:ptCount val="47"/>
                <c:pt idx="0">
                  <c:v>-59.538451719956598</c:v>
                </c:pt>
                <c:pt idx="1">
                  <c:v>-54.347395068819502</c:v>
                </c:pt>
                <c:pt idx="2">
                  <c:v>-47.124981385750999</c:v>
                </c:pt>
                <c:pt idx="3">
                  <c:v>-41.707915842321299</c:v>
                </c:pt>
                <c:pt idx="4">
                  <c:v>-35.387495479396598</c:v>
                </c:pt>
                <c:pt idx="5">
                  <c:v>-29.066053991958601</c:v>
                </c:pt>
                <c:pt idx="6">
                  <c:v>-23.193907290403502</c:v>
                </c:pt>
                <c:pt idx="7">
                  <c:v>-17.9977450166996</c:v>
                </c:pt>
                <c:pt idx="8">
                  <c:v>-14.8308975259003</c:v>
                </c:pt>
                <c:pt idx="9">
                  <c:v>-12.567064479758301</c:v>
                </c:pt>
                <c:pt idx="10">
                  <c:v>-10.301869934265101</c:v>
                </c:pt>
                <c:pt idx="11">
                  <c:v>-8.48665092433043</c:v>
                </c:pt>
                <c:pt idx="12">
                  <c:v>-7.1217478247920596</c:v>
                </c:pt>
                <c:pt idx="13">
                  <c:v>-5.5294743336098904</c:v>
                </c:pt>
                <c:pt idx="14">
                  <c:v>-5.0662241793775404</c:v>
                </c:pt>
                <c:pt idx="15">
                  <c:v>-3.69757695662349</c:v>
                </c:pt>
                <c:pt idx="16">
                  <c:v>-3.0028719126938701</c:v>
                </c:pt>
                <c:pt idx="17">
                  <c:v>-2.0804561022826298</c:v>
                </c:pt>
                <c:pt idx="18">
                  <c:v>-1.38847405705534</c:v>
                </c:pt>
                <c:pt idx="19">
                  <c:v>-1.37417831386815</c:v>
                </c:pt>
                <c:pt idx="20">
                  <c:v>-1.1355755525772899</c:v>
                </c:pt>
                <c:pt idx="21">
                  <c:v>-0.90446103771779396</c:v>
                </c:pt>
                <c:pt idx="22">
                  <c:v>-0.67504839704724795</c:v>
                </c:pt>
                <c:pt idx="23">
                  <c:v>5.0205288573863501E-3</c:v>
                </c:pt>
                <c:pt idx="24">
                  <c:v>1.1347246154827899</c:v>
                </c:pt>
                <c:pt idx="25">
                  <c:v>3.16472014806304</c:v>
                </c:pt>
                <c:pt idx="26">
                  <c:v>5.6450315910396096</c:v>
                </c:pt>
                <c:pt idx="27">
                  <c:v>9.0276767289977897</c:v>
                </c:pt>
                <c:pt idx="28">
                  <c:v>12.86097815219</c:v>
                </c:pt>
                <c:pt idx="29">
                  <c:v>17.596953645201701</c:v>
                </c:pt>
                <c:pt idx="30">
                  <c:v>23.010615440253499</c:v>
                </c:pt>
                <c:pt idx="31">
                  <c:v>28.875273895377202</c:v>
                </c:pt>
                <c:pt idx="32">
                  <c:v>34.966962367306898</c:v>
                </c:pt>
                <c:pt idx="33">
                  <c:v>41.283638607015902</c:v>
                </c:pt>
                <c:pt idx="34">
                  <c:v>47.374986704107798</c:v>
                </c:pt>
                <c:pt idx="35">
                  <c:v>54.367987746505797</c:v>
                </c:pt>
                <c:pt idx="36">
                  <c:v>62.039015465781603</c:v>
                </c:pt>
                <c:pt idx="37">
                  <c:v>69.484374667602594</c:v>
                </c:pt>
                <c:pt idx="38">
                  <c:v>80.989724934584103</c:v>
                </c:pt>
                <c:pt idx="39">
                  <c:v>90.2400919012061</c:v>
                </c:pt>
                <c:pt idx="40">
                  <c:v>99.716127385283002</c:v>
                </c:pt>
                <c:pt idx="41">
                  <c:v>1000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</c:numCache>
            </c:numRef>
          </c:xVal>
          <c:yVal>
            <c:numRef>
              <c:f>'raw pressure'!$E$1:$E$47</c:f>
              <c:numCache>
                <c:formatCode>General</c:formatCode>
                <c:ptCount val="47"/>
                <c:pt idx="0">
                  <c:v>0.56100580764566899</c:v>
                </c:pt>
                <c:pt idx="1">
                  <c:v>0.59544323185908399</c:v>
                </c:pt>
                <c:pt idx="2">
                  <c:v>0.64729082902546498</c:v>
                </c:pt>
                <c:pt idx="3">
                  <c:v>0.69975110089986503</c:v>
                </c:pt>
                <c:pt idx="4">
                  <c:v>0.78810389941923498</c:v>
                </c:pt>
                <c:pt idx="5">
                  <c:v>0.93075499393707295</c:v>
                </c:pt>
                <c:pt idx="6">
                  <c:v>1.18215584912885</c:v>
                </c:pt>
                <c:pt idx="7">
                  <c:v>1.48808475333461</c:v>
                </c:pt>
                <c:pt idx="8">
                  <c:v>1.88520007658433</c:v>
                </c:pt>
                <c:pt idx="9">
                  <c:v>2.2645223051885801</c:v>
                </c:pt>
                <c:pt idx="10">
                  <c:v>2.7162422617907902</c:v>
                </c:pt>
                <c:pt idx="11">
                  <c:v>3.24051311506796</c:v>
                </c:pt>
                <c:pt idx="12">
                  <c:v>3.81923543302061</c:v>
                </c:pt>
                <c:pt idx="13">
                  <c:v>4.4883783266322004</c:v>
                </c:pt>
                <c:pt idx="14">
                  <c:v>5.1217052779373198</c:v>
                </c:pt>
                <c:pt idx="15">
                  <c:v>5.8995213478843498</c:v>
                </c:pt>
                <c:pt idx="16">
                  <c:v>6.8404620588422897</c:v>
                </c:pt>
                <c:pt idx="17">
                  <c:v>7.8899227774586702</c:v>
                </c:pt>
                <c:pt idx="18">
                  <c:v>8.6860680324206996</c:v>
                </c:pt>
                <c:pt idx="19">
                  <c:v>9.4462441763992508</c:v>
                </c:pt>
                <c:pt idx="20">
                  <c:v>10.133946008041301</c:v>
                </c:pt>
                <c:pt idx="21">
                  <c:v>10.4234603356946</c:v>
                </c:pt>
                <c:pt idx="22">
                  <c:v>10.622477503350501</c:v>
                </c:pt>
                <c:pt idx="23">
                  <c:v>10.785142638330401</c:v>
                </c:pt>
                <c:pt idx="24">
                  <c:v>10.8571574446359</c:v>
                </c:pt>
                <c:pt idx="25">
                  <c:v>10.8021698895909</c:v>
                </c:pt>
                <c:pt idx="26">
                  <c:v>10.692730869870401</c:v>
                </c:pt>
                <c:pt idx="27">
                  <c:v>10.5648860807964</c:v>
                </c:pt>
                <c:pt idx="28">
                  <c:v>10.4006892590465</c:v>
                </c:pt>
                <c:pt idx="29">
                  <c:v>10.236186099942501</c:v>
                </c:pt>
                <c:pt idx="30">
                  <c:v>10.107652051822001</c:v>
                </c:pt>
                <c:pt idx="31">
                  <c:v>9.9608654030250801</c:v>
                </c:pt>
                <c:pt idx="32">
                  <c:v>9.8863998978875394</c:v>
                </c:pt>
                <c:pt idx="33">
                  <c:v>9.7756589444125304</c:v>
                </c:pt>
                <c:pt idx="34">
                  <c:v>9.6830940072755105</c:v>
                </c:pt>
                <c:pt idx="35">
                  <c:v>9.5359244367860097</c:v>
                </c:pt>
                <c:pt idx="36">
                  <c:v>9.4428234092794607</c:v>
                </c:pt>
                <c:pt idx="37">
                  <c:v>9.34979896611142</c:v>
                </c:pt>
                <c:pt idx="38">
                  <c:v>9.1467994128533991</c:v>
                </c:pt>
                <c:pt idx="39">
                  <c:v>9.0350628629778509</c:v>
                </c:pt>
                <c:pt idx="40">
                  <c:v>8.9232497287637997</c:v>
                </c:pt>
                <c:pt idx="41">
                  <c:v>6.0476426064203128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F54B-A0E6-57D28E404F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06092001657688"/>
                  <c:y val="8.757008877075078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pressure'!$D$32:$D$41</c:f>
              <c:numCache>
                <c:formatCode>General</c:formatCode>
                <c:ptCount val="10"/>
                <c:pt idx="0">
                  <c:v>28.875273895377202</c:v>
                </c:pt>
                <c:pt idx="1">
                  <c:v>34.966962367306898</c:v>
                </c:pt>
                <c:pt idx="2">
                  <c:v>41.283638607015902</c:v>
                </c:pt>
                <c:pt idx="3">
                  <c:v>47.374986704107798</c:v>
                </c:pt>
                <c:pt idx="4">
                  <c:v>54.367987746505797</c:v>
                </c:pt>
                <c:pt idx="5">
                  <c:v>62.039015465781603</c:v>
                </c:pt>
                <c:pt idx="6">
                  <c:v>69.484374667602594</c:v>
                </c:pt>
                <c:pt idx="7">
                  <c:v>80.989724934584103</c:v>
                </c:pt>
                <c:pt idx="8">
                  <c:v>90.2400919012061</c:v>
                </c:pt>
                <c:pt idx="9">
                  <c:v>99.716127385283002</c:v>
                </c:pt>
              </c:numCache>
            </c:numRef>
          </c:xVal>
          <c:yVal>
            <c:numRef>
              <c:f>'raw pressure'!$E$32:$E$41</c:f>
              <c:numCache>
                <c:formatCode>General</c:formatCode>
                <c:ptCount val="10"/>
                <c:pt idx="0">
                  <c:v>9.9608654030250801</c:v>
                </c:pt>
                <c:pt idx="1">
                  <c:v>9.8863998978875394</c:v>
                </c:pt>
                <c:pt idx="2">
                  <c:v>9.7756589444125304</c:v>
                </c:pt>
                <c:pt idx="3">
                  <c:v>9.6830940072755105</c:v>
                </c:pt>
                <c:pt idx="4">
                  <c:v>9.5359244367860097</c:v>
                </c:pt>
                <c:pt idx="5">
                  <c:v>9.4428234092794607</c:v>
                </c:pt>
                <c:pt idx="6">
                  <c:v>9.34979896611142</c:v>
                </c:pt>
                <c:pt idx="7">
                  <c:v>9.1467994128533991</c:v>
                </c:pt>
                <c:pt idx="8">
                  <c:v>9.0350628629778509</c:v>
                </c:pt>
                <c:pt idx="9">
                  <c:v>8.9232497287637997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C-F54B-A0E6-57D28E404F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pressure'!$D$43:$D$63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</c:numCache>
            </c:numRef>
          </c:xVal>
          <c:yVal>
            <c:numRef>
              <c:f>'raw pressure'!$E$43:$E$63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F54B-A0E6-57D28E40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pressure'!$D$1:$D$47</c:f>
              <c:numCache>
                <c:formatCode>General</c:formatCode>
                <c:ptCount val="47"/>
                <c:pt idx="0">
                  <c:v>-59.538451719956598</c:v>
                </c:pt>
                <c:pt idx="1">
                  <c:v>-54.347395068819502</c:v>
                </c:pt>
                <c:pt idx="2">
                  <c:v>-47.124981385750999</c:v>
                </c:pt>
                <c:pt idx="3">
                  <c:v>-41.707915842321299</c:v>
                </c:pt>
                <c:pt idx="4">
                  <c:v>-35.387495479396598</c:v>
                </c:pt>
                <c:pt idx="5">
                  <c:v>-29.066053991958601</c:v>
                </c:pt>
                <c:pt idx="6">
                  <c:v>-23.193907290403502</c:v>
                </c:pt>
                <c:pt idx="7">
                  <c:v>-17.9977450166996</c:v>
                </c:pt>
                <c:pt idx="8">
                  <c:v>-14.8308975259003</c:v>
                </c:pt>
                <c:pt idx="9">
                  <c:v>-12.567064479758301</c:v>
                </c:pt>
                <c:pt idx="10">
                  <c:v>-10.301869934265101</c:v>
                </c:pt>
                <c:pt idx="11">
                  <c:v>-8.48665092433043</c:v>
                </c:pt>
                <c:pt idx="12">
                  <c:v>-7.1217478247920596</c:v>
                </c:pt>
                <c:pt idx="13">
                  <c:v>-5.5294743336098904</c:v>
                </c:pt>
                <c:pt idx="14">
                  <c:v>-5.0662241793775404</c:v>
                </c:pt>
                <c:pt idx="15">
                  <c:v>-3.69757695662349</c:v>
                </c:pt>
                <c:pt idx="16">
                  <c:v>-3.0028719126938701</c:v>
                </c:pt>
                <c:pt idx="17">
                  <c:v>-2.0804561022826298</c:v>
                </c:pt>
                <c:pt idx="18">
                  <c:v>-1.38847405705534</c:v>
                </c:pt>
                <c:pt idx="19">
                  <c:v>-1.37417831386815</c:v>
                </c:pt>
                <c:pt idx="20">
                  <c:v>-1.1355755525772899</c:v>
                </c:pt>
                <c:pt idx="21">
                  <c:v>-0.90446103771779396</c:v>
                </c:pt>
                <c:pt idx="22">
                  <c:v>-0.67504839704724795</c:v>
                </c:pt>
                <c:pt idx="23">
                  <c:v>5.0205288573863501E-3</c:v>
                </c:pt>
                <c:pt idx="24">
                  <c:v>1.1347246154827899</c:v>
                </c:pt>
                <c:pt idx="25">
                  <c:v>3.16472014806304</c:v>
                </c:pt>
                <c:pt idx="26">
                  <c:v>5.6450315910396096</c:v>
                </c:pt>
                <c:pt idx="27">
                  <c:v>9.0276767289977897</c:v>
                </c:pt>
                <c:pt idx="28">
                  <c:v>12.86097815219</c:v>
                </c:pt>
                <c:pt idx="29">
                  <c:v>17.596953645201701</c:v>
                </c:pt>
                <c:pt idx="30">
                  <c:v>23.010615440253499</c:v>
                </c:pt>
                <c:pt idx="31">
                  <c:v>28.875273895377202</c:v>
                </c:pt>
                <c:pt idx="32">
                  <c:v>34.966962367306898</c:v>
                </c:pt>
                <c:pt idx="33">
                  <c:v>41.283638607015902</c:v>
                </c:pt>
                <c:pt idx="34">
                  <c:v>47.374986704107798</c:v>
                </c:pt>
                <c:pt idx="35">
                  <c:v>54.367987746505797</c:v>
                </c:pt>
                <c:pt idx="36">
                  <c:v>62.039015465781603</c:v>
                </c:pt>
                <c:pt idx="37">
                  <c:v>69.484374667602594</c:v>
                </c:pt>
                <c:pt idx="38">
                  <c:v>80.989724934584103</c:v>
                </c:pt>
                <c:pt idx="39">
                  <c:v>90.2400919012061</c:v>
                </c:pt>
                <c:pt idx="40">
                  <c:v>99.716127385283002</c:v>
                </c:pt>
                <c:pt idx="41">
                  <c:v>1000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</c:numCache>
            </c:numRef>
          </c:xVal>
          <c:yVal>
            <c:numRef>
              <c:f>'raw pressure'!$E$1:$E$47</c:f>
              <c:numCache>
                <c:formatCode>General</c:formatCode>
                <c:ptCount val="47"/>
                <c:pt idx="0">
                  <c:v>0.56100580764566899</c:v>
                </c:pt>
                <c:pt idx="1">
                  <c:v>0.59544323185908399</c:v>
                </c:pt>
                <c:pt idx="2">
                  <c:v>0.64729082902546498</c:v>
                </c:pt>
                <c:pt idx="3">
                  <c:v>0.69975110089986503</c:v>
                </c:pt>
                <c:pt idx="4">
                  <c:v>0.78810389941923498</c:v>
                </c:pt>
                <c:pt idx="5">
                  <c:v>0.93075499393707295</c:v>
                </c:pt>
                <c:pt idx="6">
                  <c:v>1.18215584912885</c:v>
                </c:pt>
                <c:pt idx="7">
                  <c:v>1.48808475333461</c:v>
                </c:pt>
                <c:pt idx="8">
                  <c:v>1.88520007658433</c:v>
                </c:pt>
                <c:pt idx="9">
                  <c:v>2.2645223051885801</c:v>
                </c:pt>
                <c:pt idx="10">
                  <c:v>2.7162422617907902</c:v>
                </c:pt>
                <c:pt idx="11">
                  <c:v>3.24051311506796</c:v>
                </c:pt>
                <c:pt idx="12">
                  <c:v>3.81923543302061</c:v>
                </c:pt>
                <c:pt idx="13">
                  <c:v>4.4883783266322004</c:v>
                </c:pt>
                <c:pt idx="14">
                  <c:v>5.1217052779373198</c:v>
                </c:pt>
                <c:pt idx="15">
                  <c:v>5.8995213478843498</c:v>
                </c:pt>
                <c:pt idx="16">
                  <c:v>6.8404620588422897</c:v>
                </c:pt>
                <c:pt idx="17">
                  <c:v>7.8899227774586702</c:v>
                </c:pt>
                <c:pt idx="18">
                  <c:v>8.6860680324206996</c:v>
                </c:pt>
                <c:pt idx="19">
                  <c:v>9.4462441763992508</c:v>
                </c:pt>
                <c:pt idx="20">
                  <c:v>10.133946008041301</c:v>
                </c:pt>
                <c:pt idx="21">
                  <c:v>10.4234603356946</c:v>
                </c:pt>
                <c:pt idx="22">
                  <c:v>10.622477503350501</c:v>
                </c:pt>
                <c:pt idx="23">
                  <c:v>10.785142638330401</c:v>
                </c:pt>
                <c:pt idx="24">
                  <c:v>10.8571574446359</c:v>
                </c:pt>
                <c:pt idx="25">
                  <c:v>10.8021698895909</c:v>
                </c:pt>
                <c:pt idx="26">
                  <c:v>10.692730869870401</c:v>
                </c:pt>
                <c:pt idx="27">
                  <c:v>10.5648860807964</c:v>
                </c:pt>
                <c:pt idx="28">
                  <c:v>10.4006892590465</c:v>
                </c:pt>
                <c:pt idx="29">
                  <c:v>10.236186099942501</c:v>
                </c:pt>
                <c:pt idx="30">
                  <c:v>10.107652051822001</c:v>
                </c:pt>
                <c:pt idx="31">
                  <c:v>9.9608654030250801</c:v>
                </c:pt>
                <c:pt idx="32">
                  <c:v>9.8863998978875394</c:v>
                </c:pt>
                <c:pt idx="33">
                  <c:v>9.7756589444125304</c:v>
                </c:pt>
                <c:pt idx="34">
                  <c:v>9.6830940072755105</c:v>
                </c:pt>
                <c:pt idx="35">
                  <c:v>9.5359244367860097</c:v>
                </c:pt>
                <c:pt idx="36">
                  <c:v>9.4428234092794607</c:v>
                </c:pt>
                <c:pt idx="37">
                  <c:v>9.34979896611142</c:v>
                </c:pt>
                <c:pt idx="38">
                  <c:v>9.1467994128533991</c:v>
                </c:pt>
                <c:pt idx="39">
                  <c:v>9.0350628629778509</c:v>
                </c:pt>
                <c:pt idx="40">
                  <c:v>8.9232497287637997</c:v>
                </c:pt>
                <c:pt idx="41">
                  <c:v>6.0476426064203128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8-8B4B-8F0C-A2F12A97A0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'raw pressure'!$D$25:$D$41</c:f>
              <c:numCache>
                <c:formatCode>General</c:formatCode>
                <c:ptCount val="17"/>
                <c:pt idx="0">
                  <c:v>1.1347246154827899</c:v>
                </c:pt>
                <c:pt idx="1">
                  <c:v>3.16472014806304</c:v>
                </c:pt>
                <c:pt idx="2">
                  <c:v>5.6450315910396096</c:v>
                </c:pt>
                <c:pt idx="3">
                  <c:v>9.0276767289977897</c:v>
                </c:pt>
                <c:pt idx="4">
                  <c:v>12.86097815219</c:v>
                </c:pt>
                <c:pt idx="5">
                  <c:v>17.596953645201701</c:v>
                </c:pt>
                <c:pt idx="6">
                  <c:v>23.010615440253499</c:v>
                </c:pt>
                <c:pt idx="7">
                  <c:v>28.875273895377202</c:v>
                </c:pt>
                <c:pt idx="8">
                  <c:v>34.966962367306898</c:v>
                </c:pt>
                <c:pt idx="9">
                  <c:v>41.283638607015902</c:v>
                </c:pt>
                <c:pt idx="10">
                  <c:v>47.374986704107798</c:v>
                </c:pt>
                <c:pt idx="11">
                  <c:v>54.367987746505797</c:v>
                </c:pt>
                <c:pt idx="12">
                  <c:v>62.039015465781603</c:v>
                </c:pt>
                <c:pt idx="13">
                  <c:v>69.484374667602594</c:v>
                </c:pt>
                <c:pt idx="14">
                  <c:v>80.989724934584103</c:v>
                </c:pt>
                <c:pt idx="15">
                  <c:v>90.2400919012061</c:v>
                </c:pt>
                <c:pt idx="16">
                  <c:v>99.716127385283002</c:v>
                </c:pt>
              </c:numCache>
            </c:numRef>
          </c:xVal>
          <c:yVal>
            <c:numRef>
              <c:f>'raw pressure'!$E$25:$E$41</c:f>
              <c:numCache>
                <c:formatCode>General</c:formatCode>
                <c:ptCount val="17"/>
                <c:pt idx="0">
                  <c:v>10.8571574446359</c:v>
                </c:pt>
                <c:pt idx="1">
                  <c:v>10.8021698895909</c:v>
                </c:pt>
                <c:pt idx="2">
                  <c:v>10.692730869870401</c:v>
                </c:pt>
                <c:pt idx="3">
                  <c:v>10.5648860807964</c:v>
                </c:pt>
                <c:pt idx="4">
                  <c:v>10.4006892590465</c:v>
                </c:pt>
                <c:pt idx="5">
                  <c:v>10.236186099942501</c:v>
                </c:pt>
                <c:pt idx="6">
                  <c:v>10.107652051822001</c:v>
                </c:pt>
                <c:pt idx="7">
                  <c:v>9.9608654030250801</c:v>
                </c:pt>
                <c:pt idx="8">
                  <c:v>9.8863998978875394</c:v>
                </c:pt>
                <c:pt idx="9">
                  <c:v>9.7756589444125304</c:v>
                </c:pt>
                <c:pt idx="10">
                  <c:v>9.6830940072755105</c:v>
                </c:pt>
                <c:pt idx="11">
                  <c:v>9.5359244367860097</c:v>
                </c:pt>
                <c:pt idx="12">
                  <c:v>9.4428234092794607</c:v>
                </c:pt>
                <c:pt idx="13">
                  <c:v>9.34979896611142</c:v>
                </c:pt>
                <c:pt idx="14">
                  <c:v>9.1467994128533991</c:v>
                </c:pt>
                <c:pt idx="15">
                  <c:v>9.0350628629778509</c:v>
                </c:pt>
                <c:pt idx="16">
                  <c:v>8.9232497287637997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8-8B4B-8F0C-A2F12A97A0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pressure'!$D$43:$D$63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</c:numCache>
            </c:numRef>
          </c:xVal>
          <c:yVal>
            <c:numRef>
              <c:f>'raw pressure'!$E$43:$E$63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38-8B4B-8F0C-A2F12A97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pressure'!$D$1:$D$47</c:f>
              <c:numCache>
                <c:formatCode>General</c:formatCode>
                <c:ptCount val="47"/>
                <c:pt idx="0">
                  <c:v>-59.538451719956598</c:v>
                </c:pt>
                <c:pt idx="1">
                  <c:v>-54.347395068819502</c:v>
                </c:pt>
                <c:pt idx="2">
                  <c:v>-47.124981385750999</c:v>
                </c:pt>
                <c:pt idx="3">
                  <c:v>-41.707915842321299</c:v>
                </c:pt>
                <c:pt idx="4">
                  <c:v>-35.387495479396598</c:v>
                </c:pt>
                <c:pt idx="5">
                  <c:v>-29.066053991958601</c:v>
                </c:pt>
                <c:pt idx="6">
                  <c:v>-23.193907290403502</c:v>
                </c:pt>
                <c:pt idx="7">
                  <c:v>-17.9977450166996</c:v>
                </c:pt>
                <c:pt idx="8">
                  <c:v>-14.8308975259003</c:v>
                </c:pt>
                <c:pt idx="9">
                  <c:v>-12.567064479758301</c:v>
                </c:pt>
                <c:pt idx="10">
                  <c:v>-10.301869934265101</c:v>
                </c:pt>
                <c:pt idx="11">
                  <c:v>-8.48665092433043</c:v>
                </c:pt>
                <c:pt idx="12">
                  <c:v>-7.1217478247920596</c:v>
                </c:pt>
                <c:pt idx="13">
                  <c:v>-5.5294743336098904</c:v>
                </c:pt>
                <c:pt idx="14">
                  <c:v>-5.0662241793775404</c:v>
                </c:pt>
                <c:pt idx="15">
                  <c:v>-3.69757695662349</c:v>
                </c:pt>
                <c:pt idx="16">
                  <c:v>-3.0028719126938701</c:v>
                </c:pt>
                <c:pt idx="17">
                  <c:v>-2.0804561022826298</c:v>
                </c:pt>
                <c:pt idx="18">
                  <c:v>-1.38847405705534</c:v>
                </c:pt>
                <c:pt idx="19">
                  <c:v>-1.37417831386815</c:v>
                </c:pt>
                <c:pt idx="20">
                  <c:v>-1.1355755525772899</c:v>
                </c:pt>
                <c:pt idx="21">
                  <c:v>-0.90446103771779396</c:v>
                </c:pt>
                <c:pt idx="22">
                  <c:v>-0.67504839704724795</c:v>
                </c:pt>
                <c:pt idx="23">
                  <c:v>5.0205288573863501E-3</c:v>
                </c:pt>
                <c:pt idx="24">
                  <c:v>1.1347246154827899</c:v>
                </c:pt>
                <c:pt idx="25">
                  <c:v>3.16472014806304</c:v>
                </c:pt>
                <c:pt idx="26">
                  <c:v>5.6450315910396096</c:v>
                </c:pt>
                <c:pt idx="27">
                  <c:v>9.0276767289977897</c:v>
                </c:pt>
                <c:pt idx="28">
                  <c:v>12.86097815219</c:v>
                </c:pt>
                <c:pt idx="29">
                  <c:v>17.596953645201701</c:v>
                </c:pt>
                <c:pt idx="30">
                  <c:v>23.010615440253499</c:v>
                </c:pt>
                <c:pt idx="31">
                  <c:v>28.875273895377202</c:v>
                </c:pt>
                <c:pt idx="32">
                  <c:v>34.966962367306898</c:v>
                </c:pt>
                <c:pt idx="33">
                  <c:v>41.283638607015902</c:v>
                </c:pt>
                <c:pt idx="34">
                  <c:v>47.374986704107798</c:v>
                </c:pt>
                <c:pt idx="35">
                  <c:v>54.367987746505797</c:v>
                </c:pt>
                <c:pt idx="36">
                  <c:v>62.039015465781603</c:v>
                </c:pt>
                <c:pt idx="37">
                  <c:v>69.484374667602594</c:v>
                </c:pt>
                <c:pt idx="38">
                  <c:v>80.989724934584103</c:v>
                </c:pt>
                <c:pt idx="39">
                  <c:v>90.2400919012061</c:v>
                </c:pt>
                <c:pt idx="40">
                  <c:v>99.716127385283002</c:v>
                </c:pt>
                <c:pt idx="41">
                  <c:v>1000</c:v>
                </c:pt>
                <c:pt idx="42">
                  <c:v>100</c:v>
                </c:pt>
                <c:pt idx="43">
                  <c:v>110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</c:numCache>
            </c:numRef>
          </c:xVal>
          <c:yVal>
            <c:numRef>
              <c:f>'raw pressure'!$E$1:$E$47</c:f>
              <c:numCache>
                <c:formatCode>General</c:formatCode>
                <c:ptCount val="47"/>
                <c:pt idx="0">
                  <c:v>0.56100580764566899</c:v>
                </c:pt>
                <c:pt idx="1">
                  <c:v>0.59544323185908399</c:v>
                </c:pt>
                <c:pt idx="2">
                  <c:v>0.64729082902546498</c:v>
                </c:pt>
                <c:pt idx="3">
                  <c:v>0.69975110089986503</c:v>
                </c:pt>
                <c:pt idx="4">
                  <c:v>0.78810389941923498</c:v>
                </c:pt>
                <c:pt idx="5">
                  <c:v>0.93075499393707295</c:v>
                </c:pt>
                <c:pt idx="6">
                  <c:v>1.18215584912885</c:v>
                </c:pt>
                <c:pt idx="7">
                  <c:v>1.48808475333461</c:v>
                </c:pt>
                <c:pt idx="8">
                  <c:v>1.88520007658433</c:v>
                </c:pt>
                <c:pt idx="9">
                  <c:v>2.2645223051885801</c:v>
                </c:pt>
                <c:pt idx="10">
                  <c:v>2.7162422617907902</c:v>
                </c:pt>
                <c:pt idx="11">
                  <c:v>3.24051311506796</c:v>
                </c:pt>
                <c:pt idx="12">
                  <c:v>3.81923543302061</c:v>
                </c:pt>
                <c:pt idx="13">
                  <c:v>4.4883783266322004</c:v>
                </c:pt>
                <c:pt idx="14">
                  <c:v>5.1217052779373198</c:v>
                </c:pt>
                <c:pt idx="15">
                  <c:v>5.8995213478843498</c:v>
                </c:pt>
                <c:pt idx="16">
                  <c:v>6.8404620588422897</c:v>
                </c:pt>
                <c:pt idx="17">
                  <c:v>7.8899227774586702</c:v>
                </c:pt>
                <c:pt idx="18">
                  <c:v>8.6860680324206996</c:v>
                </c:pt>
                <c:pt idx="19">
                  <c:v>9.4462441763992508</c:v>
                </c:pt>
                <c:pt idx="20">
                  <c:v>10.133946008041301</c:v>
                </c:pt>
                <c:pt idx="21">
                  <c:v>10.4234603356946</c:v>
                </c:pt>
                <c:pt idx="22">
                  <c:v>10.622477503350501</c:v>
                </c:pt>
                <c:pt idx="23">
                  <c:v>10.785142638330401</c:v>
                </c:pt>
                <c:pt idx="24">
                  <c:v>10.8571574446359</c:v>
                </c:pt>
                <c:pt idx="25">
                  <c:v>10.8021698895909</c:v>
                </c:pt>
                <c:pt idx="26">
                  <c:v>10.692730869870401</c:v>
                </c:pt>
                <c:pt idx="27">
                  <c:v>10.5648860807964</c:v>
                </c:pt>
                <c:pt idx="28">
                  <c:v>10.4006892590465</c:v>
                </c:pt>
                <c:pt idx="29">
                  <c:v>10.236186099942501</c:v>
                </c:pt>
                <c:pt idx="30">
                  <c:v>10.107652051822001</c:v>
                </c:pt>
                <c:pt idx="31">
                  <c:v>9.9608654030250801</c:v>
                </c:pt>
                <c:pt idx="32">
                  <c:v>9.8863998978875394</c:v>
                </c:pt>
                <c:pt idx="33">
                  <c:v>9.7756589444125304</c:v>
                </c:pt>
                <c:pt idx="34">
                  <c:v>9.6830940072755105</c:v>
                </c:pt>
                <c:pt idx="35">
                  <c:v>9.5359244367860097</c:v>
                </c:pt>
                <c:pt idx="36">
                  <c:v>9.4428234092794607</c:v>
                </c:pt>
                <c:pt idx="37">
                  <c:v>9.34979896611142</c:v>
                </c:pt>
                <c:pt idx="38">
                  <c:v>9.1467994128533991</c:v>
                </c:pt>
                <c:pt idx="39">
                  <c:v>9.0350628629778509</c:v>
                </c:pt>
                <c:pt idx="40">
                  <c:v>8.9232497287637997</c:v>
                </c:pt>
                <c:pt idx="41">
                  <c:v>6.0476426064203128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E-7647-A4FF-8B3F44BA58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980685174717164"/>
                  <c:y val="0.1436429142009422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pressure'!$D$34:$D$42</c:f>
              <c:numCache>
                <c:formatCode>General</c:formatCode>
                <c:ptCount val="9"/>
                <c:pt idx="0">
                  <c:v>41.283638607015902</c:v>
                </c:pt>
                <c:pt idx="1">
                  <c:v>47.374986704107798</c:v>
                </c:pt>
                <c:pt idx="2">
                  <c:v>54.367987746505797</c:v>
                </c:pt>
                <c:pt idx="3">
                  <c:v>62.039015465781603</c:v>
                </c:pt>
                <c:pt idx="4">
                  <c:v>69.484374667602594</c:v>
                </c:pt>
                <c:pt idx="5">
                  <c:v>80.989724934584103</c:v>
                </c:pt>
                <c:pt idx="6">
                  <c:v>90.2400919012061</c:v>
                </c:pt>
                <c:pt idx="7">
                  <c:v>99.716127385283002</c:v>
                </c:pt>
                <c:pt idx="8">
                  <c:v>1000</c:v>
                </c:pt>
              </c:numCache>
            </c:numRef>
          </c:xVal>
          <c:yVal>
            <c:numRef>
              <c:f>'raw pressure'!$E$34:$E$42</c:f>
              <c:numCache>
                <c:formatCode>General</c:formatCode>
                <c:ptCount val="9"/>
                <c:pt idx="0">
                  <c:v>9.7756589444125304</c:v>
                </c:pt>
                <c:pt idx="1">
                  <c:v>9.6830940072755105</c:v>
                </c:pt>
                <c:pt idx="2">
                  <c:v>9.5359244367860097</c:v>
                </c:pt>
                <c:pt idx="3">
                  <c:v>9.4428234092794607</c:v>
                </c:pt>
                <c:pt idx="4">
                  <c:v>9.34979896611142</c:v>
                </c:pt>
                <c:pt idx="5">
                  <c:v>9.1467994128533991</c:v>
                </c:pt>
                <c:pt idx="6">
                  <c:v>9.0350628629778509</c:v>
                </c:pt>
                <c:pt idx="7">
                  <c:v>8.9232497287637997</c:v>
                </c:pt>
                <c:pt idx="8">
                  <c:v>6.0476426064203128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E-7647-A4FF-8B3F44BA588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pressure'!$D$43:$D$63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</c:numCache>
            </c:numRef>
          </c:xVal>
          <c:yVal>
            <c:numRef>
              <c:f>'raw pressure'!$E$43:$E$63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E-7647-A4FF-8B3F44BA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volume'!$F$1:$F$75</c:f>
              <c:numCache>
                <c:formatCode>General</c:formatCode>
                <c:ptCount val="75"/>
                <c:pt idx="0">
                  <c:v>-59.538451719956598</c:v>
                </c:pt>
                <c:pt idx="1">
                  <c:v>-54.347395068819502</c:v>
                </c:pt>
                <c:pt idx="2">
                  <c:v>-47.124981385750999</c:v>
                </c:pt>
                <c:pt idx="3">
                  <c:v>-41.707915842321299</c:v>
                </c:pt>
                <c:pt idx="4">
                  <c:v>-35.387495479396598</c:v>
                </c:pt>
                <c:pt idx="5">
                  <c:v>-29.066053991958601</c:v>
                </c:pt>
                <c:pt idx="6">
                  <c:v>-23.193907290403502</c:v>
                </c:pt>
                <c:pt idx="7">
                  <c:v>-17.9977450166996</c:v>
                </c:pt>
                <c:pt idx="8">
                  <c:v>-14.8308975259003</c:v>
                </c:pt>
                <c:pt idx="9">
                  <c:v>-12.567064479758301</c:v>
                </c:pt>
                <c:pt idx="10">
                  <c:v>-10.301869934265101</c:v>
                </c:pt>
                <c:pt idx="11">
                  <c:v>-8.48665092433043</c:v>
                </c:pt>
                <c:pt idx="12">
                  <c:v>-7.1217478247920596</c:v>
                </c:pt>
                <c:pt idx="13">
                  <c:v>-5.5294743336098904</c:v>
                </c:pt>
                <c:pt idx="14">
                  <c:v>-5.0662241793775404</c:v>
                </c:pt>
                <c:pt idx="15">
                  <c:v>-3.69757695662349</c:v>
                </c:pt>
                <c:pt idx="16">
                  <c:v>-3.0028719126938701</c:v>
                </c:pt>
                <c:pt idx="17">
                  <c:v>-2.0804561022826298</c:v>
                </c:pt>
                <c:pt idx="18">
                  <c:v>-1.38847405705534</c:v>
                </c:pt>
                <c:pt idx="19">
                  <c:v>-1.37417831386815</c:v>
                </c:pt>
                <c:pt idx="20">
                  <c:v>-1.1355755525772899</c:v>
                </c:pt>
                <c:pt idx="21">
                  <c:v>-0.90446103771779396</c:v>
                </c:pt>
                <c:pt idx="22">
                  <c:v>-0.67504839704724795</c:v>
                </c:pt>
                <c:pt idx="23">
                  <c:v>5.0205288573863501E-3</c:v>
                </c:pt>
                <c:pt idx="24">
                  <c:v>1.1347246154827899</c:v>
                </c:pt>
                <c:pt idx="25">
                  <c:v>3.16472014806304</c:v>
                </c:pt>
                <c:pt idx="26">
                  <c:v>5.6450315910396096</c:v>
                </c:pt>
                <c:pt idx="27">
                  <c:v>9.0276767289977897</c:v>
                </c:pt>
                <c:pt idx="28">
                  <c:v>12.86097815219</c:v>
                </c:pt>
                <c:pt idx="29">
                  <c:v>17.596953645201701</c:v>
                </c:pt>
                <c:pt idx="30">
                  <c:v>23.010615440253499</c:v>
                </c:pt>
                <c:pt idx="31">
                  <c:v>28.875273895377202</c:v>
                </c:pt>
                <c:pt idx="32">
                  <c:v>34.966962367306898</c:v>
                </c:pt>
                <c:pt idx="33">
                  <c:v>41.283638607015902</c:v>
                </c:pt>
                <c:pt idx="34">
                  <c:v>47.374986704107798</c:v>
                </c:pt>
                <c:pt idx="35">
                  <c:v>54.367987746505797</c:v>
                </c:pt>
                <c:pt idx="36">
                  <c:v>62.039015465781603</c:v>
                </c:pt>
                <c:pt idx="37">
                  <c:v>69.484374667602594</c:v>
                </c:pt>
                <c:pt idx="38">
                  <c:v>80.989724934584103</c:v>
                </c:pt>
                <c:pt idx="39">
                  <c:v>90.2400919012061</c:v>
                </c:pt>
                <c:pt idx="40">
                  <c:v>99.716127385283002</c:v>
                </c:pt>
                <c:pt idx="41">
                  <c:v>100</c:v>
                </c:pt>
                <c:pt idx="42">
                  <c:v>110</c:v>
                </c:pt>
                <c:pt idx="43">
                  <c:v>120</c:v>
                </c:pt>
                <c:pt idx="44">
                  <c:v>130</c:v>
                </c:pt>
                <c:pt idx="45">
                  <c:v>140</c:v>
                </c:pt>
                <c:pt idx="46">
                  <c:v>150</c:v>
                </c:pt>
                <c:pt idx="47">
                  <c:v>160</c:v>
                </c:pt>
                <c:pt idx="48">
                  <c:v>170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210</c:v>
                </c:pt>
                <c:pt idx="53">
                  <c:v>220</c:v>
                </c:pt>
                <c:pt idx="54">
                  <c:v>230</c:v>
                </c:pt>
                <c:pt idx="55">
                  <c:v>240</c:v>
                </c:pt>
                <c:pt idx="56">
                  <c:v>250</c:v>
                </c:pt>
                <c:pt idx="57">
                  <c:v>260</c:v>
                </c:pt>
                <c:pt idx="58">
                  <c:v>270</c:v>
                </c:pt>
                <c:pt idx="59">
                  <c:v>280</c:v>
                </c:pt>
                <c:pt idx="60">
                  <c:v>290</c:v>
                </c:pt>
                <c:pt idx="61">
                  <c:v>300</c:v>
                </c:pt>
                <c:pt idx="62">
                  <c:v>310</c:v>
                </c:pt>
                <c:pt idx="63">
                  <c:v>320</c:v>
                </c:pt>
                <c:pt idx="64">
                  <c:v>330</c:v>
                </c:pt>
                <c:pt idx="65">
                  <c:v>340</c:v>
                </c:pt>
                <c:pt idx="66">
                  <c:v>350</c:v>
                </c:pt>
                <c:pt idx="67">
                  <c:v>360</c:v>
                </c:pt>
                <c:pt idx="68">
                  <c:v>370</c:v>
                </c:pt>
                <c:pt idx="69">
                  <c:v>380</c:v>
                </c:pt>
                <c:pt idx="70">
                  <c:v>390</c:v>
                </c:pt>
                <c:pt idx="71">
                  <c:v>400</c:v>
                </c:pt>
                <c:pt idx="72">
                  <c:v>410</c:v>
                </c:pt>
                <c:pt idx="73">
                  <c:v>420</c:v>
                </c:pt>
                <c:pt idx="74">
                  <c:v>430</c:v>
                </c:pt>
              </c:numCache>
            </c:numRef>
          </c:xVal>
          <c:yVal>
            <c:numRef>
              <c:f>'final volume'!$G$1:$G$75</c:f>
              <c:numCache>
                <c:formatCode>General</c:formatCode>
                <c:ptCount val="75"/>
                <c:pt idx="0">
                  <c:v>1</c:v>
                </c:pt>
                <c:pt idx="1">
                  <c:v>0.9547309944714768</c:v>
                </c:pt>
                <c:pt idx="2">
                  <c:v>0.89471717141569096</c:v>
                </c:pt>
                <c:pt idx="3">
                  <c:v>0.84210918328885798</c:v>
                </c:pt>
                <c:pt idx="4">
                  <c:v>0.7677378835212082</c:v>
                </c:pt>
                <c:pt idx="5">
                  <c:v>0.67457390188557842</c:v>
                </c:pt>
                <c:pt idx="6">
                  <c:v>0.5601231618721676</c:v>
                </c:pt>
                <c:pt idx="7">
                  <c:v>0.46833825630960541</c:v>
                </c:pt>
                <c:pt idx="8">
                  <c:v>0.38965158317715304</c:v>
                </c:pt>
                <c:pt idx="9">
                  <c:v>0.33788132976407487</c:v>
                </c:pt>
                <c:pt idx="10">
                  <c:v>0.29331866567815645</c:v>
                </c:pt>
                <c:pt idx="11">
                  <c:v>0.25570542877543495</c:v>
                </c:pt>
                <c:pt idx="12">
                  <c:v>0.22503392684869555</c:v>
                </c:pt>
                <c:pt idx="13">
                  <c:v>0.19848503168223117</c:v>
                </c:pt>
                <c:pt idx="14">
                  <c:v>0.17912304221137898</c:v>
                </c:pt>
                <c:pt idx="15">
                  <c:v>0.16047404718659858</c:v>
                </c:pt>
                <c:pt idx="16">
                  <c:v>0.14303067058805521</c:v>
                </c:pt>
                <c:pt idx="17">
                  <c:v>0.12800517591816007</c:v>
                </c:pt>
                <c:pt idx="18">
                  <c:v>0.11878515109002009</c:v>
                </c:pt>
                <c:pt idx="19">
                  <c:v>0.11128314361618541</c:v>
                </c:pt>
                <c:pt idx="20">
                  <c:v>0.10536523343080476</c:v>
                </c:pt>
                <c:pt idx="21">
                  <c:v>0.10308242668029823</c:v>
                </c:pt>
                <c:pt idx="22">
                  <c:v>0.10157748665462708</c:v>
                </c:pt>
                <c:pt idx="23">
                  <c:v>0.10038416550334223</c:v>
                </c:pt>
                <c:pt idx="24">
                  <c:v>9.9866020903147334E-2</c:v>
                </c:pt>
                <c:pt idx="25">
                  <c:v>0.10026110067491049</c:v>
                </c:pt>
                <c:pt idx="26">
                  <c:v>0.10105814515731328</c:v>
                </c:pt>
                <c:pt idx="27">
                  <c:v>0.10200780190019139</c:v>
                </c:pt>
                <c:pt idx="28">
                  <c:v>0.10325787913953856</c:v>
                </c:pt>
                <c:pt idx="29">
                  <c:v>0.10454597017402034</c:v>
                </c:pt>
                <c:pt idx="30">
                  <c:v>0.10557831039694507</c:v>
                </c:pt>
                <c:pt idx="31">
                  <c:v>0.106786166590288</c:v>
                </c:pt>
                <c:pt idx="32">
                  <c:v>0.10741109203827487</c:v>
                </c:pt>
                <c:pt idx="33">
                  <c:v>0.10835607826760699</c:v>
                </c:pt>
                <c:pt idx="34">
                  <c:v>0.10916068667868382</c:v>
                </c:pt>
                <c:pt idx="35">
                  <c:v>0.11046848031724187</c:v>
                </c:pt>
                <c:pt idx="36">
                  <c:v>0.11131449036946804</c:v>
                </c:pt>
                <c:pt idx="37">
                  <c:v>0.1121747444361742</c:v>
                </c:pt>
                <c:pt idx="38">
                  <c:v>0.11410589680523289</c:v>
                </c:pt>
                <c:pt idx="39">
                  <c:v>0.11520171005774167</c:v>
                </c:pt>
                <c:pt idx="40">
                  <c:v>0.11632265750167259</c:v>
                </c:pt>
                <c:pt idx="41">
                  <c:v>0.11633911160092343</c:v>
                </c:pt>
                <c:pt idx="42">
                  <c:v>0.11678199946736686</c:v>
                </c:pt>
                <c:pt idx="43">
                  <c:v>0.1172266445026926</c:v>
                </c:pt>
                <c:pt idx="44">
                  <c:v>0.11767305429948209</c:v>
                </c:pt>
                <c:pt idx="45">
                  <c:v>0.11812123648852572</c:v>
                </c:pt>
                <c:pt idx="46">
                  <c:v>0.11857119873906072</c:v>
                </c:pt>
                <c:pt idx="47">
                  <c:v>0.11902294875901147</c:v>
                </c:pt>
                <c:pt idx="48">
                  <c:v>0.11947649429523159</c:v>
                </c:pt>
                <c:pt idx="49">
                  <c:v>0.11993184313374722</c:v>
                </c:pt>
                <c:pt idx="50">
                  <c:v>0.12038900310000346</c:v>
                </c:pt>
                <c:pt idx="51">
                  <c:v>0.12084798205911132</c:v>
                </c:pt>
                <c:pt idx="52">
                  <c:v>0.1213087879160978</c:v>
                </c:pt>
                <c:pt idx="53">
                  <c:v>0.12177142861615722</c:v>
                </c:pt>
                <c:pt idx="54">
                  <c:v>0.12223591214490509</c:v>
                </c:pt>
                <c:pt idx="55">
                  <c:v>0.12270224652863319</c:v>
                </c:pt>
                <c:pt idx="56">
                  <c:v>0.12317043983456756</c:v>
                </c:pt>
                <c:pt idx="57">
                  <c:v>0.12364050017112785</c:v>
                </c:pt>
                <c:pt idx="58">
                  <c:v>0.12411243568818921</c:v>
                </c:pt>
                <c:pt idx="59">
                  <c:v>0.12458625457734579</c:v>
                </c:pt>
                <c:pt idx="60">
                  <c:v>0.12506196507217704</c:v>
                </c:pt>
                <c:pt idx="61">
                  <c:v>0.12553957544851529</c:v>
                </c:pt>
                <c:pt idx="62">
                  <c:v>0.12601909402471578</c:v>
                </c:pt>
                <c:pt idx="63">
                  <c:v>0.12650052916192947</c:v>
                </c:pt>
                <c:pt idx="64">
                  <c:v>0.1269838892643769</c:v>
                </c:pt>
                <c:pt idx="65">
                  <c:v>0.12746918277962541</c:v>
                </c:pt>
                <c:pt idx="66">
                  <c:v>0.12795641819886744</c:v>
                </c:pt>
                <c:pt idx="67">
                  <c:v>0.1284456040572024</c:v>
                </c:pt>
                <c:pt idx="68">
                  <c:v>0.12893674893391921</c:v>
                </c:pt>
                <c:pt idx="69">
                  <c:v>0.12942986145278271</c:v>
                </c:pt>
                <c:pt idx="70">
                  <c:v>0.12992495028232126</c:v>
                </c:pt>
                <c:pt idx="71">
                  <c:v>0.13042202413611723</c:v>
                </c:pt>
                <c:pt idx="72">
                  <c:v>0.13092109177309968</c:v>
                </c:pt>
                <c:pt idx="73">
                  <c:v>0.13142216199783935</c:v>
                </c:pt>
                <c:pt idx="74">
                  <c:v>0.13192524366084613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5-C74B-9EDD-D951AA0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05472"/>
        <c:axId val="1427626496"/>
      </c:scatterChart>
      <c:valAx>
        <c:axId val="14276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26496"/>
        <c:crosses val="autoZero"/>
        <c:crossBetween val="midCat"/>
      </c:valAx>
      <c:valAx>
        <c:axId val="1427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volume'!$B$1:$B$75</c:f>
              <c:numCache>
                <c:formatCode>General</c:formatCode>
                <c:ptCount val="75"/>
                <c:pt idx="0">
                  <c:v>-59.538451719956598</c:v>
                </c:pt>
                <c:pt idx="1">
                  <c:v>-54.347395068819502</c:v>
                </c:pt>
                <c:pt idx="2">
                  <c:v>-47.124981385750999</c:v>
                </c:pt>
                <c:pt idx="3">
                  <c:v>-41.707915842321299</c:v>
                </c:pt>
                <c:pt idx="4">
                  <c:v>-35.387495479396598</c:v>
                </c:pt>
                <c:pt idx="5">
                  <c:v>-29.066053991958601</c:v>
                </c:pt>
                <c:pt idx="6">
                  <c:v>-23.193907290403502</c:v>
                </c:pt>
                <c:pt idx="7">
                  <c:v>-17.9977450166996</c:v>
                </c:pt>
                <c:pt idx="8">
                  <c:v>-14.8308975259003</c:v>
                </c:pt>
                <c:pt idx="9">
                  <c:v>-12.567064479758301</c:v>
                </c:pt>
                <c:pt idx="10">
                  <c:v>-10.301869934265101</c:v>
                </c:pt>
                <c:pt idx="11">
                  <c:v>-8.48665092433043</c:v>
                </c:pt>
                <c:pt idx="12">
                  <c:v>-7.1217478247920596</c:v>
                </c:pt>
                <c:pt idx="13">
                  <c:v>-5.5294743336098904</c:v>
                </c:pt>
                <c:pt idx="14">
                  <c:v>-5.0662241793775404</c:v>
                </c:pt>
                <c:pt idx="15">
                  <c:v>-3.69757695662349</c:v>
                </c:pt>
                <c:pt idx="16">
                  <c:v>-3.0028719126938701</c:v>
                </c:pt>
                <c:pt idx="17">
                  <c:v>-2.0804561022826298</c:v>
                </c:pt>
                <c:pt idx="18">
                  <c:v>-1.38847405705534</c:v>
                </c:pt>
                <c:pt idx="19">
                  <c:v>-1.37417831386815</c:v>
                </c:pt>
                <c:pt idx="20">
                  <c:v>-1.1355755525772899</c:v>
                </c:pt>
                <c:pt idx="21">
                  <c:v>-0.90446103771779396</c:v>
                </c:pt>
                <c:pt idx="22">
                  <c:v>-0.67504839704724795</c:v>
                </c:pt>
                <c:pt idx="23">
                  <c:v>5.0205288573863501E-3</c:v>
                </c:pt>
                <c:pt idx="24">
                  <c:v>1.1347246154827899</c:v>
                </c:pt>
                <c:pt idx="25">
                  <c:v>3.16472014806304</c:v>
                </c:pt>
                <c:pt idx="26">
                  <c:v>5.6450315910396096</c:v>
                </c:pt>
                <c:pt idx="27">
                  <c:v>9.0276767289977897</c:v>
                </c:pt>
                <c:pt idx="28">
                  <c:v>12.86097815219</c:v>
                </c:pt>
                <c:pt idx="29">
                  <c:v>17.596953645201701</c:v>
                </c:pt>
                <c:pt idx="30">
                  <c:v>23.010615440253499</c:v>
                </c:pt>
                <c:pt idx="31">
                  <c:v>28.875273895377202</c:v>
                </c:pt>
                <c:pt idx="32">
                  <c:v>34.966962367306898</c:v>
                </c:pt>
                <c:pt idx="33">
                  <c:v>41.283638607015902</c:v>
                </c:pt>
                <c:pt idx="34">
                  <c:v>47.374986704107798</c:v>
                </c:pt>
                <c:pt idx="35">
                  <c:v>54.367987746505797</c:v>
                </c:pt>
                <c:pt idx="36">
                  <c:v>62.039015465781603</c:v>
                </c:pt>
                <c:pt idx="37">
                  <c:v>69.484374667602594</c:v>
                </c:pt>
                <c:pt idx="38">
                  <c:v>80.989724934584103</c:v>
                </c:pt>
                <c:pt idx="39">
                  <c:v>90.2400919012061</c:v>
                </c:pt>
                <c:pt idx="40">
                  <c:v>99.716127385283002</c:v>
                </c:pt>
                <c:pt idx="41">
                  <c:v>100</c:v>
                </c:pt>
                <c:pt idx="42">
                  <c:v>110</c:v>
                </c:pt>
                <c:pt idx="43">
                  <c:v>120</c:v>
                </c:pt>
                <c:pt idx="44">
                  <c:v>130</c:v>
                </c:pt>
                <c:pt idx="45">
                  <c:v>140</c:v>
                </c:pt>
                <c:pt idx="46">
                  <c:v>150</c:v>
                </c:pt>
                <c:pt idx="47">
                  <c:v>160</c:v>
                </c:pt>
                <c:pt idx="48">
                  <c:v>170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210</c:v>
                </c:pt>
                <c:pt idx="53">
                  <c:v>220</c:v>
                </c:pt>
                <c:pt idx="54">
                  <c:v>230</c:v>
                </c:pt>
                <c:pt idx="55">
                  <c:v>240</c:v>
                </c:pt>
                <c:pt idx="56">
                  <c:v>250</c:v>
                </c:pt>
                <c:pt idx="57">
                  <c:v>260</c:v>
                </c:pt>
                <c:pt idx="58">
                  <c:v>270</c:v>
                </c:pt>
                <c:pt idx="59">
                  <c:v>280</c:v>
                </c:pt>
                <c:pt idx="60">
                  <c:v>290</c:v>
                </c:pt>
                <c:pt idx="61">
                  <c:v>300</c:v>
                </c:pt>
                <c:pt idx="62">
                  <c:v>310</c:v>
                </c:pt>
                <c:pt idx="63">
                  <c:v>320</c:v>
                </c:pt>
                <c:pt idx="64">
                  <c:v>330</c:v>
                </c:pt>
                <c:pt idx="65">
                  <c:v>340</c:v>
                </c:pt>
                <c:pt idx="66">
                  <c:v>350</c:v>
                </c:pt>
                <c:pt idx="67">
                  <c:v>360</c:v>
                </c:pt>
                <c:pt idx="68">
                  <c:v>370</c:v>
                </c:pt>
                <c:pt idx="69">
                  <c:v>380</c:v>
                </c:pt>
                <c:pt idx="70">
                  <c:v>390</c:v>
                </c:pt>
                <c:pt idx="71">
                  <c:v>400</c:v>
                </c:pt>
                <c:pt idx="72">
                  <c:v>410</c:v>
                </c:pt>
                <c:pt idx="73">
                  <c:v>420</c:v>
                </c:pt>
                <c:pt idx="74">
                  <c:v>430</c:v>
                </c:pt>
              </c:numCache>
            </c:numRef>
          </c:xVal>
          <c:yVal>
            <c:numRef>
              <c:f>'final volume'!$C$1:$C$75</c:f>
              <c:numCache>
                <c:formatCode>General</c:formatCode>
                <c:ptCount val="75"/>
                <c:pt idx="0">
                  <c:v>0.56100580764566899</c:v>
                </c:pt>
                <c:pt idx="1">
                  <c:v>0.59544323185908399</c:v>
                </c:pt>
                <c:pt idx="2">
                  <c:v>0.64729082902546498</c:v>
                </c:pt>
                <c:pt idx="3">
                  <c:v>0.69975110089986503</c:v>
                </c:pt>
                <c:pt idx="4">
                  <c:v>0.78810389941923498</c:v>
                </c:pt>
                <c:pt idx="5">
                  <c:v>0.93075499393707295</c:v>
                </c:pt>
                <c:pt idx="6">
                  <c:v>1.18215584912885</c:v>
                </c:pt>
                <c:pt idx="7">
                  <c:v>1.48808475333461</c:v>
                </c:pt>
                <c:pt idx="8">
                  <c:v>1.88520007658433</c:v>
                </c:pt>
                <c:pt idx="9">
                  <c:v>2.2645223051885801</c:v>
                </c:pt>
                <c:pt idx="10">
                  <c:v>2.7162422617907902</c:v>
                </c:pt>
                <c:pt idx="11">
                  <c:v>3.24051311506796</c:v>
                </c:pt>
                <c:pt idx="12">
                  <c:v>3.81923543302061</c:v>
                </c:pt>
                <c:pt idx="13">
                  <c:v>4.4883783266322004</c:v>
                </c:pt>
                <c:pt idx="14">
                  <c:v>5.1217052779373198</c:v>
                </c:pt>
                <c:pt idx="15">
                  <c:v>5.8995213478843498</c:v>
                </c:pt>
                <c:pt idx="16">
                  <c:v>6.8404620588422897</c:v>
                </c:pt>
                <c:pt idx="17">
                  <c:v>7.8899227774586702</c:v>
                </c:pt>
                <c:pt idx="18">
                  <c:v>8.6860680324206996</c:v>
                </c:pt>
                <c:pt idx="19">
                  <c:v>9.4462441763992508</c:v>
                </c:pt>
                <c:pt idx="20">
                  <c:v>10.133946008041301</c:v>
                </c:pt>
                <c:pt idx="21">
                  <c:v>10.4234603356946</c:v>
                </c:pt>
                <c:pt idx="22">
                  <c:v>10.622477503350501</c:v>
                </c:pt>
                <c:pt idx="23">
                  <c:v>10.785142638330401</c:v>
                </c:pt>
                <c:pt idx="24">
                  <c:v>10.8571574446359</c:v>
                </c:pt>
                <c:pt idx="25">
                  <c:v>10.8021698895909</c:v>
                </c:pt>
                <c:pt idx="26">
                  <c:v>10.692730869870401</c:v>
                </c:pt>
                <c:pt idx="27">
                  <c:v>10.5648860807964</c:v>
                </c:pt>
                <c:pt idx="28">
                  <c:v>10.4006892590465</c:v>
                </c:pt>
                <c:pt idx="29">
                  <c:v>10.236186099942501</c:v>
                </c:pt>
                <c:pt idx="30">
                  <c:v>10.107652051822001</c:v>
                </c:pt>
                <c:pt idx="31">
                  <c:v>9.9608654030250801</c:v>
                </c:pt>
                <c:pt idx="32">
                  <c:v>9.8863998978875394</c:v>
                </c:pt>
                <c:pt idx="33">
                  <c:v>9.7756589444125304</c:v>
                </c:pt>
                <c:pt idx="34">
                  <c:v>9.6830940072755105</c:v>
                </c:pt>
                <c:pt idx="35">
                  <c:v>9.5359244367860097</c:v>
                </c:pt>
                <c:pt idx="36">
                  <c:v>9.4428234092794607</c:v>
                </c:pt>
                <c:pt idx="37">
                  <c:v>9.34979896611142</c:v>
                </c:pt>
                <c:pt idx="38">
                  <c:v>9.1467994128533991</c:v>
                </c:pt>
                <c:pt idx="39">
                  <c:v>9.0350628629778509</c:v>
                </c:pt>
                <c:pt idx="40">
                  <c:v>8.9232497287637997</c:v>
                </c:pt>
                <c:pt idx="41">
                  <c:v>8.9216267845133377</c:v>
                </c:pt>
                <c:pt idx="42">
                  <c:v>8.87813901901281</c:v>
                </c:pt>
                <c:pt idx="43">
                  <c:v>8.834856335087629</c:v>
                </c:pt>
                <c:pt idx="44">
                  <c:v>8.7917777656048095</c:v>
                </c:pt>
                <c:pt idx="45">
                  <c:v>8.7489023479922103</c:v>
                </c:pt>
                <c:pt idx="46">
                  <c:v>8.7062291242170371</c:v>
                </c:pt>
                <c:pt idx="47">
                  <c:v>8.6637571407644298</c:v>
                </c:pt>
                <c:pt idx="48">
                  <c:v>8.6214854486161538</c:v>
                </c:pt>
                <c:pt idx="49">
                  <c:v>8.579413103229399</c:v>
                </c:pt>
                <c:pt idx="50">
                  <c:v>8.5375391645156746</c:v>
                </c:pt>
                <c:pt idx="51">
                  <c:v>8.495862696819799</c:v>
                </c:pt>
                <c:pt idx="52">
                  <c:v>8.4543827688989985</c:v>
                </c:pt>
                <c:pt idx="53">
                  <c:v>8.4130984539020943</c:v>
                </c:pt>
                <c:pt idx="54">
                  <c:v>8.3720088293487951</c:v>
                </c:pt>
                <c:pt idx="55">
                  <c:v>8.3311129771090826</c:v>
                </c:pt>
                <c:pt idx="56">
                  <c:v>8.2904099833827001</c:v>
                </c:pt>
                <c:pt idx="57">
                  <c:v>8.2498989386787311</c:v>
                </c:pt>
                <c:pt idx="58">
                  <c:v>8.2095789377952766</c:v>
                </c:pt>
                <c:pt idx="59">
                  <c:v>8.1694490797992287</c:v>
                </c:pt>
                <c:pt idx="60">
                  <c:v>8.1295084680061436</c:v>
                </c:pt>
                <c:pt idx="61">
                  <c:v>8.0897562099601998</c:v>
                </c:pt>
                <c:pt idx="62">
                  <c:v>8.0501914174142595</c:v>
                </c:pt>
                <c:pt idx="63">
                  <c:v>8.0108132063100239</c:v>
                </c:pt>
                <c:pt idx="64">
                  <c:v>7.9716206967582783</c:v>
                </c:pt>
                <c:pt idx="65">
                  <c:v>7.9326130130192185</c:v>
                </c:pt>
                <c:pt idx="66">
                  <c:v>7.8937892834829038</c:v>
                </c:pt>
                <c:pt idx="67">
                  <c:v>7.8551486406497704</c:v>
                </c:pt>
                <c:pt idx="68">
                  <c:v>7.8166902211112435</c:v>
                </c:pt>
                <c:pt idx="69">
                  <c:v>7.7784131655304547</c:v>
                </c:pt>
                <c:pt idx="70">
                  <c:v>7.740316618623031</c:v>
                </c:pt>
                <c:pt idx="71">
                  <c:v>7.7023997291379915</c:v>
                </c:pt>
                <c:pt idx="72">
                  <c:v>7.6646616498387203</c:v>
                </c:pt>
                <c:pt idx="73">
                  <c:v>7.6271015374840427</c:v>
                </c:pt>
                <c:pt idx="74">
                  <c:v>7.5897185528093729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C-D142-B77A-B670D16B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43632"/>
        <c:axId val="1406645280"/>
      </c:scatterChart>
      <c:valAx>
        <c:axId val="1406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5280"/>
        <c:crosses val="autoZero"/>
        <c:crossBetween val="midCat"/>
      </c:valAx>
      <c:valAx>
        <c:axId val="1406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21</xdr:row>
      <xdr:rowOff>165100</xdr:rowOff>
    </xdr:from>
    <xdr:to>
      <xdr:col>18</xdr:col>
      <xdr:colOff>393700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39DB3-F59E-604F-9DD4-4E0E4FF5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40</xdr:row>
      <xdr:rowOff>88900</xdr:rowOff>
    </xdr:from>
    <xdr:to>
      <xdr:col>17</xdr:col>
      <xdr:colOff>400050</xdr:colOff>
      <xdr:row>55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561EC-6087-A948-A67C-E2B6CF3F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393700</xdr:colOff>
      <xdr:row>57</xdr:row>
      <xdr:rowOff>76200</xdr:rowOff>
    </xdr:from>
    <xdr:to>
      <xdr:col>23</xdr:col>
      <xdr:colOff>571500</xdr:colOff>
      <xdr:row>72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93E236-8304-5545-8181-234D73C1B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18</xdr:row>
      <xdr:rowOff>6350</xdr:rowOff>
    </xdr:from>
    <xdr:to>
      <xdr:col>16</xdr:col>
      <xdr:colOff>311150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B0047-F829-A826-7870-A50046ED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25</xdr:row>
      <xdr:rowOff>82550</xdr:rowOff>
    </xdr:from>
    <xdr:to>
      <xdr:col>22</xdr:col>
      <xdr:colOff>247650</xdr:colOff>
      <xdr:row>38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94581-4859-AA21-633E-397CCAAA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91B-8DB4-864E-9DFE-146381D32F59}">
  <dimension ref="A1:AZ83"/>
  <sheetViews>
    <sheetView topLeftCell="A35" workbookViewId="0">
      <selection activeCell="G43" sqref="G43:G83"/>
    </sheetView>
  </sheetViews>
  <sheetFormatPr baseColWidth="10" defaultRowHeight="16" x14ac:dyDescent="0.2"/>
  <cols>
    <col min="3" max="3" width="27.83203125" bestFit="1" customWidth="1"/>
  </cols>
  <sheetData>
    <row r="1" spans="1:52" x14ac:dyDescent="0.2">
      <c r="A1">
        <v>-59.538451719956598</v>
      </c>
      <c r="B1">
        <v>0.56100580764566899</v>
      </c>
      <c r="D1">
        <v>-59.538451719956598</v>
      </c>
      <c r="E1">
        <v>0.56100580764566899</v>
      </c>
      <c r="G1">
        <v>-33.064952476717103</v>
      </c>
      <c r="H1">
        <v>-28.815868227632901</v>
      </c>
      <c r="I1">
        <v>-25.445665445665401</v>
      </c>
      <c r="J1">
        <v>-22.9543441308147</v>
      </c>
      <c r="K1">
        <v>-20.462783403959801</v>
      </c>
      <c r="L1">
        <v>-17.6777035600565</v>
      </c>
      <c r="M1">
        <v>-15.3319447437094</v>
      </c>
      <c r="N1">
        <v>-13.131987837870099</v>
      </c>
      <c r="O1">
        <v>-11.6646316646316</v>
      </c>
      <c r="P1">
        <v>-10.0500371088606</v>
      </c>
      <c r="Q1">
        <v>-8.8747635806459293</v>
      </c>
      <c r="R1">
        <v>-7.8452919629390196</v>
      </c>
      <c r="S1">
        <v>-6.8151021092197501</v>
      </c>
      <c r="T1">
        <v>-6.2251909310732696</v>
      </c>
      <c r="U1">
        <v>-5.6343221049103303</v>
      </c>
      <c r="V1">
        <v>-5.0432138667432698</v>
      </c>
      <c r="W1">
        <v>-4.5981469510881299</v>
      </c>
      <c r="X1">
        <v>-4.3007972419737097</v>
      </c>
      <c r="Y1">
        <v>-3.8557303263185498</v>
      </c>
      <c r="Z1">
        <v>-3.4099451746510501</v>
      </c>
      <c r="AA1">
        <v>-3.11139840551605</v>
      </c>
      <c r="AB1">
        <v>-2.5174172232995802</v>
      </c>
      <c r="AC1">
        <v>-2.2198281021810402</v>
      </c>
      <c r="AD1">
        <v>-1.7776341305753101</v>
      </c>
      <c r="AE1">
        <v>-1.48267854150207</v>
      </c>
      <c r="AF1">
        <v>-0.89564030740501699</v>
      </c>
      <c r="AG1">
        <v>0.42351983528454401</v>
      </c>
      <c r="AH1">
        <v>2.03524144700615</v>
      </c>
      <c r="AI1">
        <v>3.9400033517680599</v>
      </c>
      <c r="AJ1">
        <v>5.6975268739974601</v>
      </c>
      <c r="AK1">
        <v>8.1874117168234797</v>
      </c>
      <c r="AL1">
        <v>10.6777753836577</v>
      </c>
      <c r="AM1">
        <v>13.460939931528101</v>
      </c>
      <c r="AN1">
        <v>16.683664918959</v>
      </c>
      <c r="AO1">
        <v>20.785750197514801</v>
      </c>
      <c r="AP1">
        <v>24.008954008953999</v>
      </c>
      <c r="AQ1">
        <v>29.136440901146699</v>
      </c>
      <c r="AR1">
        <v>32.213124566065702</v>
      </c>
      <c r="AS1">
        <v>35.582848524024897</v>
      </c>
      <c r="AT1">
        <v>39.245373363020398</v>
      </c>
      <c r="AU1">
        <v>42.615097320979601</v>
      </c>
      <c r="AV1">
        <v>45.252220546338101</v>
      </c>
      <c r="AW1">
        <v>48.035863918216798</v>
      </c>
      <c r="AX1">
        <v>50.819507290095501</v>
      </c>
      <c r="AY1">
        <v>53.456630515454002</v>
      </c>
      <c r="AZ1">
        <v>55.3613924202159</v>
      </c>
    </row>
    <row r="2" spans="1:52" x14ac:dyDescent="0.2">
      <c r="A2">
        <v>-54.347395068819502</v>
      </c>
      <c r="B2">
        <v>0.59544323185908399</v>
      </c>
      <c r="D2">
        <v>-54.347395068819502</v>
      </c>
      <c r="E2">
        <v>0.59544323185908399</v>
      </c>
      <c r="G2">
        <v>2.0424836601307201</v>
      </c>
      <c r="H2">
        <v>2.0424836601307201</v>
      </c>
      <c r="I2">
        <v>2.1241830065359499</v>
      </c>
      <c r="J2">
        <v>2.2875816993464002</v>
      </c>
      <c r="K2">
        <v>2.5326797385620901</v>
      </c>
      <c r="L2">
        <v>2.9411764705882302</v>
      </c>
      <c r="M2">
        <v>3.4313725490196001</v>
      </c>
      <c r="N2">
        <v>4.1666666666666696</v>
      </c>
      <c r="O2">
        <v>4.9019607843137196</v>
      </c>
      <c r="P2">
        <v>5.8823529411764701</v>
      </c>
      <c r="Q2">
        <v>6.9444444444444402</v>
      </c>
      <c r="R2">
        <v>8.2516339869281001</v>
      </c>
      <c r="S2">
        <v>9.8039215686274499</v>
      </c>
      <c r="T2">
        <v>11.1111111111111</v>
      </c>
      <c r="U2">
        <v>12.7450980392156</v>
      </c>
      <c r="V2">
        <v>14.4607843137254</v>
      </c>
      <c r="W2">
        <v>16.339869281045701</v>
      </c>
      <c r="X2">
        <v>17.810457516339799</v>
      </c>
      <c r="Y2">
        <v>19.689542483660102</v>
      </c>
      <c r="Z2">
        <v>21.813725490195999</v>
      </c>
      <c r="AA2">
        <v>23.692810457516298</v>
      </c>
      <c r="AB2">
        <v>26.3888888888888</v>
      </c>
      <c r="AC2">
        <v>27.9411764705882</v>
      </c>
      <c r="AD2">
        <v>28.839869281045701</v>
      </c>
      <c r="AE2">
        <v>29.4934640522875</v>
      </c>
      <c r="AF2">
        <v>29.820261437908499</v>
      </c>
      <c r="AG2">
        <v>29.983660130718899</v>
      </c>
      <c r="AH2">
        <v>29.983660130718899</v>
      </c>
      <c r="AI2">
        <v>29.983660130718899</v>
      </c>
      <c r="AJ2">
        <v>29.738562091503201</v>
      </c>
      <c r="AK2">
        <v>29.411764705882302</v>
      </c>
      <c r="AL2">
        <v>29.248366013071799</v>
      </c>
      <c r="AM2">
        <v>29.0032679738562</v>
      </c>
      <c r="AN2">
        <v>28.758169934640499</v>
      </c>
      <c r="AO2">
        <v>28.594771241829999</v>
      </c>
      <c r="AP2">
        <v>28.513071895424801</v>
      </c>
      <c r="AQ2">
        <v>28.2679738562091</v>
      </c>
      <c r="AR2">
        <v>28.186274509803901</v>
      </c>
      <c r="AS2">
        <v>28.1045751633986</v>
      </c>
      <c r="AT2">
        <v>27.9411764705882</v>
      </c>
      <c r="AU2">
        <v>27.859477124183002</v>
      </c>
      <c r="AV2">
        <v>27.7777777777777</v>
      </c>
      <c r="AW2">
        <v>27.696078431372499</v>
      </c>
      <c r="AX2">
        <v>27.6143790849673</v>
      </c>
      <c r="AY2">
        <v>27.532679738561999</v>
      </c>
      <c r="AZ2">
        <v>27.532679738561999</v>
      </c>
    </row>
    <row r="3" spans="1:52" x14ac:dyDescent="0.2">
      <c r="A3">
        <v>-47.124981385750999</v>
      </c>
      <c r="B3">
        <v>0.64729082902546498</v>
      </c>
      <c r="D3">
        <v>-47.124981385750999</v>
      </c>
      <c r="E3">
        <v>0.64729082902546498</v>
      </c>
    </row>
    <row r="4" spans="1:52" x14ac:dyDescent="0.2">
      <c r="A4">
        <v>-41.707915842321299</v>
      </c>
      <c r="B4">
        <v>0.69975110089986503</v>
      </c>
      <c r="D4">
        <v>-41.707915842321299</v>
      </c>
      <c r="E4">
        <v>0.69975110089986503</v>
      </c>
    </row>
    <row r="5" spans="1:52" x14ac:dyDescent="0.2">
      <c r="A5">
        <v>-35.387495479396598</v>
      </c>
      <c r="B5">
        <v>0.78810389941923498</v>
      </c>
      <c r="D5">
        <v>-35.387495479396598</v>
      </c>
      <c r="E5">
        <v>0.78810389941923498</v>
      </c>
      <c r="G5" s="2" t="s">
        <v>8</v>
      </c>
    </row>
    <row r="6" spans="1:52" x14ac:dyDescent="0.2">
      <c r="A6">
        <v>-29.066053991958601</v>
      </c>
      <c r="B6">
        <v>0.93075499393707295</v>
      </c>
      <c r="D6">
        <v>-29.066053991958601</v>
      </c>
      <c r="E6">
        <v>0.93075499393707295</v>
      </c>
      <c r="G6" t="s">
        <v>9</v>
      </c>
    </row>
    <row r="7" spans="1:52" x14ac:dyDescent="0.2">
      <c r="A7">
        <v>-23.193907290403502</v>
      </c>
      <c r="B7">
        <v>1.18215584912885</v>
      </c>
      <c r="D7">
        <v>-23.193907290403502</v>
      </c>
      <c r="E7">
        <v>1.18215584912885</v>
      </c>
      <c r="G7" t="s">
        <v>10</v>
      </c>
    </row>
    <row r="8" spans="1:52" x14ac:dyDescent="0.2">
      <c r="A8">
        <v>-17.9977450166996</v>
      </c>
      <c r="B8">
        <v>1.48808475333461</v>
      </c>
      <c r="D8">
        <v>-17.9977450166996</v>
      </c>
      <c r="E8">
        <v>1.48808475333461</v>
      </c>
    </row>
    <row r="9" spans="1:52" x14ac:dyDescent="0.2">
      <c r="A9">
        <v>-14.8308975259003</v>
      </c>
      <c r="B9">
        <v>1.88520007658433</v>
      </c>
      <c r="D9">
        <v>-14.8308975259003</v>
      </c>
      <c r="E9">
        <v>1.88520007658433</v>
      </c>
    </row>
    <row r="10" spans="1:52" x14ac:dyDescent="0.2">
      <c r="A10">
        <v>-12.567064479758301</v>
      </c>
      <c r="B10">
        <v>2.2645223051885801</v>
      </c>
      <c r="D10">
        <v>-12.567064479758301</v>
      </c>
      <c r="E10">
        <v>2.2645223051885801</v>
      </c>
    </row>
    <row r="11" spans="1:52" x14ac:dyDescent="0.2">
      <c r="A11">
        <v>-10.301869934265101</v>
      </c>
      <c r="B11">
        <v>2.7162422617907902</v>
      </c>
      <c r="D11">
        <v>-10.301869934265101</v>
      </c>
      <c r="E11">
        <v>2.7162422617907902</v>
      </c>
      <c r="H11" t="s">
        <v>11</v>
      </c>
    </row>
    <row r="12" spans="1:52" x14ac:dyDescent="0.2">
      <c r="A12">
        <v>-8.48665092433043</v>
      </c>
      <c r="B12">
        <v>3.24051311506796</v>
      </c>
      <c r="D12">
        <v>-8.48665092433043</v>
      </c>
      <c r="E12">
        <v>3.24051311506796</v>
      </c>
      <c r="H12">
        <v>9.8000000000000007</v>
      </c>
    </row>
    <row r="13" spans="1:52" x14ac:dyDescent="0.2">
      <c r="A13">
        <v>-7.1217478247920596</v>
      </c>
      <c r="B13">
        <v>3.81923543302061</v>
      </c>
      <c r="D13">
        <v>-7.1217478247920596</v>
      </c>
      <c r="E13">
        <v>3.81923543302061</v>
      </c>
    </row>
    <row r="14" spans="1:52" x14ac:dyDescent="0.2">
      <c r="A14">
        <v>-5.5294743336098904</v>
      </c>
      <c r="B14">
        <v>4.4883783266322004</v>
      </c>
      <c r="D14">
        <v>-5.5294743336098904</v>
      </c>
      <c r="E14">
        <v>4.4883783266322004</v>
      </c>
      <c r="H14" t="s">
        <v>15</v>
      </c>
    </row>
    <row r="15" spans="1:52" x14ac:dyDescent="0.2">
      <c r="A15">
        <v>-5.0662241793775404</v>
      </c>
      <c r="B15">
        <v>5.1217052779373198</v>
      </c>
      <c r="D15">
        <v>-5.0662241793775404</v>
      </c>
      <c r="E15">
        <v>5.1217052779373198</v>
      </c>
      <c r="H15">
        <f>E1*H12</f>
        <v>5.4978569149275565</v>
      </c>
    </row>
    <row r="16" spans="1:52" x14ac:dyDescent="0.2">
      <c r="A16">
        <v>-3.69757695662349</v>
      </c>
      <c r="B16">
        <v>5.8995213478843498</v>
      </c>
      <c r="D16">
        <v>-3.69757695662349</v>
      </c>
      <c r="E16">
        <v>5.8995213478843498</v>
      </c>
    </row>
    <row r="17" spans="1:5" x14ac:dyDescent="0.2">
      <c r="A17">
        <v>-3.0028719126938701</v>
      </c>
      <c r="B17">
        <v>6.8404620588422897</v>
      </c>
      <c r="D17">
        <v>-3.0028719126938701</v>
      </c>
      <c r="E17">
        <v>6.8404620588422897</v>
      </c>
    </row>
    <row r="18" spans="1:5" x14ac:dyDescent="0.2">
      <c r="A18">
        <v>-2.0804561022826298</v>
      </c>
      <c r="B18">
        <v>7.8899227774586702</v>
      </c>
      <c r="D18">
        <v>-2.0804561022826298</v>
      </c>
      <c r="E18">
        <v>7.8899227774586702</v>
      </c>
    </row>
    <row r="19" spans="1:5" x14ac:dyDescent="0.2">
      <c r="A19">
        <v>-1.38847405705534</v>
      </c>
      <c r="B19">
        <v>8.6860680324206996</v>
      </c>
      <c r="D19">
        <v>-1.38847405705534</v>
      </c>
      <c r="E19">
        <v>8.6860680324206996</v>
      </c>
    </row>
    <row r="20" spans="1:5" x14ac:dyDescent="0.2">
      <c r="A20">
        <v>-1.37417831386815</v>
      </c>
      <c r="B20">
        <v>9.4462441763992508</v>
      </c>
      <c r="D20">
        <v>-1.37417831386815</v>
      </c>
      <c r="E20">
        <v>9.4462441763992508</v>
      </c>
    </row>
    <row r="21" spans="1:5" x14ac:dyDescent="0.2">
      <c r="A21">
        <v>-1.1355755525772899</v>
      </c>
      <c r="B21">
        <v>10.133946008041301</v>
      </c>
      <c r="D21">
        <v>-1.1355755525772899</v>
      </c>
      <c r="E21">
        <v>10.133946008041301</v>
      </c>
    </row>
    <row r="22" spans="1:5" x14ac:dyDescent="0.2">
      <c r="A22">
        <v>-0.90446103771779396</v>
      </c>
      <c r="B22">
        <v>10.4234603356946</v>
      </c>
      <c r="D22">
        <v>-0.90446103771779396</v>
      </c>
      <c r="E22">
        <v>10.4234603356946</v>
      </c>
    </row>
    <row r="23" spans="1:5" x14ac:dyDescent="0.2">
      <c r="A23">
        <v>-0.67504839704724795</v>
      </c>
      <c r="B23">
        <v>10.622477503350501</v>
      </c>
      <c r="D23">
        <v>-0.67504839704724795</v>
      </c>
      <c r="E23">
        <v>10.622477503350501</v>
      </c>
    </row>
    <row r="24" spans="1:5" x14ac:dyDescent="0.2">
      <c r="A24">
        <v>5.0205288573863501E-3</v>
      </c>
      <c r="B24">
        <v>10.785142638330401</v>
      </c>
      <c r="D24">
        <v>5.0205288573863501E-3</v>
      </c>
      <c r="E24">
        <v>10.785142638330401</v>
      </c>
    </row>
    <row r="25" spans="1:5" x14ac:dyDescent="0.2">
      <c r="A25">
        <v>1.1347246154827899</v>
      </c>
      <c r="B25">
        <v>10.8571574446359</v>
      </c>
      <c r="D25">
        <v>1.1347246154827899</v>
      </c>
      <c r="E25">
        <v>10.8571574446359</v>
      </c>
    </row>
    <row r="26" spans="1:5" x14ac:dyDescent="0.2">
      <c r="A26">
        <v>3.16472014806304</v>
      </c>
      <c r="B26">
        <v>10.8021698895909</v>
      </c>
      <c r="D26">
        <v>3.16472014806304</v>
      </c>
      <c r="E26">
        <v>10.8021698895909</v>
      </c>
    </row>
    <row r="27" spans="1:5" x14ac:dyDescent="0.2">
      <c r="A27">
        <v>5.6450315910396096</v>
      </c>
      <c r="B27">
        <v>10.692730869870401</v>
      </c>
      <c r="D27">
        <v>5.6450315910396096</v>
      </c>
      <c r="E27">
        <v>10.692730869870401</v>
      </c>
    </row>
    <row r="28" spans="1:5" x14ac:dyDescent="0.2">
      <c r="A28">
        <v>9.0276767289977897</v>
      </c>
      <c r="B28">
        <v>10.5648860807964</v>
      </c>
      <c r="D28">
        <v>9.0276767289977897</v>
      </c>
      <c r="E28">
        <v>10.5648860807964</v>
      </c>
    </row>
    <row r="29" spans="1:5" x14ac:dyDescent="0.2">
      <c r="A29">
        <v>12.86097815219</v>
      </c>
      <c r="B29">
        <v>10.4006892590465</v>
      </c>
      <c r="D29">
        <v>12.86097815219</v>
      </c>
      <c r="E29">
        <v>10.4006892590465</v>
      </c>
    </row>
    <row r="30" spans="1:5" x14ac:dyDescent="0.2">
      <c r="A30">
        <v>17.596953645201701</v>
      </c>
      <c r="B30">
        <v>10.236186099942501</v>
      </c>
      <c r="D30">
        <v>17.596953645201701</v>
      </c>
      <c r="E30">
        <v>10.236186099942501</v>
      </c>
    </row>
    <row r="31" spans="1:5" x14ac:dyDescent="0.2">
      <c r="A31">
        <v>23.010615440253499</v>
      </c>
      <c r="B31">
        <v>10.107652051822001</v>
      </c>
      <c r="D31">
        <v>23.010615440253499</v>
      </c>
      <c r="E31">
        <v>10.107652051822001</v>
      </c>
    </row>
    <row r="32" spans="1:5" x14ac:dyDescent="0.2">
      <c r="A32">
        <v>28.875273895377202</v>
      </c>
      <c r="B32">
        <v>9.9608654030250801</v>
      </c>
      <c r="D32">
        <v>28.875273895377202</v>
      </c>
      <c r="E32">
        <v>9.9608654030250801</v>
      </c>
    </row>
    <row r="33" spans="1:9" x14ac:dyDescent="0.2">
      <c r="A33">
        <v>34.966962367306898</v>
      </c>
      <c r="B33">
        <v>9.8863998978875394</v>
      </c>
      <c r="D33">
        <v>34.966962367306898</v>
      </c>
      <c r="E33">
        <v>9.8863998978875394</v>
      </c>
    </row>
    <row r="34" spans="1:9" x14ac:dyDescent="0.2">
      <c r="A34">
        <v>41.283638607015902</v>
      </c>
      <c r="B34">
        <v>9.7756589444125304</v>
      </c>
      <c r="D34">
        <v>41.283638607015902</v>
      </c>
      <c r="E34">
        <v>9.7756589444125304</v>
      </c>
    </row>
    <row r="35" spans="1:9" x14ac:dyDescent="0.2">
      <c r="A35">
        <v>47.374986704107798</v>
      </c>
      <c r="B35">
        <v>9.6830940072755105</v>
      </c>
      <c r="D35">
        <v>47.374986704107798</v>
      </c>
      <c r="E35">
        <v>9.6830940072755105</v>
      </c>
    </row>
    <row r="36" spans="1:9" x14ac:dyDescent="0.2">
      <c r="A36">
        <v>54.367987746505797</v>
      </c>
      <c r="B36">
        <v>9.5359244367860097</v>
      </c>
      <c r="D36">
        <v>54.367987746505797</v>
      </c>
      <c r="E36">
        <v>9.5359244367860097</v>
      </c>
    </row>
    <row r="37" spans="1:9" x14ac:dyDescent="0.2">
      <c r="A37">
        <v>62.039015465781603</v>
      </c>
      <c r="B37">
        <v>9.4428234092794607</v>
      </c>
      <c r="D37">
        <v>62.039015465781603</v>
      </c>
      <c r="E37">
        <v>9.4428234092794607</v>
      </c>
    </row>
    <row r="38" spans="1:9" x14ac:dyDescent="0.2">
      <c r="A38">
        <v>69.484374667602594</v>
      </c>
      <c r="B38">
        <v>9.34979896611142</v>
      </c>
      <c r="D38">
        <v>69.484374667602594</v>
      </c>
      <c r="E38">
        <v>9.34979896611142</v>
      </c>
    </row>
    <row r="39" spans="1:9" x14ac:dyDescent="0.2">
      <c r="A39">
        <v>80.989724934584103</v>
      </c>
      <c r="B39">
        <v>9.1467994128533991</v>
      </c>
      <c r="D39">
        <v>80.989724934584103</v>
      </c>
      <c r="E39">
        <v>9.1467994128533991</v>
      </c>
    </row>
    <row r="40" spans="1:9" x14ac:dyDescent="0.2">
      <c r="A40">
        <v>90.2400919012061</v>
      </c>
      <c r="B40">
        <v>9.0350628629778509</v>
      </c>
      <c r="D40">
        <v>90.2400919012061</v>
      </c>
      <c r="E40">
        <v>9.0350628629778509</v>
      </c>
    </row>
    <row r="41" spans="1:9" x14ac:dyDescent="0.2">
      <c r="A41">
        <v>99.716127385283002</v>
      </c>
      <c r="B41">
        <v>8.9232497287637997</v>
      </c>
      <c r="D41">
        <v>99.716127385283002</v>
      </c>
      <c r="E41">
        <v>8.9232497287637997</v>
      </c>
      <c r="F41" s="3" t="s">
        <v>18</v>
      </c>
      <c r="G41" s="3"/>
      <c r="H41" s="3"/>
      <c r="I41" s="3"/>
    </row>
    <row r="42" spans="1:9" x14ac:dyDescent="0.2">
      <c r="C42" s="2" t="s">
        <v>14</v>
      </c>
      <c r="D42" s="2">
        <v>1000</v>
      </c>
      <c r="E42" s="2">
        <f>H15*1.1</f>
        <v>6.0476426064203128</v>
      </c>
      <c r="F42" t="s">
        <v>13</v>
      </c>
      <c r="G42" t="s">
        <v>16</v>
      </c>
      <c r="H42" t="s">
        <v>0</v>
      </c>
      <c r="I42" t="s">
        <v>1</v>
      </c>
    </row>
    <row r="43" spans="1:9" x14ac:dyDescent="0.2">
      <c r="C43" s="2" t="s">
        <v>12</v>
      </c>
      <c r="D43">
        <v>100</v>
      </c>
      <c r="F43">
        <f>9.668*EXP(-0.0004727*D43)</f>
        <v>9.2216267845133384</v>
      </c>
      <c r="G43">
        <f>F43-0.3</f>
        <v>8.9216267845133377</v>
      </c>
    </row>
    <row r="44" spans="1:9" x14ac:dyDescent="0.2">
      <c r="D44">
        <v>110</v>
      </c>
      <c r="F44">
        <f t="shared" ref="F44:F83" si="0">9.668*EXP(-0.0004727*D44)</f>
        <v>9.1781390190128107</v>
      </c>
      <c r="G44">
        <f t="shared" ref="G44:G83" si="1">F44-0.3</f>
        <v>8.87813901901281</v>
      </c>
    </row>
    <row r="45" spans="1:9" x14ac:dyDescent="0.2">
      <c r="D45">
        <v>120</v>
      </c>
      <c r="F45">
        <f t="shared" si="0"/>
        <v>9.1348563350876297</v>
      </c>
      <c r="G45">
        <f t="shared" si="1"/>
        <v>8.834856335087629</v>
      </c>
    </row>
    <row r="46" spans="1:9" x14ac:dyDescent="0.2">
      <c r="D46">
        <v>130</v>
      </c>
      <c r="F46">
        <f t="shared" si="0"/>
        <v>9.0917777656048102</v>
      </c>
      <c r="G46">
        <f t="shared" si="1"/>
        <v>8.7917777656048095</v>
      </c>
    </row>
    <row r="47" spans="1:9" x14ac:dyDescent="0.2">
      <c r="D47">
        <v>140</v>
      </c>
      <c r="F47">
        <f t="shared" si="0"/>
        <v>9.048902347992211</v>
      </c>
      <c r="G47">
        <f t="shared" si="1"/>
        <v>8.7489023479922103</v>
      </c>
    </row>
    <row r="48" spans="1:9" x14ac:dyDescent="0.2">
      <c r="D48">
        <v>150</v>
      </c>
      <c r="F48">
        <f t="shared" si="0"/>
        <v>9.0062291242170378</v>
      </c>
      <c r="G48">
        <f t="shared" si="1"/>
        <v>8.7062291242170371</v>
      </c>
    </row>
    <row r="49" spans="4:7" x14ac:dyDescent="0.2">
      <c r="D49">
        <v>160</v>
      </c>
      <c r="F49">
        <f t="shared" si="0"/>
        <v>8.9637571407644305</v>
      </c>
      <c r="G49">
        <f t="shared" si="1"/>
        <v>8.6637571407644298</v>
      </c>
    </row>
    <row r="50" spans="4:7" x14ac:dyDescent="0.2">
      <c r="D50">
        <v>170</v>
      </c>
      <c r="F50">
        <f t="shared" si="0"/>
        <v>8.9214854486161546</v>
      </c>
      <c r="G50">
        <f t="shared" si="1"/>
        <v>8.6214854486161538</v>
      </c>
    </row>
    <row r="51" spans="4:7" x14ac:dyDescent="0.2">
      <c r="D51">
        <v>180</v>
      </c>
      <c r="F51">
        <f t="shared" si="0"/>
        <v>8.8794131032293997</v>
      </c>
      <c r="G51">
        <f t="shared" si="1"/>
        <v>8.579413103229399</v>
      </c>
    </row>
    <row r="52" spans="4:7" x14ac:dyDescent="0.2">
      <c r="D52">
        <v>190</v>
      </c>
      <c r="F52">
        <f t="shared" si="0"/>
        <v>8.8375391645156753</v>
      </c>
      <c r="G52">
        <f t="shared" si="1"/>
        <v>8.5375391645156746</v>
      </c>
    </row>
    <row r="53" spans="4:7" x14ac:dyDescent="0.2">
      <c r="D53">
        <v>200</v>
      </c>
      <c r="F53">
        <f t="shared" si="0"/>
        <v>8.7958626968197997</v>
      </c>
      <c r="G53">
        <f t="shared" si="1"/>
        <v>8.495862696819799</v>
      </c>
    </row>
    <row r="54" spans="4:7" x14ac:dyDescent="0.2">
      <c r="D54">
        <v>210</v>
      </c>
      <c r="F54">
        <f t="shared" si="0"/>
        <v>8.7543827688989992</v>
      </c>
      <c r="G54">
        <f t="shared" si="1"/>
        <v>8.4543827688989985</v>
      </c>
    </row>
    <row r="55" spans="4:7" x14ac:dyDescent="0.2">
      <c r="D55">
        <v>220</v>
      </c>
      <c r="F55">
        <f t="shared" si="0"/>
        <v>8.713098453902095</v>
      </c>
      <c r="G55">
        <f t="shared" si="1"/>
        <v>8.4130984539020943</v>
      </c>
    </row>
    <row r="56" spans="4:7" x14ac:dyDescent="0.2">
      <c r="D56">
        <v>230</v>
      </c>
      <c r="F56">
        <f t="shared" si="0"/>
        <v>8.6720088293487958</v>
      </c>
      <c r="G56">
        <f t="shared" si="1"/>
        <v>8.3720088293487951</v>
      </c>
    </row>
    <row r="57" spans="4:7" x14ac:dyDescent="0.2">
      <c r="D57">
        <v>240</v>
      </c>
      <c r="F57">
        <f t="shared" si="0"/>
        <v>8.6311129771090833</v>
      </c>
      <c r="G57">
        <f t="shared" si="1"/>
        <v>8.3311129771090826</v>
      </c>
    </row>
    <row r="58" spans="4:7" x14ac:dyDescent="0.2">
      <c r="D58">
        <v>250</v>
      </c>
      <c r="F58">
        <f t="shared" si="0"/>
        <v>8.5904099833827008</v>
      </c>
      <c r="G58">
        <f t="shared" si="1"/>
        <v>8.2904099833827001</v>
      </c>
    </row>
    <row r="59" spans="4:7" x14ac:dyDescent="0.2">
      <c r="D59">
        <v>260</v>
      </c>
      <c r="F59">
        <f t="shared" si="0"/>
        <v>8.5498989386787319</v>
      </c>
      <c r="G59">
        <f t="shared" si="1"/>
        <v>8.2498989386787311</v>
      </c>
    </row>
    <row r="60" spans="4:7" x14ac:dyDescent="0.2">
      <c r="D60">
        <v>270</v>
      </c>
      <c r="F60">
        <f t="shared" si="0"/>
        <v>8.5095789377952773</v>
      </c>
      <c r="G60">
        <f t="shared" si="1"/>
        <v>8.2095789377952766</v>
      </c>
    </row>
    <row r="61" spans="4:7" x14ac:dyDescent="0.2">
      <c r="D61">
        <v>280</v>
      </c>
      <c r="F61">
        <f t="shared" si="0"/>
        <v>8.4694490797992295</v>
      </c>
      <c r="G61">
        <f t="shared" si="1"/>
        <v>8.1694490797992287</v>
      </c>
    </row>
    <row r="62" spans="4:7" x14ac:dyDescent="0.2">
      <c r="D62">
        <v>290</v>
      </c>
      <c r="F62">
        <f t="shared" si="0"/>
        <v>8.4295084680061443</v>
      </c>
      <c r="G62">
        <f t="shared" si="1"/>
        <v>8.1295084680061436</v>
      </c>
    </row>
    <row r="63" spans="4:7" x14ac:dyDescent="0.2">
      <c r="D63">
        <v>300</v>
      </c>
      <c r="F63">
        <f t="shared" si="0"/>
        <v>8.3897562099602006</v>
      </c>
      <c r="G63">
        <f t="shared" si="1"/>
        <v>8.0897562099601998</v>
      </c>
    </row>
    <row r="64" spans="4:7" x14ac:dyDescent="0.2">
      <c r="D64">
        <v>310</v>
      </c>
      <c r="F64">
        <f t="shared" si="0"/>
        <v>8.3501914174142602</v>
      </c>
      <c r="G64">
        <f t="shared" si="1"/>
        <v>8.0501914174142595</v>
      </c>
    </row>
    <row r="65" spans="4:7" x14ac:dyDescent="0.2">
      <c r="D65">
        <v>320</v>
      </c>
      <c r="F65">
        <f t="shared" si="0"/>
        <v>8.3108132063100246</v>
      </c>
      <c r="G65">
        <f t="shared" si="1"/>
        <v>8.0108132063100239</v>
      </c>
    </row>
    <row r="66" spans="4:7" x14ac:dyDescent="0.2">
      <c r="D66">
        <v>330</v>
      </c>
      <c r="F66">
        <f t="shared" si="0"/>
        <v>8.2716206967582782</v>
      </c>
      <c r="G66">
        <f t="shared" si="1"/>
        <v>7.9716206967582783</v>
      </c>
    </row>
    <row r="67" spans="4:7" x14ac:dyDescent="0.2">
      <c r="D67">
        <v>340</v>
      </c>
      <c r="F67">
        <f t="shared" si="0"/>
        <v>8.2326130130192183</v>
      </c>
      <c r="G67">
        <f t="shared" si="1"/>
        <v>7.9326130130192185</v>
      </c>
    </row>
    <row r="68" spans="4:7" x14ac:dyDescent="0.2">
      <c r="D68">
        <v>350</v>
      </c>
      <c r="F68">
        <f t="shared" si="0"/>
        <v>8.1937892834829036</v>
      </c>
      <c r="G68">
        <f t="shared" si="1"/>
        <v>7.8937892834829038</v>
      </c>
    </row>
    <row r="69" spans="4:7" x14ac:dyDescent="0.2">
      <c r="D69">
        <v>360</v>
      </c>
      <c r="F69">
        <f t="shared" si="0"/>
        <v>8.1551486406497702</v>
      </c>
      <c r="G69">
        <f t="shared" si="1"/>
        <v>7.8551486406497704</v>
      </c>
    </row>
    <row r="70" spans="4:7" x14ac:dyDescent="0.2">
      <c r="D70">
        <v>370</v>
      </c>
      <c r="F70">
        <f t="shared" si="0"/>
        <v>8.1166902211112433</v>
      </c>
      <c r="G70">
        <f t="shared" si="1"/>
        <v>7.8166902211112435</v>
      </c>
    </row>
    <row r="71" spans="4:7" x14ac:dyDescent="0.2">
      <c r="D71">
        <v>380</v>
      </c>
      <c r="F71">
        <f t="shared" si="0"/>
        <v>8.0784131655304545</v>
      </c>
      <c r="G71">
        <f t="shared" si="1"/>
        <v>7.7784131655304547</v>
      </c>
    </row>
    <row r="72" spans="4:7" x14ac:dyDescent="0.2">
      <c r="D72">
        <v>390</v>
      </c>
      <c r="F72">
        <f t="shared" si="0"/>
        <v>8.0403166186230308</v>
      </c>
      <c r="G72">
        <f t="shared" si="1"/>
        <v>7.740316618623031</v>
      </c>
    </row>
    <row r="73" spans="4:7" x14ac:dyDescent="0.2">
      <c r="D73">
        <v>400</v>
      </c>
      <c r="F73">
        <f t="shared" si="0"/>
        <v>8.0023997291379914</v>
      </c>
      <c r="G73">
        <f t="shared" si="1"/>
        <v>7.7023997291379915</v>
      </c>
    </row>
    <row r="74" spans="4:7" x14ac:dyDescent="0.2">
      <c r="D74">
        <v>410</v>
      </c>
      <c r="F74">
        <f t="shared" si="0"/>
        <v>7.9646616498387202</v>
      </c>
      <c r="G74">
        <f t="shared" si="1"/>
        <v>7.6646616498387203</v>
      </c>
    </row>
    <row r="75" spans="4:7" x14ac:dyDescent="0.2">
      <c r="D75">
        <v>420</v>
      </c>
      <c r="F75">
        <f t="shared" si="0"/>
        <v>7.9271015374840426</v>
      </c>
      <c r="G75">
        <f t="shared" si="1"/>
        <v>7.6271015374840427</v>
      </c>
    </row>
    <row r="76" spans="4:7" x14ac:dyDescent="0.2">
      <c r="D76">
        <v>430</v>
      </c>
      <c r="F76">
        <f t="shared" si="0"/>
        <v>7.8897185528093727</v>
      </c>
      <c r="G76">
        <f t="shared" si="1"/>
        <v>7.5897185528093729</v>
      </c>
    </row>
    <row r="77" spans="4:7" x14ac:dyDescent="0.2">
      <c r="D77">
        <v>440</v>
      </c>
      <c r="F77">
        <f t="shared" si="0"/>
        <v>7.8525118605079731</v>
      </c>
      <c r="G77">
        <f t="shared" si="1"/>
        <v>7.5525118605079733</v>
      </c>
    </row>
    <row r="78" spans="4:7" x14ac:dyDescent="0.2">
      <c r="D78">
        <v>450</v>
      </c>
      <c r="F78">
        <f t="shared" si="0"/>
        <v>7.8154806292122796</v>
      </c>
      <c r="G78">
        <f t="shared" si="1"/>
        <v>7.5154806292122798</v>
      </c>
    </row>
    <row r="79" spans="4:7" x14ac:dyDescent="0.2">
      <c r="D79">
        <v>460</v>
      </c>
      <c r="F79">
        <f t="shared" si="0"/>
        <v>7.7786240314753288</v>
      </c>
      <c r="G79">
        <f t="shared" si="1"/>
        <v>7.4786240314753289</v>
      </c>
    </row>
    <row r="80" spans="4:7" x14ac:dyDescent="0.2">
      <c r="D80">
        <v>470</v>
      </c>
      <c r="F80">
        <f t="shared" si="0"/>
        <v>7.7419412437522697</v>
      </c>
      <c r="G80">
        <f t="shared" si="1"/>
        <v>7.4419412437522698</v>
      </c>
    </row>
    <row r="81" spans="4:7" x14ac:dyDescent="0.2">
      <c r="D81">
        <v>480</v>
      </c>
      <c r="F81">
        <f t="shared" si="0"/>
        <v>7.7054314463819651</v>
      </c>
      <c r="G81">
        <f t="shared" si="1"/>
        <v>7.4054314463819653</v>
      </c>
    </row>
    <row r="82" spans="4:7" x14ac:dyDescent="0.2">
      <c r="D82">
        <v>490</v>
      </c>
      <c r="F82">
        <f t="shared" si="0"/>
        <v>7.6690938235686668</v>
      </c>
      <c r="G82">
        <f t="shared" si="1"/>
        <v>7.3690938235686669</v>
      </c>
    </row>
    <row r="83" spans="4:7" x14ac:dyDescent="0.2">
      <c r="D83">
        <v>500</v>
      </c>
      <c r="F83">
        <f t="shared" si="0"/>
        <v>7.632927563363797</v>
      </c>
      <c r="G83">
        <f t="shared" si="1"/>
        <v>7.3329275633637971</v>
      </c>
    </row>
  </sheetData>
  <mergeCells count="1">
    <mergeCell ref="F41:I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A59D-6A1C-A540-B7A5-8332430ACDDD}">
  <dimension ref="A1:D82"/>
  <sheetViews>
    <sheetView workbookViewId="0">
      <selection sqref="A1:B1048576"/>
    </sheetView>
  </sheetViews>
  <sheetFormatPr baseColWidth="10" defaultRowHeight="16" x14ac:dyDescent="0.2"/>
  <sheetData>
    <row r="1" spans="1:4" x14ac:dyDescent="0.2">
      <c r="A1">
        <v>-59.538451719956598</v>
      </c>
      <c r="B1">
        <v>0.56100580764566899</v>
      </c>
      <c r="D1" t="s">
        <v>17</v>
      </c>
    </row>
    <row r="2" spans="1:4" x14ac:dyDescent="0.2">
      <c r="A2">
        <v>-54.347395068819502</v>
      </c>
      <c r="B2">
        <v>0.59544323185908399</v>
      </c>
    </row>
    <row r="3" spans="1:4" x14ac:dyDescent="0.2">
      <c r="A3">
        <v>-47.124981385750999</v>
      </c>
      <c r="B3">
        <v>0.64729082902546498</v>
      </c>
    </row>
    <row r="4" spans="1:4" x14ac:dyDescent="0.2">
      <c r="A4">
        <v>-41.707915842321299</v>
      </c>
      <c r="B4">
        <v>0.69975110089986503</v>
      </c>
    </row>
    <row r="5" spans="1:4" x14ac:dyDescent="0.2">
      <c r="A5">
        <v>-35.387495479396598</v>
      </c>
      <c r="B5">
        <v>0.78810389941923498</v>
      </c>
    </row>
    <row r="6" spans="1:4" x14ac:dyDescent="0.2">
      <c r="A6">
        <v>-29.066053991958601</v>
      </c>
      <c r="B6">
        <v>0.93075499393707295</v>
      </c>
    </row>
    <row r="7" spans="1:4" x14ac:dyDescent="0.2">
      <c r="A7">
        <v>-23.193907290403502</v>
      </c>
      <c r="B7">
        <v>1.18215584912885</v>
      </c>
    </row>
    <row r="8" spans="1:4" x14ac:dyDescent="0.2">
      <c r="A8">
        <v>-17.9977450166996</v>
      </c>
      <c r="B8">
        <v>1.48808475333461</v>
      </c>
    </row>
    <row r="9" spans="1:4" x14ac:dyDescent="0.2">
      <c r="A9">
        <v>-14.8308975259003</v>
      </c>
      <c r="B9">
        <v>1.88520007658433</v>
      </c>
    </row>
    <row r="10" spans="1:4" x14ac:dyDescent="0.2">
      <c r="A10">
        <v>-12.567064479758301</v>
      </c>
      <c r="B10">
        <v>2.2645223051885801</v>
      </c>
    </row>
    <row r="11" spans="1:4" x14ac:dyDescent="0.2">
      <c r="A11">
        <v>-10.301869934265101</v>
      </c>
      <c r="B11">
        <v>2.7162422617907902</v>
      </c>
    </row>
    <row r="12" spans="1:4" x14ac:dyDescent="0.2">
      <c r="A12">
        <v>-8.48665092433043</v>
      </c>
      <c r="B12">
        <v>3.24051311506796</v>
      </c>
    </row>
    <row r="13" spans="1:4" x14ac:dyDescent="0.2">
      <c r="A13">
        <v>-7.1217478247920596</v>
      </c>
      <c r="B13">
        <v>3.81923543302061</v>
      </c>
    </row>
    <row r="14" spans="1:4" x14ac:dyDescent="0.2">
      <c r="A14">
        <v>-5.5294743336098904</v>
      </c>
      <c r="B14">
        <v>4.4883783266322004</v>
      </c>
    </row>
    <row r="15" spans="1:4" x14ac:dyDescent="0.2">
      <c r="A15">
        <v>-5.0662241793775404</v>
      </c>
      <c r="B15">
        <v>5.1217052779373198</v>
      </c>
    </row>
    <row r="16" spans="1:4" x14ac:dyDescent="0.2">
      <c r="A16">
        <v>-3.69757695662349</v>
      </c>
      <c r="B16">
        <v>5.8995213478843498</v>
      </c>
    </row>
    <row r="17" spans="1:2" x14ac:dyDescent="0.2">
      <c r="A17">
        <v>-3.0028719126938701</v>
      </c>
      <c r="B17">
        <v>6.8404620588422897</v>
      </c>
    </row>
    <row r="18" spans="1:2" x14ac:dyDescent="0.2">
      <c r="A18">
        <v>-2.0804561022826298</v>
      </c>
      <c r="B18">
        <v>7.8899227774586702</v>
      </c>
    </row>
    <row r="19" spans="1:2" x14ac:dyDescent="0.2">
      <c r="A19">
        <v>-1.38847405705534</v>
      </c>
      <c r="B19">
        <v>8.6860680324206996</v>
      </c>
    </row>
    <row r="20" spans="1:2" x14ac:dyDescent="0.2">
      <c r="A20">
        <v>-1.37417831386815</v>
      </c>
      <c r="B20">
        <v>9.4462441763992508</v>
      </c>
    </row>
    <row r="21" spans="1:2" x14ac:dyDescent="0.2">
      <c r="A21">
        <v>-1.1355755525772899</v>
      </c>
      <c r="B21">
        <v>10.133946008041301</v>
      </c>
    </row>
    <row r="22" spans="1:2" x14ac:dyDescent="0.2">
      <c r="A22">
        <v>-0.90446103771779396</v>
      </c>
      <c r="B22">
        <v>10.4234603356946</v>
      </c>
    </row>
    <row r="23" spans="1:2" x14ac:dyDescent="0.2">
      <c r="A23">
        <v>-0.67504839704724795</v>
      </c>
      <c r="B23">
        <v>10.622477503350501</v>
      </c>
    </row>
    <row r="24" spans="1:2" x14ac:dyDescent="0.2">
      <c r="A24">
        <v>5.0205288573863501E-3</v>
      </c>
      <c r="B24">
        <v>10.785142638330401</v>
      </c>
    </row>
    <row r="25" spans="1:2" x14ac:dyDescent="0.2">
      <c r="A25">
        <v>1.1347246154827899</v>
      </c>
      <c r="B25">
        <v>10.8571574446359</v>
      </c>
    </row>
    <row r="26" spans="1:2" x14ac:dyDescent="0.2">
      <c r="A26">
        <v>3.16472014806304</v>
      </c>
      <c r="B26">
        <v>10.8021698895909</v>
      </c>
    </row>
    <row r="27" spans="1:2" x14ac:dyDescent="0.2">
      <c r="A27">
        <v>5.6450315910396096</v>
      </c>
      <c r="B27">
        <v>10.692730869870401</v>
      </c>
    </row>
    <row r="28" spans="1:2" x14ac:dyDescent="0.2">
      <c r="A28">
        <v>9.0276767289977897</v>
      </c>
      <c r="B28">
        <v>10.5648860807964</v>
      </c>
    </row>
    <row r="29" spans="1:2" x14ac:dyDescent="0.2">
      <c r="A29">
        <v>12.86097815219</v>
      </c>
      <c r="B29">
        <v>10.4006892590465</v>
      </c>
    </row>
    <row r="30" spans="1:2" x14ac:dyDescent="0.2">
      <c r="A30">
        <v>17.596953645201701</v>
      </c>
      <c r="B30">
        <v>10.236186099942501</v>
      </c>
    </row>
    <row r="31" spans="1:2" x14ac:dyDescent="0.2">
      <c r="A31">
        <v>23.010615440253499</v>
      </c>
      <c r="B31">
        <v>10.107652051822001</v>
      </c>
    </row>
    <row r="32" spans="1:2" x14ac:dyDescent="0.2">
      <c r="A32">
        <v>28.875273895377202</v>
      </c>
      <c r="B32">
        <v>9.9608654030250801</v>
      </c>
    </row>
    <row r="33" spans="1:2" x14ac:dyDescent="0.2">
      <c r="A33">
        <v>34.966962367306898</v>
      </c>
      <c r="B33">
        <v>9.8863998978875394</v>
      </c>
    </row>
    <row r="34" spans="1:2" x14ac:dyDescent="0.2">
      <c r="A34">
        <v>41.283638607015902</v>
      </c>
      <c r="B34">
        <v>9.7756589444125304</v>
      </c>
    </row>
    <row r="35" spans="1:2" x14ac:dyDescent="0.2">
      <c r="A35">
        <v>47.374986704107798</v>
      </c>
      <c r="B35">
        <v>9.6830940072755105</v>
      </c>
    </row>
    <row r="36" spans="1:2" x14ac:dyDescent="0.2">
      <c r="A36">
        <v>54.367987746505797</v>
      </c>
      <c r="B36">
        <v>9.5359244367860097</v>
      </c>
    </row>
    <row r="37" spans="1:2" x14ac:dyDescent="0.2">
      <c r="A37">
        <v>62.039015465781603</v>
      </c>
      <c r="B37">
        <v>9.4428234092794607</v>
      </c>
    </row>
    <row r="38" spans="1:2" x14ac:dyDescent="0.2">
      <c r="A38">
        <v>69.484374667602594</v>
      </c>
      <c r="B38">
        <v>9.34979896611142</v>
      </c>
    </row>
    <row r="39" spans="1:2" x14ac:dyDescent="0.2">
      <c r="A39">
        <v>80.989724934584103</v>
      </c>
      <c r="B39">
        <v>9.1467994128533991</v>
      </c>
    </row>
    <row r="40" spans="1:2" x14ac:dyDescent="0.2">
      <c r="A40">
        <v>90.2400919012061</v>
      </c>
      <c r="B40">
        <v>9.0350628629778509</v>
      </c>
    </row>
    <row r="41" spans="1:2" x14ac:dyDescent="0.2">
      <c r="A41">
        <v>99.716127385283002</v>
      </c>
      <c r="B41">
        <v>8.9232497287637997</v>
      </c>
    </row>
    <row r="42" spans="1:2" x14ac:dyDescent="0.2">
      <c r="A42">
        <v>100</v>
      </c>
      <c r="B42">
        <v>8.9216267845133377</v>
      </c>
    </row>
    <row r="43" spans="1:2" x14ac:dyDescent="0.2">
      <c r="A43">
        <v>110</v>
      </c>
      <c r="B43">
        <v>8.87813901901281</v>
      </c>
    </row>
    <row r="44" spans="1:2" x14ac:dyDescent="0.2">
      <c r="A44">
        <v>120</v>
      </c>
      <c r="B44">
        <v>8.834856335087629</v>
      </c>
    </row>
    <row r="45" spans="1:2" x14ac:dyDescent="0.2">
      <c r="A45">
        <v>130</v>
      </c>
      <c r="B45">
        <v>8.7917777656048095</v>
      </c>
    </row>
    <row r="46" spans="1:2" x14ac:dyDescent="0.2">
      <c r="A46">
        <v>140</v>
      </c>
      <c r="B46">
        <v>8.7489023479922103</v>
      </c>
    </row>
    <row r="47" spans="1:2" x14ac:dyDescent="0.2">
      <c r="A47">
        <v>150</v>
      </c>
      <c r="B47">
        <v>8.7062291242170371</v>
      </c>
    </row>
    <row r="48" spans="1:2" x14ac:dyDescent="0.2">
      <c r="A48">
        <v>160</v>
      </c>
      <c r="B48">
        <v>8.6637571407644298</v>
      </c>
    </row>
    <row r="49" spans="1:2" x14ac:dyDescent="0.2">
      <c r="A49">
        <v>170</v>
      </c>
      <c r="B49">
        <v>8.6214854486161538</v>
      </c>
    </row>
    <row r="50" spans="1:2" x14ac:dyDescent="0.2">
      <c r="A50">
        <v>180</v>
      </c>
      <c r="B50">
        <v>8.579413103229399</v>
      </c>
    </row>
    <row r="51" spans="1:2" x14ac:dyDescent="0.2">
      <c r="A51">
        <v>190</v>
      </c>
      <c r="B51">
        <v>8.5375391645156746</v>
      </c>
    </row>
    <row r="52" spans="1:2" x14ac:dyDescent="0.2">
      <c r="A52">
        <v>200</v>
      </c>
      <c r="B52">
        <v>8.495862696819799</v>
      </c>
    </row>
    <row r="53" spans="1:2" x14ac:dyDescent="0.2">
      <c r="A53">
        <v>210</v>
      </c>
      <c r="B53">
        <v>8.4543827688989985</v>
      </c>
    </row>
    <row r="54" spans="1:2" x14ac:dyDescent="0.2">
      <c r="A54">
        <v>220</v>
      </c>
      <c r="B54">
        <v>8.4130984539020943</v>
      </c>
    </row>
    <row r="55" spans="1:2" x14ac:dyDescent="0.2">
      <c r="A55">
        <v>230</v>
      </c>
      <c r="B55">
        <v>8.3720088293487951</v>
      </c>
    </row>
    <row r="56" spans="1:2" x14ac:dyDescent="0.2">
      <c r="A56">
        <v>240</v>
      </c>
      <c r="B56">
        <v>8.3311129771090826</v>
      </c>
    </row>
    <row r="57" spans="1:2" x14ac:dyDescent="0.2">
      <c r="A57">
        <v>250</v>
      </c>
      <c r="B57">
        <v>8.2904099833827001</v>
      </c>
    </row>
    <row r="58" spans="1:2" x14ac:dyDescent="0.2">
      <c r="A58">
        <v>260</v>
      </c>
      <c r="B58">
        <v>8.2498989386787311</v>
      </c>
    </row>
    <row r="59" spans="1:2" x14ac:dyDescent="0.2">
      <c r="A59">
        <v>270</v>
      </c>
      <c r="B59">
        <v>8.2095789377952766</v>
      </c>
    </row>
    <row r="60" spans="1:2" x14ac:dyDescent="0.2">
      <c r="A60">
        <v>280</v>
      </c>
      <c r="B60">
        <v>8.1694490797992287</v>
      </c>
    </row>
    <row r="61" spans="1:2" x14ac:dyDescent="0.2">
      <c r="A61">
        <v>290</v>
      </c>
      <c r="B61">
        <v>8.1295084680061436</v>
      </c>
    </row>
    <row r="62" spans="1:2" x14ac:dyDescent="0.2">
      <c r="A62">
        <v>300</v>
      </c>
      <c r="B62">
        <v>8.0897562099601998</v>
      </c>
    </row>
    <row r="63" spans="1:2" x14ac:dyDescent="0.2">
      <c r="A63">
        <v>310</v>
      </c>
      <c r="B63">
        <v>8.0501914174142595</v>
      </c>
    </row>
    <row r="64" spans="1:2" x14ac:dyDescent="0.2">
      <c r="A64">
        <v>320</v>
      </c>
      <c r="B64">
        <v>8.0108132063100239</v>
      </c>
    </row>
    <row r="65" spans="1:2" x14ac:dyDescent="0.2">
      <c r="A65">
        <v>330</v>
      </c>
      <c r="B65">
        <v>7.9716206967582783</v>
      </c>
    </row>
    <row r="66" spans="1:2" x14ac:dyDescent="0.2">
      <c r="A66">
        <v>340</v>
      </c>
      <c r="B66">
        <v>7.9326130130192185</v>
      </c>
    </row>
    <row r="67" spans="1:2" x14ac:dyDescent="0.2">
      <c r="A67">
        <v>350</v>
      </c>
      <c r="B67">
        <v>7.8937892834829038</v>
      </c>
    </row>
    <row r="68" spans="1:2" x14ac:dyDescent="0.2">
      <c r="A68">
        <v>360</v>
      </c>
      <c r="B68">
        <v>7.8551486406497704</v>
      </c>
    </row>
    <row r="69" spans="1:2" x14ac:dyDescent="0.2">
      <c r="A69">
        <v>370</v>
      </c>
      <c r="B69">
        <v>7.8166902211112435</v>
      </c>
    </row>
    <row r="70" spans="1:2" x14ac:dyDescent="0.2">
      <c r="A70">
        <v>380</v>
      </c>
      <c r="B70">
        <v>7.7784131655304547</v>
      </c>
    </row>
    <row r="71" spans="1:2" x14ac:dyDescent="0.2">
      <c r="A71">
        <v>390</v>
      </c>
      <c r="B71">
        <v>7.740316618623031</v>
      </c>
    </row>
    <row r="72" spans="1:2" x14ac:dyDescent="0.2">
      <c r="A72">
        <v>400</v>
      </c>
      <c r="B72">
        <v>7.7023997291379915</v>
      </c>
    </row>
    <row r="73" spans="1:2" x14ac:dyDescent="0.2">
      <c r="A73">
        <v>410</v>
      </c>
      <c r="B73">
        <v>7.6646616498387203</v>
      </c>
    </row>
    <row r="74" spans="1:2" x14ac:dyDescent="0.2">
      <c r="A74">
        <v>420</v>
      </c>
      <c r="B74">
        <v>7.6271015374840427</v>
      </c>
    </row>
    <row r="75" spans="1:2" x14ac:dyDescent="0.2">
      <c r="A75">
        <v>430</v>
      </c>
      <c r="B75">
        <v>7.5897185528093729</v>
      </c>
    </row>
    <row r="76" spans="1:2" x14ac:dyDescent="0.2">
      <c r="A76">
        <v>440</v>
      </c>
      <c r="B76">
        <v>7.5525118605079733</v>
      </c>
    </row>
    <row r="77" spans="1:2" x14ac:dyDescent="0.2">
      <c r="A77">
        <v>450</v>
      </c>
      <c r="B77">
        <v>7.5154806292122798</v>
      </c>
    </row>
    <row r="78" spans="1:2" x14ac:dyDescent="0.2">
      <c r="A78">
        <v>460</v>
      </c>
      <c r="B78">
        <v>7.4786240314753289</v>
      </c>
    </row>
    <row r="79" spans="1:2" x14ac:dyDescent="0.2">
      <c r="A79">
        <v>470</v>
      </c>
      <c r="B79">
        <v>7.4419412437522698</v>
      </c>
    </row>
    <row r="80" spans="1:2" x14ac:dyDescent="0.2">
      <c r="A80">
        <v>480</v>
      </c>
      <c r="B80">
        <v>7.4054314463819653</v>
      </c>
    </row>
    <row r="81" spans="1:2" x14ac:dyDescent="0.2">
      <c r="A81">
        <v>490</v>
      </c>
      <c r="B81">
        <v>7.3690938235686669</v>
      </c>
    </row>
    <row r="82" spans="1:2" x14ac:dyDescent="0.2">
      <c r="A82">
        <v>500</v>
      </c>
      <c r="B82">
        <v>7.3329275633637971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FB8-2026-CD4A-83FA-DB65BD63E7DC}">
  <dimension ref="A1:CN131"/>
  <sheetViews>
    <sheetView tabSelected="1" workbookViewId="0">
      <selection activeCell="K12" sqref="K12:CN13"/>
    </sheetView>
  </sheetViews>
  <sheetFormatPr baseColWidth="10" defaultRowHeight="16" x14ac:dyDescent="0.2"/>
  <sheetData>
    <row r="1" spans="1:92" x14ac:dyDescent="0.2">
      <c r="A1" t="s">
        <v>2</v>
      </c>
      <c r="B1">
        <v>-59.538451719956598</v>
      </c>
      <c r="C1">
        <v>0.56100580764566899</v>
      </c>
      <c r="E1" t="s">
        <v>3</v>
      </c>
      <c r="F1">
        <f>B1</f>
        <v>-59.538451719956598</v>
      </c>
      <c r="G1">
        <f>(C1/$C$1)^(-1/$K$1)</f>
        <v>1</v>
      </c>
      <c r="J1" t="s">
        <v>4</v>
      </c>
      <c r="K1" s="1">
        <v>1.286</v>
      </c>
      <c r="L1" t="s">
        <v>19</v>
      </c>
    </row>
    <row r="2" spans="1:92" x14ac:dyDescent="0.2">
      <c r="B2">
        <v>-54.347395068819502</v>
      </c>
      <c r="C2">
        <v>0.59544323185908399</v>
      </c>
      <c r="F2">
        <f t="shared" ref="F2:F65" si="0">B2</f>
        <v>-54.347395068819502</v>
      </c>
      <c r="G2">
        <f t="shared" ref="G2:G65" si="1">(C2/$C$1)^(-1/$K$1)</f>
        <v>0.9547309944714768</v>
      </c>
    </row>
    <row r="3" spans="1:92" x14ac:dyDescent="0.2">
      <c r="B3">
        <v>-47.124981385750999</v>
      </c>
      <c r="C3">
        <v>0.64729082902546498</v>
      </c>
      <c r="F3">
        <f t="shared" si="0"/>
        <v>-47.124981385750999</v>
      </c>
      <c r="G3">
        <f t="shared" si="1"/>
        <v>0.89471717141569096</v>
      </c>
    </row>
    <row r="4" spans="1:92" x14ac:dyDescent="0.2">
      <c r="B4">
        <v>-41.707915842321299</v>
      </c>
      <c r="C4">
        <v>0.69975110089986503</v>
      </c>
      <c r="F4">
        <f t="shared" si="0"/>
        <v>-41.707915842321299</v>
      </c>
      <c r="G4">
        <f t="shared" si="1"/>
        <v>0.84210918328885798</v>
      </c>
    </row>
    <row r="5" spans="1:92" x14ac:dyDescent="0.2">
      <c r="B5">
        <v>-35.387495479396598</v>
      </c>
      <c r="C5">
        <v>0.78810389941923498</v>
      </c>
      <c r="F5">
        <f t="shared" si="0"/>
        <v>-35.387495479396598</v>
      </c>
      <c r="G5">
        <f t="shared" si="1"/>
        <v>0.7677378835212082</v>
      </c>
    </row>
    <row r="6" spans="1:92" x14ac:dyDescent="0.2">
      <c r="B6">
        <v>-29.066053991958601</v>
      </c>
      <c r="C6">
        <v>0.93075499393707295</v>
      </c>
      <c r="F6">
        <f t="shared" si="0"/>
        <v>-29.066053991958601</v>
      </c>
      <c r="G6">
        <f t="shared" si="1"/>
        <v>0.67457390188557842</v>
      </c>
    </row>
    <row r="7" spans="1:92" x14ac:dyDescent="0.2">
      <c r="B7">
        <v>-23.193907290403502</v>
      </c>
      <c r="C7">
        <v>1.18215584912885</v>
      </c>
      <c r="F7">
        <f t="shared" si="0"/>
        <v>-23.193907290403502</v>
      </c>
      <c r="G7">
        <f t="shared" si="1"/>
        <v>0.5601231618721676</v>
      </c>
    </row>
    <row r="8" spans="1:92" x14ac:dyDescent="0.2">
      <c r="B8">
        <v>-17.9977450166996</v>
      </c>
      <c r="C8">
        <v>1.48808475333461</v>
      </c>
      <c r="F8">
        <f t="shared" si="0"/>
        <v>-17.9977450166996</v>
      </c>
      <c r="G8">
        <f t="shared" si="1"/>
        <v>0.46833825630960541</v>
      </c>
    </row>
    <row r="9" spans="1:92" x14ac:dyDescent="0.2">
      <c r="B9">
        <v>-14.8308975259003</v>
      </c>
      <c r="C9">
        <v>1.88520007658433</v>
      </c>
      <c r="F9">
        <f t="shared" si="0"/>
        <v>-14.8308975259003</v>
      </c>
      <c r="G9">
        <f t="shared" si="1"/>
        <v>0.38965158317715304</v>
      </c>
    </row>
    <row r="10" spans="1:92" x14ac:dyDescent="0.2">
      <c r="B10">
        <v>-12.567064479758301</v>
      </c>
      <c r="C10">
        <v>2.2645223051885801</v>
      </c>
      <c r="F10">
        <f t="shared" si="0"/>
        <v>-12.567064479758301</v>
      </c>
      <c r="G10">
        <f t="shared" si="1"/>
        <v>0.33788132976407487</v>
      </c>
    </row>
    <row r="11" spans="1:92" x14ac:dyDescent="0.2">
      <c r="B11">
        <v>-10.301869934265101</v>
      </c>
      <c r="C11">
        <v>2.7162422617907902</v>
      </c>
      <c r="F11">
        <f t="shared" si="0"/>
        <v>-10.301869934265101</v>
      </c>
      <c r="G11">
        <f t="shared" si="1"/>
        <v>0.29331866567815645</v>
      </c>
      <c r="K11" s="2" t="s">
        <v>5</v>
      </c>
    </row>
    <row r="12" spans="1:92" x14ac:dyDescent="0.2">
      <c r="B12">
        <v>-8.48665092433043</v>
      </c>
      <c r="C12">
        <v>3.24051311506796</v>
      </c>
      <c r="F12">
        <f t="shared" si="0"/>
        <v>-8.48665092433043</v>
      </c>
      <c r="G12">
        <f t="shared" si="1"/>
        <v>0.25570542877543495</v>
      </c>
      <c r="K12" s="2">
        <v>-59.538451719956598</v>
      </c>
      <c r="L12" s="2">
        <v>-54.347395068819502</v>
      </c>
      <c r="M12" s="2">
        <v>-47.124981385750999</v>
      </c>
      <c r="N12" s="2">
        <v>-41.707915842321299</v>
      </c>
      <c r="O12" s="2">
        <v>-35.387495479396598</v>
      </c>
      <c r="P12" s="2">
        <v>-29.066053991958601</v>
      </c>
      <c r="Q12" s="2">
        <v>-23.193907290403502</v>
      </c>
      <c r="R12" s="2">
        <v>-17.9977450166996</v>
      </c>
      <c r="S12" s="2">
        <v>-14.8308975259003</v>
      </c>
      <c r="T12" s="2">
        <v>-12.567064479758301</v>
      </c>
      <c r="U12" s="2">
        <v>-10.301869934265101</v>
      </c>
      <c r="V12" s="2">
        <v>-8.48665092433043</v>
      </c>
      <c r="W12" s="2">
        <v>-7.1217478247920596</v>
      </c>
      <c r="X12" s="2">
        <v>-5.5294743336098904</v>
      </c>
      <c r="Y12" s="2">
        <v>-5.0662241793775404</v>
      </c>
      <c r="Z12" s="2">
        <v>-3.69757695662349</v>
      </c>
      <c r="AA12" s="2">
        <v>-3.0028719126938701</v>
      </c>
      <c r="AB12" s="2">
        <v>-2.0804561022826298</v>
      </c>
      <c r="AC12" s="2">
        <v>-1.38847405705534</v>
      </c>
      <c r="AD12" s="2">
        <v>-1.37417831386815</v>
      </c>
      <c r="AE12" s="2">
        <v>-1.1355755525772899</v>
      </c>
      <c r="AF12" s="2">
        <v>-0.90446103771779396</v>
      </c>
      <c r="AG12" s="2">
        <v>-0.67504839704724795</v>
      </c>
      <c r="AH12" s="2">
        <v>5.0205288573863501E-3</v>
      </c>
      <c r="AI12" s="2">
        <v>1.1347246154827899</v>
      </c>
      <c r="AJ12" s="2">
        <v>3.16472014806304</v>
      </c>
      <c r="AK12" s="2">
        <v>5.6450315910396096</v>
      </c>
      <c r="AL12" s="2">
        <v>9.0276767289977897</v>
      </c>
      <c r="AM12" s="2">
        <v>12.86097815219</v>
      </c>
      <c r="AN12" s="2">
        <v>17.596953645201701</v>
      </c>
      <c r="AO12" s="2">
        <v>23.010615440253499</v>
      </c>
      <c r="AP12" s="2">
        <v>28.875273895377202</v>
      </c>
      <c r="AQ12" s="2">
        <v>34.966962367306898</v>
      </c>
      <c r="AR12" s="2">
        <v>41.283638607015902</v>
      </c>
      <c r="AS12" s="2">
        <v>47.374986704107798</v>
      </c>
      <c r="AT12" s="2">
        <v>54.367987746505797</v>
      </c>
      <c r="AU12" s="2">
        <v>62.039015465781603</v>
      </c>
      <c r="AV12" s="2">
        <v>69.484374667602594</v>
      </c>
      <c r="AW12" s="2">
        <v>80.989724934584103</v>
      </c>
      <c r="AX12" s="2">
        <v>90.2400919012061</v>
      </c>
      <c r="AY12" s="2">
        <v>99.716127385283002</v>
      </c>
      <c r="AZ12" s="2">
        <v>100</v>
      </c>
      <c r="BA12" s="2">
        <v>110</v>
      </c>
      <c r="BB12" s="2">
        <v>120</v>
      </c>
      <c r="BC12" s="2">
        <v>130</v>
      </c>
      <c r="BD12" s="2">
        <v>140</v>
      </c>
      <c r="BE12" s="2">
        <v>150</v>
      </c>
      <c r="BF12" s="2">
        <v>160</v>
      </c>
      <c r="BG12" s="2">
        <v>170</v>
      </c>
      <c r="BH12" s="2">
        <v>180</v>
      </c>
      <c r="BI12" s="2">
        <v>190</v>
      </c>
      <c r="BJ12" s="2">
        <v>200</v>
      </c>
      <c r="BK12" s="2">
        <v>210</v>
      </c>
      <c r="BL12" s="2">
        <v>220</v>
      </c>
      <c r="BM12" s="2">
        <v>230</v>
      </c>
      <c r="BN12" s="2">
        <v>240</v>
      </c>
      <c r="BO12" s="2">
        <v>250</v>
      </c>
      <c r="BP12" s="2">
        <v>260</v>
      </c>
      <c r="BQ12" s="2">
        <v>270</v>
      </c>
      <c r="BR12" s="2">
        <v>280</v>
      </c>
      <c r="BS12" s="2">
        <v>290</v>
      </c>
      <c r="BT12" s="2">
        <v>300</v>
      </c>
      <c r="BU12" s="2">
        <v>310</v>
      </c>
      <c r="BV12" s="2">
        <v>320</v>
      </c>
      <c r="BW12" s="2">
        <v>330</v>
      </c>
      <c r="BX12" s="2">
        <v>340</v>
      </c>
      <c r="BY12" s="2">
        <v>350</v>
      </c>
      <c r="BZ12" s="2">
        <v>360</v>
      </c>
      <c r="CA12" s="2">
        <v>370</v>
      </c>
      <c r="CB12" s="2">
        <v>380</v>
      </c>
      <c r="CC12" s="2">
        <v>390</v>
      </c>
      <c r="CD12" s="2">
        <v>400</v>
      </c>
      <c r="CE12" s="2">
        <v>410</v>
      </c>
      <c r="CF12" s="2">
        <v>420</v>
      </c>
      <c r="CG12" s="2">
        <v>430</v>
      </c>
      <c r="CH12" s="2">
        <v>440</v>
      </c>
      <c r="CI12" s="2">
        <v>450</v>
      </c>
      <c r="CJ12" s="2">
        <v>460</v>
      </c>
      <c r="CK12" s="2">
        <v>470</v>
      </c>
      <c r="CL12" s="2">
        <v>480</v>
      </c>
      <c r="CM12" s="2">
        <v>490</v>
      </c>
      <c r="CN12" s="2">
        <v>500</v>
      </c>
    </row>
    <row r="13" spans="1:92" x14ac:dyDescent="0.2">
      <c r="B13">
        <v>-7.1217478247920596</v>
      </c>
      <c r="C13">
        <v>3.81923543302061</v>
      </c>
      <c r="F13">
        <f t="shared" si="0"/>
        <v>-7.1217478247920596</v>
      </c>
      <c r="G13">
        <f t="shared" si="1"/>
        <v>0.22503392684869555</v>
      </c>
      <c r="K13" s="2">
        <v>1</v>
      </c>
      <c r="L13" s="2">
        <v>0.9547309944714768</v>
      </c>
      <c r="M13" s="2">
        <v>0.89471717141569096</v>
      </c>
      <c r="N13" s="2">
        <v>0.84210918328885798</v>
      </c>
      <c r="O13" s="2">
        <v>0.7677378835212082</v>
      </c>
      <c r="P13" s="2">
        <v>0.67457390188557842</v>
      </c>
      <c r="Q13" s="2">
        <v>0.5601231618721676</v>
      </c>
      <c r="R13" s="2">
        <v>0.46833825630960541</v>
      </c>
      <c r="S13" s="2">
        <v>0.38965158317715304</v>
      </c>
      <c r="T13" s="2">
        <v>0.33788132976407487</v>
      </c>
      <c r="U13" s="2">
        <v>0.29331866567815645</v>
      </c>
      <c r="V13" s="2">
        <v>0.25570542877543495</v>
      </c>
      <c r="W13" s="2">
        <v>0.22503392684869555</v>
      </c>
      <c r="X13" s="2">
        <v>0.19848503168223117</v>
      </c>
      <c r="Y13" s="2">
        <v>0.17912304221137898</v>
      </c>
      <c r="Z13" s="2">
        <v>0.16047404718659858</v>
      </c>
      <c r="AA13" s="2">
        <v>0.14303067058805521</v>
      </c>
      <c r="AB13" s="2">
        <v>0.12800517591816007</v>
      </c>
      <c r="AC13" s="2">
        <v>0.11878515109002009</v>
      </c>
      <c r="AD13" s="2">
        <v>0.11128314361618541</v>
      </c>
      <c r="AE13" s="2">
        <v>0.10536523343080476</v>
      </c>
      <c r="AF13" s="2">
        <v>0.10308242668029823</v>
      </c>
      <c r="AG13" s="2">
        <v>0.10157748665462708</v>
      </c>
      <c r="AH13" s="2">
        <v>0.10038416550334223</v>
      </c>
      <c r="AI13" s="2">
        <v>9.9866020903147334E-2</v>
      </c>
      <c r="AJ13" s="2">
        <v>0.10026110067491049</v>
      </c>
      <c r="AK13" s="2">
        <v>0.10105814515731328</v>
      </c>
      <c r="AL13" s="2">
        <v>0.10200780190019139</v>
      </c>
      <c r="AM13" s="2">
        <v>0.10325787913953856</v>
      </c>
      <c r="AN13" s="2">
        <v>0.10454597017402034</v>
      </c>
      <c r="AO13" s="2">
        <v>0.10557831039694507</v>
      </c>
      <c r="AP13" s="2">
        <v>0.106786166590288</v>
      </c>
      <c r="AQ13" s="2">
        <v>0.10741109203827487</v>
      </c>
      <c r="AR13" s="2">
        <v>0.10835607826760699</v>
      </c>
      <c r="AS13" s="2">
        <v>0.10916068667868382</v>
      </c>
      <c r="AT13" s="2">
        <v>0.11046848031724187</v>
      </c>
      <c r="AU13" s="2">
        <v>0.11131449036946804</v>
      </c>
      <c r="AV13" s="2">
        <v>0.1121747444361742</v>
      </c>
      <c r="AW13" s="2">
        <v>0.11410589680523289</v>
      </c>
      <c r="AX13" s="2">
        <v>0.11520171005774167</v>
      </c>
      <c r="AY13" s="2">
        <v>0.11632265750167259</v>
      </c>
      <c r="AZ13" s="2">
        <v>0.11633911160092343</v>
      </c>
      <c r="BA13" s="2">
        <v>0.11678199946736686</v>
      </c>
      <c r="BB13" s="2">
        <v>0.1172266445026926</v>
      </c>
      <c r="BC13" s="2">
        <v>0.11767305429948209</v>
      </c>
      <c r="BD13" s="2">
        <v>0.11812123648852572</v>
      </c>
      <c r="BE13" s="2">
        <v>0.11857119873906072</v>
      </c>
      <c r="BF13" s="2">
        <v>0.11902294875901147</v>
      </c>
      <c r="BG13" s="2">
        <v>0.11947649429523159</v>
      </c>
      <c r="BH13" s="2">
        <v>0.11993184313374722</v>
      </c>
      <c r="BI13" s="2">
        <v>0.12038900310000346</v>
      </c>
      <c r="BJ13" s="2">
        <v>0.12084798205911132</v>
      </c>
      <c r="BK13" s="2">
        <v>0.1213087879160978</v>
      </c>
      <c r="BL13" s="2">
        <v>0.12177142861615722</v>
      </c>
      <c r="BM13" s="2">
        <v>0.12223591214490509</v>
      </c>
      <c r="BN13" s="2">
        <v>0.12270224652863319</v>
      </c>
      <c r="BO13" s="2">
        <v>0.12317043983456756</v>
      </c>
      <c r="BP13" s="2">
        <v>0.12364050017112785</v>
      </c>
      <c r="BQ13" s="2">
        <v>0.12411243568818921</v>
      </c>
      <c r="BR13" s="2">
        <v>0.12458625457734579</v>
      </c>
      <c r="BS13" s="2">
        <v>0.12506196507217704</v>
      </c>
      <c r="BT13" s="2">
        <v>0.12553957544851529</v>
      </c>
      <c r="BU13" s="2">
        <v>0.12601909402471578</v>
      </c>
      <c r="BV13" s="2">
        <v>0.12650052916192947</v>
      </c>
      <c r="BW13" s="2">
        <v>0.1269838892643769</v>
      </c>
      <c r="BX13" s="2">
        <v>0.12746918277962541</v>
      </c>
      <c r="BY13" s="2">
        <v>0.12795641819886744</v>
      </c>
      <c r="BZ13" s="2">
        <v>0.1284456040572024</v>
      </c>
      <c r="CA13" s="2">
        <v>0.12893674893391921</v>
      </c>
      <c r="CB13" s="2">
        <v>0.12942986145278271</v>
      </c>
      <c r="CC13" s="2">
        <v>0.12992495028232126</v>
      </c>
      <c r="CD13" s="2">
        <v>0.13042202413611723</v>
      </c>
      <c r="CE13" s="2">
        <v>0.13092109177309968</v>
      </c>
      <c r="CF13" s="2">
        <v>0.13142216199783935</v>
      </c>
      <c r="CG13" s="2">
        <v>0.13192524366084613</v>
      </c>
      <c r="CH13" s="2">
        <v>0.13243034565886924</v>
      </c>
      <c r="CI13" s="2">
        <v>0.13293747693519906</v>
      </c>
      <c r="CJ13" s="2">
        <v>0.1334466464799724</v>
      </c>
      <c r="CK13" s="2">
        <v>0.13395786333047968</v>
      </c>
      <c r="CL13" s="2">
        <v>0.13447113657147461</v>
      </c>
      <c r="CM13" s="2">
        <v>0.13498647533548683</v>
      </c>
      <c r="CN13" s="2">
        <v>0.13550388880313666</v>
      </c>
    </row>
    <row r="14" spans="1:92" x14ac:dyDescent="0.2">
      <c r="B14">
        <v>-5.5294743336098904</v>
      </c>
      <c r="C14">
        <v>4.4883783266322004</v>
      </c>
      <c r="F14">
        <f t="shared" si="0"/>
        <v>-5.5294743336098904</v>
      </c>
      <c r="G14">
        <f t="shared" si="1"/>
        <v>0.19848503168223117</v>
      </c>
    </row>
    <row r="15" spans="1:92" x14ac:dyDescent="0.2">
      <c r="B15">
        <v>-5.0662241793775404</v>
      </c>
      <c r="C15">
        <v>5.1217052779373198</v>
      </c>
      <c r="F15">
        <f t="shared" si="0"/>
        <v>-5.0662241793775404</v>
      </c>
      <c r="G15">
        <f t="shared" si="1"/>
        <v>0.17912304221137898</v>
      </c>
      <c r="K15" t="s">
        <v>6</v>
      </c>
    </row>
    <row r="16" spans="1:92" x14ac:dyDescent="0.2">
      <c r="B16">
        <v>-3.69757695662349</v>
      </c>
      <c r="C16">
        <v>5.8995213478843498</v>
      </c>
      <c r="F16">
        <f t="shared" si="0"/>
        <v>-3.69757695662349</v>
      </c>
      <c r="G16">
        <f t="shared" si="1"/>
        <v>0.16047404718659858</v>
      </c>
      <c r="K16" t="s">
        <v>7</v>
      </c>
    </row>
    <row r="17" spans="2:7" x14ac:dyDescent="0.2">
      <c r="B17">
        <v>-3.0028719126938701</v>
      </c>
      <c r="C17">
        <v>6.8404620588422897</v>
      </c>
      <c r="F17">
        <f t="shared" si="0"/>
        <v>-3.0028719126938701</v>
      </c>
      <c r="G17">
        <f t="shared" si="1"/>
        <v>0.14303067058805521</v>
      </c>
    </row>
    <row r="18" spans="2:7" x14ac:dyDescent="0.2">
      <c r="B18">
        <v>-2.0804561022826298</v>
      </c>
      <c r="C18">
        <v>7.8899227774586702</v>
      </c>
      <c r="F18">
        <f t="shared" si="0"/>
        <v>-2.0804561022826298</v>
      </c>
      <c r="G18">
        <f t="shared" si="1"/>
        <v>0.12800517591816007</v>
      </c>
    </row>
    <row r="19" spans="2:7" x14ac:dyDescent="0.2">
      <c r="B19">
        <v>-1.38847405705534</v>
      </c>
      <c r="C19">
        <v>8.6860680324206996</v>
      </c>
      <c r="F19">
        <f t="shared" si="0"/>
        <v>-1.38847405705534</v>
      </c>
      <c r="G19">
        <f t="shared" si="1"/>
        <v>0.11878515109002009</v>
      </c>
    </row>
    <row r="20" spans="2:7" x14ac:dyDescent="0.2">
      <c r="B20">
        <v>-1.37417831386815</v>
      </c>
      <c r="C20">
        <v>9.4462441763992508</v>
      </c>
      <c r="F20">
        <f t="shared" si="0"/>
        <v>-1.37417831386815</v>
      </c>
      <c r="G20">
        <f t="shared" si="1"/>
        <v>0.11128314361618541</v>
      </c>
    </row>
    <row r="21" spans="2:7" x14ac:dyDescent="0.2">
      <c r="B21">
        <v>-1.1355755525772899</v>
      </c>
      <c r="C21">
        <v>10.133946008041301</v>
      </c>
      <c r="F21">
        <f t="shared" si="0"/>
        <v>-1.1355755525772899</v>
      </c>
      <c r="G21">
        <f t="shared" si="1"/>
        <v>0.10536523343080476</v>
      </c>
    </row>
    <row r="22" spans="2:7" x14ac:dyDescent="0.2">
      <c r="B22">
        <v>-0.90446103771779396</v>
      </c>
      <c r="C22">
        <v>10.4234603356946</v>
      </c>
      <c r="F22">
        <f t="shared" si="0"/>
        <v>-0.90446103771779396</v>
      </c>
      <c r="G22">
        <f t="shared" si="1"/>
        <v>0.10308242668029823</v>
      </c>
    </row>
    <row r="23" spans="2:7" x14ac:dyDescent="0.2">
      <c r="B23">
        <v>-0.67504839704724795</v>
      </c>
      <c r="C23">
        <v>10.622477503350501</v>
      </c>
      <c r="F23">
        <f t="shared" si="0"/>
        <v>-0.67504839704724795</v>
      </c>
      <c r="G23">
        <f t="shared" si="1"/>
        <v>0.10157748665462708</v>
      </c>
    </row>
    <row r="24" spans="2:7" x14ac:dyDescent="0.2">
      <c r="B24">
        <v>5.0205288573863501E-3</v>
      </c>
      <c r="C24">
        <v>10.785142638330401</v>
      </c>
      <c r="F24">
        <f t="shared" si="0"/>
        <v>5.0205288573863501E-3</v>
      </c>
      <c r="G24">
        <f t="shared" si="1"/>
        <v>0.10038416550334223</v>
      </c>
    </row>
    <row r="25" spans="2:7" x14ac:dyDescent="0.2">
      <c r="B25">
        <v>1.1347246154827899</v>
      </c>
      <c r="C25">
        <v>10.8571574446359</v>
      </c>
      <c r="F25">
        <f t="shared" si="0"/>
        <v>1.1347246154827899</v>
      </c>
      <c r="G25">
        <f t="shared" si="1"/>
        <v>9.9866020903147334E-2</v>
      </c>
    </row>
    <row r="26" spans="2:7" x14ac:dyDescent="0.2">
      <c r="B26">
        <v>3.16472014806304</v>
      </c>
      <c r="C26">
        <v>10.8021698895909</v>
      </c>
      <c r="F26">
        <f t="shared" si="0"/>
        <v>3.16472014806304</v>
      </c>
      <c r="G26">
        <f t="shared" si="1"/>
        <v>0.10026110067491049</v>
      </c>
    </row>
    <row r="27" spans="2:7" x14ac:dyDescent="0.2">
      <c r="B27">
        <v>5.6450315910396096</v>
      </c>
      <c r="C27">
        <v>10.692730869870401</v>
      </c>
      <c r="F27">
        <f t="shared" si="0"/>
        <v>5.6450315910396096</v>
      </c>
      <c r="G27">
        <f t="shared" si="1"/>
        <v>0.10105814515731328</v>
      </c>
    </row>
    <row r="28" spans="2:7" x14ac:dyDescent="0.2">
      <c r="B28">
        <v>9.0276767289977897</v>
      </c>
      <c r="C28">
        <v>10.5648860807964</v>
      </c>
      <c r="F28">
        <f t="shared" si="0"/>
        <v>9.0276767289977897</v>
      </c>
      <c r="G28">
        <f t="shared" si="1"/>
        <v>0.10200780190019139</v>
      </c>
    </row>
    <row r="29" spans="2:7" x14ac:dyDescent="0.2">
      <c r="B29">
        <v>12.86097815219</v>
      </c>
      <c r="C29">
        <v>10.4006892590465</v>
      </c>
      <c r="F29">
        <f t="shared" si="0"/>
        <v>12.86097815219</v>
      </c>
      <c r="G29">
        <f t="shared" si="1"/>
        <v>0.10325787913953856</v>
      </c>
    </row>
    <row r="30" spans="2:7" x14ac:dyDescent="0.2">
      <c r="B30">
        <v>17.596953645201701</v>
      </c>
      <c r="C30">
        <v>10.236186099942501</v>
      </c>
      <c r="F30">
        <f t="shared" si="0"/>
        <v>17.596953645201701</v>
      </c>
      <c r="G30">
        <f t="shared" si="1"/>
        <v>0.10454597017402034</v>
      </c>
    </row>
    <row r="31" spans="2:7" x14ac:dyDescent="0.2">
      <c r="B31">
        <v>23.010615440253499</v>
      </c>
      <c r="C31">
        <v>10.107652051822001</v>
      </c>
      <c r="F31">
        <f t="shared" si="0"/>
        <v>23.010615440253499</v>
      </c>
      <c r="G31">
        <f t="shared" si="1"/>
        <v>0.10557831039694507</v>
      </c>
    </row>
    <row r="32" spans="2:7" x14ac:dyDescent="0.2">
      <c r="B32">
        <v>28.875273895377202</v>
      </c>
      <c r="C32">
        <v>9.9608654030250801</v>
      </c>
      <c r="F32">
        <f t="shared" si="0"/>
        <v>28.875273895377202</v>
      </c>
      <c r="G32">
        <f t="shared" si="1"/>
        <v>0.106786166590288</v>
      </c>
    </row>
    <row r="33" spans="2:7" x14ac:dyDescent="0.2">
      <c r="B33">
        <v>34.966962367306898</v>
      </c>
      <c r="C33">
        <v>9.8863998978875394</v>
      </c>
      <c r="F33">
        <f t="shared" si="0"/>
        <v>34.966962367306898</v>
      </c>
      <c r="G33">
        <f t="shared" si="1"/>
        <v>0.10741109203827487</v>
      </c>
    </row>
    <row r="34" spans="2:7" x14ac:dyDescent="0.2">
      <c r="B34">
        <v>41.283638607015902</v>
      </c>
      <c r="C34">
        <v>9.7756589444125304</v>
      </c>
      <c r="F34">
        <f t="shared" si="0"/>
        <v>41.283638607015902</v>
      </c>
      <c r="G34">
        <f t="shared" si="1"/>
        <v>0.10835607826760699</v>
      </c>
    </row>
    <row r="35" spans="2:7" x14ac:dyDescent="0.2">
      <c r="B35">
        <v>47.374986704107798</v>
      </c>
      <c r="C35">
        <v>9.6830940072755105</v>
      </c>
      <c r="F35">
        <f t="shared" si="0"/>
        <v>47.374986704107798</v>
      </c>
      <c r="G35">
        <f t="shared" si="1"/>
        <v>0.10916068667868382</v>
      </c>
    </row>
    <row r="36" spans="2:7" x14ac:dyDescent="0.2">
      <c r="B36">
        <v>54.367987746505797</v>
      </c>
      <c r="C36">
        <v>9.5359244367860097</v>
      </c>
      <c r="F36">
        <f t="shared" si="0"/>
        <v>54.367987746505797</v>
      </c>
      <c r="G36">
        <f t="shared" si="1"/>
        <v>0.11046848031724187</v>
      </c>
    </row>
    <row r="37" spans="2:7" x14ac:dyDescent="0.2">
      <c r="B37">
        <v>62.039015465781603</v>
      </c>
      <c r="C37">
        <v>9.4428234092794607</v>
      </c>
      <c r="F37">
        <f t="shared" si="0"/>
        <v>62.039015465781603</v>
      </c>
      <c r="G37">
        <f t="shared" si="1"/>
        <v>0.11131449036946804</v>
      </c>
    </row>
    <row r="38" spans="2:7" x14ac:dyDescent="0.2">
      <c r="B38">
        <v>69.484374667602594</v>
      </c>
      <c r="C38">
        <v>9.34979896611142</v>
      </c>
      <c r="F38">
        <f t="shared" si="0"/>
        <v>69.484374667602594</v>
      </c>
      <c r="G38">
        <f t="shared" si="1"/>
        <v>0.1121747444361742</v>
      </c>
    </row>
    <row r="39" spans="2:7" x14ac:dyDescent="0.2">
      <c r="B39">
        <v>80.989724934584103</v>
      </c>
      <c r="C39">
        <v>9.1467994128533991</v>
      </c>
      <c r="F39">
        <f t="shared" si="0"/>
        <v>80.989724934584103</v>
      </c>
      <c r="G39">
        <f t="shared" si="1"/>
        <v>0.11410589680523289</v>
      </c>
    </row>
    <row r="40" spans="2:7" x14ac:dyDescent="0.2">
      <c r="B40">
        <v>90.2400919012061</v>
      </c>
      <c r="C40">
        <v>9.0350628629778509</v>
      </c>
      <c r="F40">
        <f t="shared" si="0"/>
        <v>90.2400919012061</v>
      </c>
      <c r="G40">
        <f t="shared" si="1"/>
        <v>0.11520171005774167</v>
      </c>
    </row>
    <row r="41" spans="2:7" x14ac:dyDescent="0.2">
      <c r="B41">
        <v>99.716127385283002</v>
      </c>
      <c r="C41">
        <v>8.9232497287637997</v>
      </c>
      <c r="F41">
        <f t="shared" si="0"/>
        <v>99.716127385283002</v>
      </c>
      <c r="G41">
        <f t="shared" si="1"/>
        <v>0.11632265750167259</v>
      </c>
    </row>
    <row r="42" spans="2:7" x14ac:dyDescent="0.2">
      <c r="B42">
        <v>100</v>
      </c>
      <c r="C42">
        <v>8.9216267845133377</v>
      </c>
      <c r="F42">
        <f t="shared" si="0"/>
        <v>100</v>
      </c>
      <c r="G42">
        <f t="shared" si="1"/>
        <v>0.11633911160092343</v>
      </c>
    </row>
    <row r="43" spans="2:7" x14ac:dyDescent="0.2">
      <c r="B43">
        <v>110</v>
      </c>
      <c r="C43">
        <v>8.87813901901281</v>
      </c>
      <c r="F43">
        <f t="shared" si="0"/>
        <v>110</v>
      </c>
      <c r="G43">
        <f t="shared" si="1"/>
        <v>0.11678199946736686</v>
      </c>
    </row>
    <row r="44" spans="2:7" x14ac:dyDescent="0.2">
      <c r="B44">
        <v>120</v>
      </c>
      <c r="C44">
        <v>8.834856335087629</v>
      </c>
      <c r="F44">
        <f t="shared" si="0"/>
        <v>120</v>
      </c>
      <c r="G44">
        <f t="shared" si="1"/>
        <v>0.1172266445026926</v>
      </c>
    </row>
    <row r="45" spans="2:7" x14ac:dyDescent="0.2">
      <c r="B45">
        <v>130</v>
      </c>
      <c r="C45">
        <v>8.7917777656048095</v>
      </c>
      <c r="F45">
        <f t="shared" si="0"/>
        <v>130</v>
      </c>
      <c r="G45">
        <f t="shared" si="1"/>
        <v>0.11767305429948209</v>
      </c>
    </row>
    <row r="46" spans="2:7" x14ac:dyDescent="0.2">
      <c r="B46">
        <v>140</v>
      </c>
      <c r="C46">
        <v>8.7489023479922103</v>
      </c>
      <c r="F46">
        <f t="shared" si="0"/>
        <v>140</v>
      </c>
      <c r="G46">
        <f t="shared" si="1"/>
        <v>0.11812123648852572</v>
      </c>
    </row>
    <row r="47" spans="2:7" x14ac:dyDescent="0.2">
      <c r="B47">
        <v>150</v>
      </c>
      <c r="C47">
        <v>8.7062291242170371</v>
      </c>
      <c r="F47">
        <f t="shared" si="0"/>
        <v>150</v>
      </c>
      <c r="G47">
        <f t="shared" si="1"/>
        <v>0.11857119873906072</v>
      </c>
    </row>
    <row r="48" spans="2:7" x14ac:dyDescent="0.2">
      <c r="B48">
        <v>160</v>
      </c>
      <c r="C48">
        <v>8.6637571407644298</v>
      </c>
      <c r="F48">
        <f t="shared" si="0"/>
        <v>160</v>
      </c>
      <c r="G48">
        <f t="shared" si="1"/>
        <v>0.11902294875901147</v>
      </c>
    </row>
    <row r="49" spans="2:12" x14ac:dyDescent="0.2">
      <c r="B49">
        <v>170</v>
      </c>
      <c r="C49">
        <v>8.6214854486161538</v>
      </c>
      <c r="F49">
        <f t="shared" si="0"/>
        <v>170</v>
      </c>
      <c r="G49">
        <f t="shared" si="1"/>
        <v>0.11947649429523159</v>
      </c>
    </row>
    <row r="50" spans="2:12" x14ac:dyDescent="0.2">
      <c r="B50">
        <v>180</v>
      </c>
      <c r="C50">
        <v>8.579413103229399</v>
      </c>
      <c r="F50">
        <f t="shared" si="0"/>
        <v>180</v>
      </c>
      <c r="G50">
        <f t="shared" si="1"/>
        <v>0.11993184313374722</v>
      </c>
      <c r="K50">
        <v>-59.538451719956598</v>
      </c>
      <c r="L50">
        <v>1</v>
      </c>
    </row>
    <row r="51" spans="2:12" x14ac:dyDescent="0.2">
      <c r="B51">
        <v>190</v>
      </c>
      <c r="C51">
        <v>8.5375391645156746</v>
      </c>
      <c r="F51">
        <f t="shared" si="0"/>
        <v>190</v>
      </c>
      <c r="G51">
        <f t="shared" si="1"/>
        <v>0.12038900310000346</v>
      </c>
      <c r="K51">
        <v>-54.347395068819502</v>
      </c>
      <c r="L51">
        <v>0.9547309944714768</v>
      </c>
    </row>
    <row r="52" spans="2:12" x14ac:dyDescent="0.2">
      <c r="B52">
        <v>200</v>
      </c>
      <c r="C52">
        <v>8.495862696819799</v>
      </c>
      <c r="F52">
        <f t="shared" si="0"/>
        <v>200</v>
      </c>
      <c r="G52">
        <f t="shared" si="1"/>
        <v>0.12084798205911132</v>
      </c>
      <c r="K52">
        <v>-47.124981385750999</v>
      </c>
      <c r="L52">
        <v>0.89471717141569096</v>
      </c>
    </row>
    <row r="53" spans="2:12" x14ac:dyDescent="0.2">
      <c r="B53">
        <v>210</v>
      </c>
      <c r="C53">
        <v>8.4543827688989985</v>
      </c>
      <c r="F53">
        <f t="shared" si="0"/>
        <v>210</v>
      </c>
      <c r="G53">
        <f t="shared" si="1"/>
        <v>0.1213087879160978</v>
      </c>
      <c r="K53">
        <v>-41.707915842321299</v>
      </c>
      <c r="L53">
        <v>0.84210918328885798</v>
      </c>
    </row>
    <row r="54" spans="2:12" x14ac:dyDescent="0.2">
      <c r="B54">
        <v>220</v>
      </c>
      <c r="C54">
        <v>8.4130984539020943</v>
      </c>
      <c r="F54">
        <f t="shared" si="0"/>
        <v>220</v>
      </c>
      <c r="G54">
        <f t="shared" si="1"/>
        <v>0.12177142861615722</v>
      </c>
      <c r="K54">
        <v>-35.387495479396598</v>
      </c>
      <c r="L54">
        <v>0.7677378835212082</v>
      </c>
    </row>
    <row r="55" spans="2:12" x14ac:dyDescent="0.2">
      <c r="B55">
        <v>230</v>
      </c>
      <c r="C55">
        <v>8.3720088293487951</v>
      </c>
      <c r="F55">
        <f t="shared" si="0"/>
        <v>230</v>
      </c>
      <c r="G55">
        <f t="shared" si="1"/>
        <v>0.12223591214490509</v>
      </c>
      <c r="K55">
        <v>-29.066053991958601</v>
      </c>
      <c r="L55">
        <v>0.67457390188557842</v>
      </c>
    </row>
    <row r="56" spans="2:12" x14ac:dyDescent="0.2">
      <c r="B56">
        <v>240</v>
      </c>
      <c r="C56">
        <v>8.3311129771090826</v>
      </c>
      <c r="F56">
        <f t="shared" si="0"/>
        <v>240</v>
      </c>
      <c r="G56">
        <f t="shared" si="1"/>
        <v>0.12270224652863319</v>
      </c>
      <c r="K56">
        <v>-23.193907290403502</v>
      </c>
      <c r="L56">
        <v>0.5601231618721676</v>
      </c>
    </row>
    <row r="57" spans="2:12" x14ac:dyDescent="0.2">
      <c r="B57">
        <v>250</v>
      </c>
      <c r="C57">
        <v>8.2904099833827001</v>
      </c>
      <c r="F57">
        <f t="shared" si="0"/>
        <v>250</v>
      </c>
      <c r="G57">
        <f t="shared" si="1"/>
        <v>0.12317043983456756</v>
      </c>
      <c r="K57">
        <v>-17.9977450166996</v>
      </c>
      <c r="L57">
        <v>0.46833825630960541</v>
      </c>
    </row>
    <row r="58" spans="2:12" x14ac:dyDescent="0.2">
      <c r="B58">
        <v>260</v>
      </c>
      <c r="C58">
        <v>8.2498989386787311</v>
      </c>
      <c r="F58">
        <f t="shared" si="0"/>
        <v>260</v>
      </c>
      <c r="G58">
        <f t="shared" si="1"/>
        <v>0.12364050017112785</v>
      </c>
      <c r="K58">
        <v>-14.8308975259003</v>
      </c>
      <c r="L58">
        <v>0.38965158317715304</v>
      </c>
    </row>
    <row r="59" spans="2:12" x14ac:dyDescent="0.2">
      <c r="B59">
        <v>270</v>
      </c>
      <c r="C59">
        <v>8.2095789377952766</v>
      </c>
      <c r="F59">
        <f t="shared" si="0"/>
        <v>270</v>
      </c>
      <c r="G59">
        <f t="shared" si="1"/>
        <v>0.12411243568818921</v>
      </c>
      <c r="K59">
        <v>-12.567064479758301</v>
      </c>
      <c r="L59">
        <v>0.33788132976407487</v>
      </c>
    </row>
    <row r="60" spans="2:12" x14ac:dyDescent="0.2">
      <c r="B60">
        <v>280</v>
      </c>
      <c r="C60">
        <v>8.1694490797992287</v>
      </c>
      <c r="F60">
        <f t="shared" si="0"/>
        <v>280</v>
      </c>
      <c r="G60">
        <f t="shared" si="1"/>
        <v>0.12458625457734579</v>
      </c>
      <c r="K60">
        <v>-10.301869934265101</v>
      </c>
      <c r="L60">
        <v>0.29331866567815645</v>
      </c>
    </row>
    <row r="61" spans="2:12" x14ac:dyDescent="0.2">
      <c r="B61">
        <v>290</v>
      </c>
      <c r="C61">
        <v>8.1295084680061436</v>
      </c>
      <c r="F61">
        <f t="shared" si="0"/>
        <v>290</v>
      </c>
      <c r="G61">
        <f t="shared" si="1"/>
        <v>0.12506196507217704</v>
      </c>
      <c r="K61">
        <v>-8.48665092433043</v>
      </c>
      <c r="L61">
        <v>0.25570542877543495</v>
      </c>
    </row>
    <row r="62" spans="2:12" x14ac:dyDescent="0.2">
      <c r="B62">
        <v>300</v>
      </c>
      <c r="C62">
        <v>8.0897562099601998</v>
      </c>
      <c r="F62">
        <f t="shared" si="0"/>
        <v>300</v>
      </c>
      <c r="G62">
        <f t="shared" si="1"/>
        <v>0.12553957544851529</v>
      </c>
      <c r="K62">
        <v>-7.1217478247920596</v>
      </c>
      <c r="L62">
        <v>0.22503392684869555</v>
      </c>
    </row>
    <row r="63" spans="2:12" x14ac:dyDescent="0.2">
      <c r="B63">
        <v>310</v>
      </c>
      <c r="C63">
        <v>8.0501914174142595</v>
      </c>
      <c r="F63">
        <f t="shared" si="0"/>
        <v>310</v>
      </c>
      <c r="G63">
        <f t="shared" si="1"/>
        <v>0.12601909402471578</v>
      </c>
      <c r="K63">
        <v>-5.5294743336098904</v>
      </c>
      <c r="L63">
        <v>0.19848503168223117</v>
      </c>
    </row>
    <row r="64" spans="2:12" x14ac:dyDescent="0.2">
      <c r="B64">
        <v>320</v>
      </c>
      <c r="C64">
        <v>8.0108132063100239</v>
      </c>
      <c r="F64">
        <f t="shared" si="0"/>
        <v>320</v>
      </c>
      <c r="G64">
        <f t="shared" si="1"/>
        <v>0.12650052916192947</v>
      </c>
      <c r="K64">
        <v>-5.0662241793775404</v>
      </c>
      <c r="L64">
        <v>0.17912304221137898</v>
      </c>
    </row>
    <row r="65" spans="2:12" x14ac:dyDescent="0.2">
      <c r="B65">
        <v>330</v>
      </c>
      <c r="C65">
        <v>7.9716206967582783</v>
      </c>
      <c r="F65">
        <f t="shared" si="0"/>
        <v>330</v>
      </c>
      <c r="G65">
        <f t="shared" si="1"/>
        <v>0.1269838892643769</v>
      </c>
      <c r="K65">
        <v>-3.69757695662349</v>
      </c>
      <c r="L65">
        <v>0.16047404718659858</v>
      </c>
    </row>
    <row r="66" spans="2:12" x14ac:dyDescent="0.2">
      <c r="B66">
        <v>340</v>
      </c>
      <c r="C66">
        <v>7.9326130130192185</v>
      </c>
      <c r="F66">
        <f t="shared" ref="F66:F82" si="2">B66</f>
        <v>340</v>
      </c>
      <c r="G66">
        <f t="shared" ref="G66:G82" si="3">(C66/$C$1)^(-1/$K$1)</f>
        <v>0.12746918277962541</v>
      </c>
      <c r="K66">
        <v>-3.0028719126938701</v>
      </c>
      <c r="L66">
        <v>0.14303067058805521</v>
      </c>
    </row>
    <row r="67" spans="2:12" x14ac:dyDescent="0.2">
      <c r="B67">
        <v>350</v>
      </c>
      <c r="C67">
        <v>7.8937892834829038</v>
      </c>
      <c r="F67">
        <f t="shared" si="2"/>
        <v>350</v>
      </c>
      <c r="G67">
        <f t="shared" si="3"/>
        <v>0.12795641819886744</v>
      </c>
      <c r="K67">
        <v>-2.0804561022826298</v>
      </c>
      <c r="L67">
        <v>0.12800517591816007</v>
      </c>
    </row>
    <row r="68" spans="2:12" x14ac:dyDescent="0.2">
      <c r="B68">
        <v>360</v>
      </c>
      <c r="C68">
        <v>7.8551486406497704</v>
      </c>
      <c r="F68">
        <f t="shared" si="2"/>
        <v>360</v>
      </c>
      <c r="G68">
        <f t="shared" si="3"/>
        <v>0.1284456040572024</v>
      </c>
      <c r="K68">
        <v>-1.38847405705534</v>
      </c>
      <c r="L68">
        <v>0.11878515109002009</v>
      </c>
    </row>
    <row r="69" spans="2:12" x14ac:dyDescent="0.2">
      <c r="B69">
        <v>370</v>
      </c>
      <c r="C69">
        <v>7.8166902211112435</v>
      </c>
      <c r="F69">
        <f t="shared" si="2"/>
        <v>370</v>
      </c>
      <c r="G69">
        <f t="shared" si="3"/>
        <v>0.12893674893391921</v>
      </c>
      <c r="K69">
        <v>-1.37417831386815</v>
      </c>
      <c r="L69">
        <v>0.11128314361618541</v>
      </c>
    </row>
    <row r="70" spans="2:12" x14ac:dyDescent="0.2">
      <c r="B70">
        <v>380</v>
      </c>
      <c r="C70">
        <v>7.7784131655304547</v>
      </c>
      <c r="F70">
        <f t="shared" si="2"/>
        <v>380</v>
      </c>
      <c r="G70">
        <f t="shared" si="3"/>
        <v>0.12942986145278271</v>
      </c>
      <c r="K70">
        <v>-1.1355755525772899</v>
      </c>
      <c r="L70">
        <v>0.10536523343080476</v>
      </c>
    </row>
    <row r="71" spans="2:12" x14ac:dyDescent="0.2">
      <c r="B71">
        <v>390</v>
      </c>
      <c r="C71">
        <v>7.740316618623031</v>
      </c>
      <c r="F71">
        <f t="shared" si="2"/>
        <v>390</v>
      </c>
      <c r="G71">
        <f t="shared" si="3"/>
        <v>0.12992495028232126</v>
      </c>
      <c r="K71">
        <v>-0.90446103771779396</v>
      </c>
      <c r="L71">
        <v>0.10308242668029823</v>
      </c>
    </row>
    <row r="72" spans="2:12" x14ac:dyDescent="0.2">
      <c r="B72">
        <v>400</v>
      </c>
      <c r="C72">
        <v>7.7023997291379915</v>
      </c>
      <c r="F72">
        <f t="shared" si="2"/>
        <v>400</v>
      </c>
      <c r="G72">
        <f t="shared" si="3"/>
        <v>0.13042202413611723</v>
      </c>
      <c r="K72">
        <v>-0.67504839704724795</v>
      </c>
      <c r="L72">
        <v>0.10157748665462708</v>
      </c>
    </row>
    <row r="73" spans="2:12" x14ac:dyDescent="0.2">
      <c r="B73">
        <v>410</v>
      </c>
      <c r="C73">
        <v>7.6646616498387203</v>
      </c>
      <c r="F73">
        <f t="shared" si="2"/>
        <v>410</v>
      </c>
      <c r="G73">
        <f t="shared" si="3"/>
        <v>0.13092109177309968</v>
      </c>
      <c r="K73">
        <v>5.0205288573863501E-3</v>
      </c>
      <c r="L73">
        <v>0.10038416550334223</v>
      </c>
    </row>
    <row r="74" spans="2:12" x14ac:dyDescent="0.2">
      <c r="B74">
        <v>420</v>
      </c>
      <c r="C74">
        <v>7.6271015374840427</v>
      </c>
      <c r="F74">
        <f t="shared" si="2"/>
        <v>420</v>
      </c>
      <c r="G74">
        <f t="shared" si="3"/>
        <v>0.13142216199783935</v>
      </c>
      <c r="K74">
        <v>1.1347246154827899</v>
      </c>
      <c r="L74">
        <v>9.9866020903147334E-2</v>
      </c>
    </row>
    <row r="75" spans="2:12" x14ac:dyDescent="0.2">
      <c r="B75">
        <v>430</v>
      </c>
      <c r="C75">
        <v>7.5897185528093729</v>
      </c>
      <c r="F75">
        <f t="shared" si="2"/>
        <v>430</v>
      </c>
      <c r="G75">
        <f t="shared" si="3"/>
        <v>0.13192524366084613</v>
      </c>
      <c r="K75">
        <v>3.16472014806304</v>
      </c>
      <c r="L75">
        <v>0.10026110067491049</v>
      </c>
    </row>
    <row r="76" spans="2:12" x14ac:dyDescent="0.2">
      <c r="B76">
        <v>440</v>
      </c>
      <c r="C76">
        <v>7.5525118605079733</v>
      </c>
      <c r="F76">
        <f t="shared" si="2"/>
        <v>440</v>
      </c>
      <c r="G76">
        <f t="shared" si="3"/>
        <v>0.13243034565886924</v>
      </c>
      <c r="K76">
        <v>5.6450315910396096</v>
      </c>
      <c r="L76">
        <v>0.10105814515731328</v>
      </c>
    </row>
    <row r="77" spans="2:12" x14ac:dyDescent="0.2">
      <c r="B77">
        <v>450</v>
      </c>
      <c r="C77">
        <v>7.5154806292122798</v>
      </c>
      <c r="F77">
        <f t="shared" si="2"/>
        <v>450</v>
      </c>
      <c r="G77">
        <f t="shared" si="3"/>
        <v>0.13293747693519906</v>
      </c>
      <c r="K77">
        <v>9.0276767289977897</v>
      </c>
      <c r="L77">
        <v>0.10200780190019139</v>
      </c>
    </row>
    <row r="78" spans="2:12" x14ac:dyDescent="0.2">
      <c r="B78">
        <v>460</v>
      </c>
      <c r="C78">
        <v>7.4786240314753289</v>
      </c>
      <c r="F78">
        <f t="shared" si="2"/>
        <v>460</v>
      </c>
      <c r="G78">
        <f t="shared" si="3"/>
        <v>0.1334466464799724</v>
      </c>
      <c r="K78">
        <v>12.86097815219</v>
      </c>
      <c r="L78">
        <v>0.10325787913953856</v>
      </c>
    </row>
    <row r="79" spans="2:12" x14ac:dyDescent="0.2">
      <c r="B79">
        <v>470</v>
      </c>
      <c r="C79">
        <v>7.4419412437522698</v>
      </c>
      <c r="F79">
        <f t="shared" si="2"/>
        <v>470</v>
      </c>
      <c r="G79">
        <f t="shared" si="3"/>
        <v>0.13395786333047968</v>
      </c>
      <c r="K79">
        <v>17.596953645201701</v>
      </c>
      <c r="L79">
        <v>0.10454597017402034</v>
      </c>
    </row>
    <row r="80" spans="2:12" x14ac:dyDescent="0.2">
      <c r="B80">
        <v>480</v>
      </c>
      <c r="C80">
        <v>7.4054314463819653</v>
      </c>
      <c r="F80">
        <f t="shared" si="2"/>
        <v>480</v>
      </c>
      <c r="G80">
        <f t="shared" si="3"/>
        <v>0.13447113657147461</v>
      </c>
      <c r="K80">
        <v>23.010615440253499</v>
      </c>
      <c r="L80">
        <v>0.10557831039694507</v>
      </c>
    </row>
    <row r="81" spans="2:12" x14ac:dyDescent="0.2">
      <c r="B81">
        <v>490</v>
      </c>
      <c r="C81">
        <v>7.3690938235686669</v>
      </c>
      <c r="F81">
        <f t="shared" si="2"/>
        <v>490</v>
      </c>
      <c r="G81">
        <f t="shared" si="3"/>
        <v>0.13498647533548683</v>
      </c>
      <c r="K81">
        <v>28.875273895377202</v>
      </c>
      <c r="L81">
        <v>0.106786166590288</v>
      </c>
    </row>
    <row r="82" spans="2:12" x14ac:dyDescent="0.2">
      <c r="B82">
        <v>500</v>
      </c>
      <c r="C82">
        <v>7.3329275633637971</v>
      </c>
      <c r="F82">
        <f t="shared" si="2"/>
        <v>500</v>
      </c>
      <c r="G82">
        <f t="shared" si="3"/>
        <v>0.13550388880313666</v>
      </c>
      <c r="K82">
        <v>34.966962367306898</v>
      </c>
      <c r="L82">
        <v>0.10741109203827487</v>
      </c>
    </row>
    <row r="83" spans="2:12" x14ac:dyDescent="0.2">
      <c r="K83">
        <v>41.283638607015902</v>
      </c>
      <c r="L83">
        <v>0.10835607826760699</v>
      </c>
    </row>
    <row r="84" spans="2:12" x14ac:dyDescent="0.2">
      <c r="K84">
        <v>47.374986704107798</v>
      </c>
      <c r="L84">
        <v>0.10916068667868382</v>
      </c>
    </row>
    <row r="85" spans="2:12" x14ac:dyDescent="0.2">
      <c r="K85">
        <v>54.367987746505797</v>
      </c>
      <c r="L85">
        <v>0.11046848031724187</v>
      </c>
    </row>
    <row r="86" spans="2:12" x14ac:dyDescent="0.2">
      <c r="K86">
        <v>62.039015465781603</v>
      </c>
      <c r="L86">
        <v>0.11131449036946804</v>
      </c>
    </row>
    <row r="87" spans="2:12" x14ac:dyDescent="0.2">
      <c r="K87">
        <v>69.484374667602594</v>
      </c>
      <c r="L87">
        <v>0.1121747444361742</v>
      </c>
    </row>
    <row r="88" spans="2:12" x14ac:dyDescent="0.2">
      <c r="K88">
        <v>80.989724934584103</v>
      </c>
      <c r="L88">
        <v>0.11410589680523289</v>
      </c>
    </row>
    <row r="89" spans="2:12" x14ac:dyDescent="0.2">
      <c r="K89">
        <v>90.2400919012061</v>
      </c>
      <c r="L89">
        <v>0.11520171005774167</v>
      </c>
    </row>
    <row r="90" spans="2:12" x14ac:dyDescent="0.2">
      <c r="K90">
        <v>99.716127385283002</v>
      </c>
      <c r="L90">
        <v>0.11632265750167259</v>
      </c>
    </row>
    <row r="91" spans="2:12" x14ac:dyDescent="0.2">
      <c r="K91">
        <v>100</v>
      </c>
      <c r="L91">
        <v>0.11633911160092343</v>
      </c>
    </row>
    <row r="92" spans="2:12" x14ac:dyDescent="0.2">
      <c r="K92">
        <v>110</v>
      </c>
      <c r="L92">
        <v>0.11678199946736686</v>
      </c>
    </row>
    <row r="93" spans="2:12" x14ac:dyDescent="0.2">
      <c r="K93">
        <v>120</v>
      </c>
      <c r="L93">
        <v>0.1172266445026926</v>
      </c>
    </row>
    <row r="94" spans="2:12" x14ac:dyDescent="0.2">
      <c r="K94">
        <v>130</v>
      </c>
      <c r="L94">
        <v>0.11767305429948209</v>
      </c>
    </row>
    <row r="95" spans="2:12" x14ac:dyDescent="0.2">
      <c r="K95">
        <v>140</v>
      </c>
      <c r="L95">
        <v>0.11812123648852572</v>
      </c>
    </row>
    <row r="96" spans="2:12" x14ac:dyDescent="0.2">
      <c r="K96">
        <v>150</v>
      </c>
      <c r="L96">
        <v>0.11857119873906072</v>
      </c>
    </row>
    <row r="97" spans="11:12" x14ac:dyDescent="0.2">
      <c r="K97">
        <v>160</v>
      </c>
      <c r="L97">
        <v>0.11902294875901147</v>
      </c>
    </row>
    <row r="98" spans="11:12" x14ac:dyDescent="0.2">
      <c r="K98">
        <v>170</v>
      </c>
      <c r="L98">
        <v>0.11947649429523159</v>
      </c>
    </row>
    <row r="99" spans="11:12" x14ac:dyDescent="0.2">
      <c r="K99">
        <v>180</v>
      </c>
      <c r="L99">
        <v>0.11993184313374722</v>
      </c>
    </row>
    <row r="100" spans="11:12" x14ac:dyDescent="0.2">
      <c r="K100">
        <v>190</v>
      </c>
      <c r="L100">
        <v>0.12038900310000346</v>
      </c>
    </row>
    <row r="101" spans="11:12" x14ac:dyDescent="0.2">
      <c r="K101">
        <v>200</v>
      </c>
      <c r="L101">
        <v>0.12084798205911132</v>
      </c>
    </row>
    <row r="102" spans="11:12" x14ac:dyDescent="0.2">
      <c r="K102">
        <v>210</v>
      </c>
      <c r="L102">
        <v>0.1213087879160978</v>
      </c>
    </row>
    <row r="103" spans="11:12" x14ac:dyDescent="0.2">
      <c r="K103">
        <v>220</v>
      </c>
      <c r="L103">
        <v>0.12177142861615722</v>
      </c>
    </row>
    <row r="104" spans="11:12" x14ac:dyDescent="0.2">
      <c r="K104">
        <v>230</v>
      </c>
      <c r="L104">
        <v>0.12223591214490509</v>
      </c>
    </row>
    <row r="105" spans="11:12" x14ac:dyDescent="0.2">
      <c r="K105">
        <v>240</v>
      </c>
      <c r="L105">
        <v>0.12270224652863319</v>
      </c>
    </row>
    <row r="106" spans="11:12" x14ac:dyDescent="0.2">
      <c r="K106">
        <v>250</v>
      </c>
      <c r="L106">
        <v>0.12317043983456756</v>
      </c>
    </row>
    <row r="107" spans="11:12" x14ac:dyDescent="0.2">
      <c r="K107">
        <v>260</v>
      </c>
      <c r="L107">
        <v>0.12364050017112785</v>
      </c>
    </row>
    <row r="108" spans="11:12" x14ac:dyDescent="0.2">
      <c r="K108">
        <v>270</v>
      </c>
      <c r="L108">
        <v>0.12411243568818921</v>
      </c>
    </row>
    <row r="109" spans="11:12" x14ac:dyDescent="0.2">
      <c r="K109">
        <v>280</v>
      </c>
      <c r="L109">
        <v>0.12458625457734579</v>
      </c>
    </row>
    <row r="110" spans="11:12" x14ac:dyDescent="0.2">
      <c r="K110">
        <v>290</v>
      </c>
      <c r="L110">
        <v>0.12506196507217704</v>
      </c>
    </row>
    <row r="111" spans="11:12" x14ac:dyDescent="0.2">
      <c r="K111">
        <v>300</v>
      </c>
      <c r="L111">
        <v>0.12553957544851529</v>
      </c>
    </row>
    <row r="112" spans="11:12" x14ac:dyDescent="0.2">
      <c r="K112">
        <v>310</v>
      </c>
      <c r="L112">
        <v>0.12601909402471578</v>
      </c>
    </row>
    <row r="113" spans="11:12" x14ac:dyDescent="0.2">
      <c r="K113">
        <v>320</v>
      </c>
      <c r="L113">
        <v>0.12650052916192947</v>
      </c>
    </row>
    <row r="114" spans="11:12" x14ac:dyDescent="0.2">
      <c r="K114">
        <v>330</v>
      </c>
      <c r="L114">
        <v>0.1269838892643769</v>
      </c>
    </row>
    <row r="115" spans="11:12" x14ac:dyDescent="0.2">
      <c r="K115">
        <v>340</v>
      </c>
      <c r="L115">
        <v>0.12746918277962541</v>
      </c>
    </row>
    <row r="116" spans="11:12" x14ac:dyDescent="0.2">
      <c r="K116">
        <v>350</v>
      </c>
      <c r="L116">
        <v>0.12795641819886744</v>
      </c>
    </row>
    <row r="117" spans="11:12" x14ac:dyDescent="0.2">
      <c r="K117">
        <v>360</v>
      </c>
      <c r="L117">
        <v>0.1284456040572024</v>
      </c>
    </row>
    <row r="118" spans="11:12" x14ac:dyDescent="0.2">
      <c r="K118">
        <v>370</v>
      </c>
      <c r="L118">
        <v>0.12893674893391921</v>
      </c>
    </row>
    <row r="119" spans="11:12" x14ac:dyDescent="0.2">
      <c r="K119">
        <v>380</v>
      </c>
      <c r="L119">
        <v>0.12942986145278271</v>
      </c>
    </row>
    <row r="120" spans="11:12" x14ac:dyDescent="0.2">
      <c r="K120">
        <v>390</v>
      </c>
      <c r="L120">
        <v>0.12992495028232126</v>
      </c>
    </row>
    <row r="121" spans="11:12" x14ac:dyDescent="0.2">
      <c r="K121">
        <v>400</v>
      </c>
      <c r="L121">
        <v>0.13042202413611723</v>
      </c>
    </row>
    <row r="122" spans="11:12" x14ac:dyDescent="0.2">
      <c r="K122">
        <v>410</v>
      </c>
      <c r="L122">
        <v>0.13092109177309968</v>
      </c>
    </row>
    <row r="123" spans="11:12" x14ac:dyDescent="0.2">
      <c r="K123">
        <v>420</v>
      </c>
      <c r="L123">
        <v>0.13142216199783935</v>
      </c>
    </row>
    <row r="124" spans="11:12" x14ac:dyDescent="0.2">
      <c r="K124">
        <v>430</v>
      </c>
      <c r="L124">
        <v>0.13192524366084613</v>
      </c>
    </row>
    <row r="125" spans="11:12" x14ac:dyDescent="0.2">
      <c r="K125">
        <v>440</v>
      </c>
      <c r="L125">
        <v>0.13243034565886924</v>
      </c>
    </row>
    <row r="126" spans="11:12" x14ac:dyDescent="0.2">
      <c r="K126">
        <v>450</v>
      </c>
      <c r="L126">
        <v>0.13293747693519906</v>
      </c>
    </row>
    <row r="127" spans="11:12" x14ac:dyDescent="0.2">
      <c r="K127">
        <v>460</v>
      </c>
      <c r="L127">
        <v>0.1334466464799724</v>
      </c>
    </row>
    <row r="128" spans="11:12" x14ac:dyDescent="0.2">
      <c r="K128">
        <v>470</v>
      </c>
      <c r="L128">
        <v>0.13395786333047968</v>
      </c>
    </row>
    <row r="129" spans="11:12" x14ac:dyDescent="0.2">
      <c r="K129">
        <v>480</v>
      </c>
      <c r="L129">
        <v>0.13447113657147461</v>
      </c>
    </row>
    <row r="130" spans="11:12" x14ac:dyDescent="0.2">
      <c r="K130">
        <v>490</v>
      </c>
      <c r="L130">
        <v>0.13498647533548683</v>
      </c>
    </row>
    <row r="131" spans="11:12" x14ac:dyDescent="0.2">
      <c r="K131">
        <v>500</v>
      </c>
      <c r="L131">
        <v>0.13550388880313666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pressure</vt:lpstr>
      <vt:lpstr>final pressure</vt:lpstr>
      <vt:lpstr>final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2022-07-19T20:19:33Z</dcterms:created>
  <dcterms:modified xsi:type="dcterms:W3CDTF">2022-08-03T22:04:39Z</dcterms:modified>
</cp:coreProperties>
</file>