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rbik/Dropbox/Teaching/UBCO/Data301/SummerSlides/03Excel/data/"/>
    </mc:Choice>
  </mc:AlternateContent>
  <xr:revisionPtr revIDLastSave="0" documentId="13_ncr:1_{73D634DB-4FC6-0549-99E9-DA9D38D7C883}" xr6:coauthVersionLast="36" xr6:coauthVersionMax="36" xr10:uidLastSave="{00000000-0000-0000-0000-000000000000}"/>
  <bookViews>
    <workbookView xWindow="0" yWindow="460" windowWidth="16740" windowHeight="14300" activeTab="8" xr2:uid="{DA2C1637-011F-F748-A7F2-8E999496D95B}"/>
  </bookViews>
  <sheets>
    <sheet name="QuarterSales" sheetId="1" r:id="rId1"/>
    <sheet name="QuarterSalesFormat" sheetId="4" r:id="rId2"/>
    <sheet name="AnnualSales" sheetId="2" r:id="rId3"/>
    <sheet name="TryItFormulas" sheetId="6" r:id="rId4"/>
    <sheet name="Sheet1" sheetId="3" r:id="rId5"/>
    <sheet name="NamedCells" sheetId="7" r:id="rId6"/>
    <sheet name="Sheet5" sheetId="8" r:id="rId7"/>
    <sheet name="sort" sheetId="10" r:id="rId8"/>
    <sheet name="condFormat" sheetId="9" r:id="rId9"/>
  </sheets>
  <externalReferences>
    <externalReference r:id="rId10"/>
  </externalReferences>
  <definedNames>
    <definedName name="_xlnm._FilterDatabase" localSheetId="7" hidden="1">sort!$A$1:$G$12</definedName>
    <definedName name="Day_1">NamedCells!$A$3</definedName>
    <definedName name="Day_7">NamedCells!$A$9</definedName>
    <definedName name="Hours">NamedCells!$C$3:$C$9</definedName>
    <definedName name="MidtermTotal">[1]Relative!$B$1</definedName>
    <definedName name="Rate">NamedCells!$D$3:$D$9</definedName>
    <definedName name="Total">NamedCells!$E$3:$E$9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9" l="1"/>
  <c r="F13" i="9"/>
  <c r="E13" i="9"/>
  <c r="D13" i="9"/>
  <c r="C9" i="8" l="1"/>
  <c r="B9" i="8"/>
  <c r="A9" i="8"/>
  <c r="A8" i="8"/>
  <c r="A7" i="8"/>
  <c r="A6" i="8"/>
  <c r="A2" i="8"/>
  <c r="B2" i="8"/>
  <c r="C2" i="8"/>
  <c r="A3" i="8"/>
  <c r="B3" i="8"/>
  <c r="C3" i="8"/>
  <c r="A4" i="8"/>
  <c r="B4" i="8"/>
  <c r="C4" i="8"/>
  <c r="B1" i="8"/>
  <c r="C1" i="8"/>
  <c r="A1" i="8"/>
  <c r="B11" i="7"/>
  <c r="G13" i="4"/>
  <c r="F13" i="4"/>
  <c r="E13" i="4"/>
  <c r="D13" i="4"/>
  <c r="D11" i="7" a="1"/>
  <c r="D11" i="7" s="1"/>
  <c r="F3" i="7" a="1"/>
  <c r="F3" i="7" s="1"/>
  <c r="E4" i="7"/>
  <c r="F6" i="7" l="1"/>
  <c r="F9" i="7"/>
  <c r="F5" i="7"/>
  <c r="F8" i="7"/>
  <c r="F4" i="7"/>
  <c r="F7" i="7"/>
  <c r="E10" i="7" l="1"/>
  <c r="A10" i="7"/>
  <c r="C10" i="7"/>
  <c r="E9" i="7"/>
  <c r="E8" i="7"/>
  <c r="E7" i="7"/>
  <c r="E6" i="7"/>
  <c r="E5" i="7"/>
  <c r="E3" i="7"/>
  <c r="G13" i="6"/>
  <c r="I3" i="6"/>
  <c r="I4" i="6"/>
  <c r="I5" i="6"/>
  <c r="I6" i="6"/>
  <c r="I7" i="6"/>
  <c r="I8" i="6"/>
  <c r="I9" i="6"/>
  <c r="I10" i="6"/>
  <c r="I11" i="6"/>
  <c r="I12" i="6"/>
  <c r="I2" i="6"/>
  <c r="H4" i="6"/>
  <c r="H5" i="6"/>
  <c r="H6" i="6"/>
  <c r="H7" i="6"/>
  <c r="H8" i="6"/>
  <c r="H9" i="6"/>
  <c r="H10" i="6"/>
  <c r="H11" i="6"/>
  <c r="H12" i="6"/>
  <c r="H3" i="6"/>
  <c r="H2" i="6"/>
  <c r="H6" i="4" l="1"/>
  <c r="H4" i="4"/>
  <c r="H3" i="4"/>
  <c r="H2" i="4"/>
  <c r="H1" i="4"/>
  <c r="B1" i="3"/>
  <c r="A1" i="3"/>
  <c r="G51" i="2" l="1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<sst xmlns="http://schemas.openxmlformats.org/spreadsheetml/2006/main" count="374" uniqueCount="47">
  <si>
    <t>Category</t>
  </si>
  <si>
    <t>Product</t>
  </si>
  <si>
    <t>Month</t>
  </si>
  <si>
    <t>Volume</t>
  </si>
  <si>
    <t>Price</t>
  </si>
  <si>
    <t>Cost</t>
  </si>
  <si>
    <t>Revenue</t>
  </si>
  <si>
    <t>Food</t>
  </si>
  <si>
    <t>Chocolate</t>
  </si>
  <si>
    <t>Jan</t>
  </si>
  <si>
    <t>Clothing</t>
  </si>
  <si>
    <t>Jacket</t>
  </si>
  <si>
    <t>Toys</t>
  </si>
  <si>
    <t>Ball</t>
  </si>
  <si>
    <t>Feb</t>
  </si>
  <si>
    <t>Mar</t>
  </si>
  <si>
    <t>Bat</t>
  </si>
  <si>
    <t>Apples</t>
  </si>
  <si>
    <t>January</t>
  </si>
  <si>
    <t>February</t>
  </si>
  <si>
    <t>March</t>
  </si>
  <si>
    <t>Apr</t>
  </si>
  <si>
    <t>May</t>
  </si>
  <si>
    <t>June</t>
  </si>
  <si>
    <t>Shorts</t>
  </si>
  <si>
    <t>July</t>
  </si>
  <si>
    <t>Aug</t>
  </si>
  <si>
    <t>Sept</t>
  </si>
  <si>
    <t>Oct</t>
  </si>
  <si>
    <t>Nov</t>
  </si>
  <si>
    <t>Dec</t>
  </si>
  <si>
    <t>Total Revenue:</t>
  </si>
  <si>
    <t>Expense</t>
  </si>
  <si>
    <t xml:space="preserve">Profit </t>
  </si>
  <si>
    <t>Activity List</t>
  </si>
  <si>
    <t>Date</t>
  </si>
  <si>
    <t>Description</t>
  </si>
  <si>
    <t>Hours</t>
  </si>
  <si>
    <t>Rate</t>
  </si>
  <si>
    <t>Total</t>
  </si>
  <si>
    <t>Meet with client</t>
  </si>
  <si>
    <t>Design program</t>
  </si>
  <si>
    <t>Write initial prototype</t>
  </si>
  <si>
    <t>Test prototype</t>
  </si>
  <si>
    <t>Deploy program</t>
  </si>
  <si>
    <t>System-wide testing</t>
  </si>
  <si>
    <t>Total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</si>
</sst>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yyyy:\)mm:\)dd"/>
    <numFmt numFmtId="165" formatCode="&quot;$&quot;#,##0.00"/>
    <numFmt numFmtId="168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/>
    </xf>
    <xf numFmtId="165" fontId="0" fillId="0" borderId="0" xfId="0" applyNumberFormat="1"/>
    <xf numFmtId="0" fontId="3" fillId="0" borderId="0" xfId="0" applyNumberFormat="1" applyFont="1" applyAlignment="1">
      <alignment horizontal="center"/>
    </xf>
    <xf numFmtId="168" fontId="0" fillId="0" borderId="0" xfId="0" applyNumberFormat="1"/>
  </cellXfs>
  <cellStyles count="2">
    <cellStyle name="Currency" xfId="1" builtinId="4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Par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dates"/>
      <sheetName val="sum"/>
      <sheetName val="Functions"/>
      <sheetName val="Concatenate"/>
      <sheetName val="lookup"/>
      <sheetName val="Relative"/>
      <sheetName val="Absolute"/>
      <sheetName val="NamedCells"/>
      <sheetName val="Count"/>
      <sheetName val="Ex12Clicker"/>
      <sheetName val="CondFrmt"/>
      <sheetName val="Sort"/>
      <sheetName val="Dupllicates"/>
      <sheetName val="DupClick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927A-0A62-1546-83A4-F1B30C485C99}">
  <dimension ref="A1:G12"/>
  <sheetViews>
    <sheetView zoomScale="178" workbookViewId="0">
      <selection activeCell="C34" sqref="C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18</v>
      </c>
      <c r="D2">
        <v>20</v>
      </c>
      <c r="E2">
        <v>2</v>
      </c>
      <c r="F2">
        <v>1</v>
      </c>
      <c r="G2">
        <v>40</v>
      </c>
    </row>
    <row r="3" spans="1:7" x14ac:dyDescent="0.2">
      <c r="A3" t="s">
        <v>10</v>
      </c>
      <c r="B3" t="s">
        <v>11</v>
      </c>
      <c r="C3" t="s">
        <v>18</v>
      </c>
      <c r="D3">
        <v>15</v>
      </c>
      <c r="E3">
        <v>50</v>
      </c>
      <c r="F3">
        <v>35</v>
      </c>
      <c r="G3">
        <v>750</v>
      </c>
    </row>
    <row r="4" spans="1:7" x14ac:dyDescent="0.2">
      <c r="A4" t="s">
        <v>12</v>
      </c>
      <c r="B4" t="s">
        <v>13</v>
      </c>
      <c r="C4" t="s">
        <v>18</v>
      </c>
      <c r="D4">
        <v>55</v>
      </c>
      <c r="E4">
        <v>1</v>
      </c>
      <c r="F4">
        <v>0.5</v>
      </c>
      <c r="G4">
        <v>55</v>
      </c>
    </row>
    <row r="5" spans="1:7" x14ac:dyDescent="0.2">
      <c r="A5" t="s">
        <v>7</v>
      </c>
      <c r="B5" t="s">
        <v>8</v>
      </c>
      <c r="C5" t="s">
        <v>19</v>
      </c>
      <c r="D5">
        <v>80</v>
      </c>
      <c r="E5">
        <v>2.5</v>
      </c>
      <c r="F5">
        <v>1</v>
      </c>
      <c r="G5">
        <v>200</v>
      </c>
    </row>
    <row r="6" spans="1:7" x14ac:dyDescent="0.2">
      <c r="A6" t="s">
        <v>10</v>
      </c>
      <c r="B6" t="s">
        <v>11</v>
      </c>
      <c r="C6" t="s">
        <v>19</v>
      </c>
      <c r="D6">
        <v>10</v>
      </c>
      <c r="E6">
        <v>50</v>
      </c>
      <c r="F6">
        <v>35</v>
      </c>
      <c r="G6">
        <v>500</v>
      </c>
    </row>
    <row r="7" spans="1:7" x14ac:dyDescent="0.2">
      <c r="A7" t="s">
        <v>12</v>
      </c>
      <c r="B7" t="s">
        <v>13</v>
      </c>
      <c r="C7" t="s">
        <v>19</v>
      </c>
      <c r="D7">
        <v>65</v>
      </c>
      <c r="E7">
        <v>1</v>
      </c>
      <c r="F7">
        <v>0.6</v>
      </c>
      <c r="G7">
        <v>65</v>
      </c>
    </row>
    <row r="8" spans="1:7" x14ac:dyDescent="0.2">
      <c r="A8" t="s">
        <v>7</v>
      </c>
      <c r="B8" t="s">
        <v>8</v>
      </c>
      <c r="C8" t="s">
        <v>20</v>
      </c>
      <c r="D8">
        <v>30</v>
      </c>
      <c r="E8">
        <v>2</v>
      </c>
      <c r="F8">
        <v>1</v>
      </c>
      <c r="G8">
        <v>60</v>
      </c>
    </row>
    <row r="9" spans="1:7" x14ac:dyDescent="0.2">
      <c r="A9" t="s">
        <v>12</v>
      </c>
      <c r="B9" t="s">
        <v>13</v>
      </c>
      <c r="C9" t="s">
        <v>20</v>
      </c>
      <c r="D9">
        <v>70</v>
      </c>
      <c r="E9">
        <v>1</v>
      </c>
      <c r="F9">
        <v>0.4</v>
      </c>
      <c r="G9">
        <v>70</v>
      </c>
    </row>
    <row r="10" spans="1:7" x14ac:dyDescent="0.2">
      <c r="A10" t="s">
        <v>12</v>
      </c>
      <c r="B10" t="s">
        <v>16</v>
      </c>
      <c r="C10" t="s">
        <v>20</v>
      </c>
      <c r="D10">
        <v>10</v>
      </c>
      <c r="E10">
        <v>75</v>
      </c>
      <c r="F10">
        <v>50</v>
      </c>
      <c r="G10">
        <v>750</v>
      </c>
    </row>
    <row r="11" spans="1:7" x14ac:dyDescent="0.2">
      <c r="A11" t="s">
        <v>10</v>
      </c>
      <c r="B11" t="s">
        <v>11</v>
      </c>
      <c r="C11" t="s">
        <v>20</v>
      </c>
      <c r="D11">
        <v>8</v>
      </c>
      <c r="E11">
        <v>50</v>
      </c>
      <c r="F11">
        <v>30</v>
      </c>
      <c r="G11">
        <v>400</v>
      </c>
    </row>
    <row r="12" spans="1:7" x14ac:dyDescent="0.2">
      <c r="A12" t="s">
        <v>7</v>
      </c>
      <c r="B12" t="s">
        <v>17</v>
      </c>
      <c r="C12" t="s">
        <v>20</v>
      </c>
      <c r="D12">
        <v>100</v>
      </c>
      <c r="E12">
        <v>3</v>
      </c>
      <c r="F12">
        <v>2</v>
      </c>
      <c r="G1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8CE4-9641-6644-8698-D58A3E494078}">
  <dimension ref="A1:H13"/>
  <sheetViews>
    <sheetView zoomScale="184" workbookViewId="0">
      <selection activeCell="G13" sqref="E13:G13"/>
    </sheetView>
  </sheetViews>
  <sheetFormatPr baseColWidth="10" defaultRowHeight="16" x14ac:dyDescent="0.2"/>
  <cols>
    <col min="3" max="3" width="8.33203125" customWidth="1"/>
    <col min="4" max="4" width="7.5" customWidth="1"/>
    <col min="5" max="5" width="6.6640625" customWidth="1"/>
    <col min="8" max="8" width="10.83203125" style="4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>
        <f>1+5</f>
        <v>6</v>
      </c>
    </row>
    <row r="2" spans="1:8" x14ac:dyDescent="0.2">
      <c r="A2" t="s">
        <v>7</v>
      </c>
      <c r="B2" t="s">
        <v>8</v>
      </c>
      <c r="C2" t="s">
        <v>18</v>
      </c>
      <c r="D2">
        <v>20</v>
      </c>
      <c r="E2" s="7">
        <v>2</v>
      </c>
      <c r="F2" s="7">
        <v>1</v>
      </c>
      <c r="G2" s="7">
        <v>40</v>
      </c>
      <c r="H2" s="3">
        <f ca="1">TODAY()</f>
        <v>43851</v>
      </c>
    </row>
    <row r="3" spans="1:8" x14ac:dyDescent="0.2">
      <c r="A3" t="s">
        <v>10</v>
      </c>
      <c r="B3" t="s">
        <v>11</v>
      </c>
      <c r="C3" t="s">
        <v>18</v>
      </c>
      <c r="D3">
        <v>15</v>
      </c>
      <c r="E3" s="7">
        <v>50</v>
      </c>
      <c r="F3" s="7">
        <v>35</v>
      </c>
      <c r="G3" s="7">
        <v>750</v>
      </c>
      <c r="H3" s="4">
        <f>SUM(1,5,10,12)</f>
        <v>28</v>
      </c>
    </row>
    <row r="4" spans="1:8" x14ac:dyDescent="0.2">
      <c r="A4" t="s">
        <v>12</v>
      </c>
      <c r="B4" t="s">
        <v>13</v>
      </c>
      <c r="C4" t="s">
        <v>18</v>
      </c>
      <c r="D4">
        <v>55</v>
      </c>
      <c r="E4" s="7">
        <v>1</v>
      </c>
      <c r="F4" s="7">
        <v>1.5</v>
      </c>
      <c r="G4" s="7">
        <v>55</v>
      </c>
      <c r="H4" s="7">
        <f>F4+G4</f>
        <v>56.5</v>
      </c>
    </row>
    <row r="5" spans="1:8" x14ac:dyDescent="0.2">
      <c r="A5" t="s">
        <v>7</v>
      </c>
      <c r="B5" t="s">
        <v>8</v>
      </c>
      <c r="C5" t="s">
        <v>19</v>
      </c>
      <c r="D5">
        <v>80</v>
      </c>
      <c r="E5" s="7">
        <v>2.5</v>
      </c>
      <c r="F5" s="7">
        <v>1</v>
      </c>
      <c r="G5" s="7">
        <v>200</v>
      </c>
    </row>
    <row r="6" spans="1:8" x14ac:dyDescent="0.2">
      <c r="A6" t="s">
        <v>10</v>
      </c>
      <c r="B6" t="s">
        <v>11</v>
      </c>
      <c r="C6" t="s">
        <v>19</v>
      </c>
      <c r="D6">
        <v>10</v>
      </c>
      <c r="E6" s="7">
        <v>50</v>
      </c>
      <c r="F6" s="7">
        <v>35</v>
      </c>
      <c r="G6" s="7">
        <v>500</v>
      </c>
      <c r="H6" s="7">
        <f>QuarterSalesFormat!G2 + H3</f>
        <v>68</v>
      </c>
    </row>
    <row r="7" spans="1:8" x14ac:dyDescent="0.2">
      <c r="A7" t="s">
        <v>12</v>
      </c>
      <c r="B7" t="s">
        <v>13</v>
      </c>
      <c r="C7" t="s">
        <v>19</v>
      </c>
      <c r="D7">
        <v>65</v>
      </c>
      <c r="E7" s="7">
        <v>1</v>
      </c>
      <c r="F7" s="7">
        <v>0.6</v>
      </c>
      <c r="G7" s="7">
        <v>65</v>
      </c>
    </row>
    <row r="8" spans="1:8" x14ac:dyDescent="0.2">
      <c r="A8" t="s">
        <v>7</v>
      </c>
      <c r="B8" t="s">
        <v>8</v>
      </c>
      <c r="C8" t="s">
        <v>20</v>
      </c>
      <c r="D8">
        <v>30</v>
      </c>
      <c r="E8" s="7">
        <v>2</v>
      </c>
      <c r="F8" s="7">
        <v>1</v>
      </c>
      <c r="G8" s="7">
        <v>60</v>
      </c>
    </row>
    <row r="9" spans="1:8" x14ac:dyDescent="0.2">
      <c r="A9" t="s">
        <v>12</v>
      </c>
      <c r="B9" t="s">
        <v>13</v>
      </c>
      <c r="C9" t="s">
        <v>20</v>
      </c>
      <c r="D9">
        <v>70</v>
      </c>
      <c r="E9" s="7">
        <v>1</v>
      </c>
      <c r="F9" s="7">
        <v>0.4</v>
      </c>
      <c r="G9" s="7">
        <v>70</v>
      </c>
    </row>
    <row r="10" spans="1:8" x14ac:dyDescent="0.2">
      <c r="A10" t="s">
        <v>12</v>
      </c>
      <c r="B10" t="s">
        <v>16</v>
      </c>
      <c r="C10" t="s">
        <v>20</v>
      </c>
      <c r="D10">
        <v>10</v>
      </c>
      <c r="E10" s="7">
        <v>75</v>
      </c>
      <c r="F10" s="7">
        <v>50</v>
      </c>
      <c r="G10" s="7">
        <v>750</v>
      </c>
    </row>
    <row r="11" spans="1:8" x14ac:dyDescent="0.2">
      <c r="A11" t="s">
        <v>10</v>
      </c>
      <c r="B11" t="s">
        <v>11</v>
      </c>
      <c r="C11" t="s">
        <v>20</v>
      </c>
      <c r="D11">
        <v>8</v>
      </c>
      <c r="E11" s="7">
        <v>50</v>
      </c>
      <c r="F11" s="7">
        <v>30</v>
      </c>
      <c r="G11" s="7">
        <v>400</v>
      </c>
    </row>
    <row r="12" spans="1:8" x14ac:dyDescent="0.2">
      <c r="A12" t="s">
        <v>7</v>
      </c>
      <c r="B12" t="s">
        <v>17</v>
      </c>
      <c r="C12" t="s">
        <v>20</v>
      </c>
      <c r="D12">
        <v>100</v>
      </c>
      <c r="E12" s="7">
        <v>3</v>
      </c>
      <c r="F12" s="7">
        <v>2</v>
      </c>
      <c r="G12" s="7">
        <v>300</v>
      </c>
    </row>
    <row r="13" spans="1:8" x14ac:dyDescent="0.2">
      <c r="D13">
        <f>MAX(D2:D12)</f>
        <v>100</v>
      </c>
      <c r="E13" s="7">
        <f>AVERAGE(E2:E12)</f>
        <v>21.59090909090909</v>
      </c>
      <c r="F13" s="7">
        <f>MIN(F2:F12)</f>
        <v>0.4</v>
      </c>
      <c r="G13" s="7">
        <f>SUM(G2:G12)</f>
        <v>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7C12-4FD5-224D-A88E-44B97552BEEE}">
  <dimension ref="A1:G51"/>
  <sheetViews>
    <sheetView workbookViewId="0">
      <selection activeCell="I7" sqref="I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20</v>
      </c>
      <c r="E2" s="2">
        <v>2</v>
      </c>
      <c r="F2" s="2">
        <v>1</v>
      </c>
      <c r="G2" s="2">
        <f>E2*D2</f>
        <v>40</v>
      </c>
    </row>
    <row r="3" spans="1:7" x14ac:dyDescent="0.2">
      <c r="A3" t="s">
        <v>10</v>
      </c>
      <c r="B3" t="s">
        <v>11</v>
      </c>
      <c r="C3" t="s">
        <v>9</v>
      </c>
      <c r="D3">
        <v>15</v>
      </c>
      <c r="E3" s="2">
        <v>50</v>
      </c>
      <c r="F3" s="2">
        <v>35</v>
      </c>
      <c r="G3" s="2">
        <f t="shared" ref="G3:G51" si="0">E3*D3</f>
        <v>750</v>
      </c>
    </row>
    <row r="4" spans="1:7" x14ac:dyDescent="0.2">
      <c r="A4" t="s">
        <v>12</v>
      </c>
      <c r="B4" t="s">
        <v>13</v>
      </c>
      <c r="C4" t="s">
        <v>9</v>
      </c>
      <c r="D4">
        <v>55</v>
      </c>
      <c r="E4" s="2">
        <v>1</v>
      </c>
      <c r="F4" s="2">
        <v>0.5</v>
      </c>
      <c r="G4" s="2">
        <f t="shared" si="0"/>
        <v>55</v>
      </c>
    </row>
    <row r="5" spans="1:7" x14ac:dyDescent="0.2">
      <c r="A5" t="s">
        <v>7</v>
      </c>
      <c r="B5" t="s">
        <v>8</v>
      </c>
      <c r="C5" t="s">
        <v>14</v>
      </c>
      <c r="D5">
        <v>80</v>
      </c>
      <c r="E5" s="2">
        <v>2.5</v>
      </c>
      <c r="F5" s="2">
        <v>1</v>
      </c>
      <c r="G5" s="2">
        <f t="shared" si="0"/>
        <v>200</v>
      </c>
    </row>
    <row r="6" spans="1:7" x14ac:dyDescent="0.2">
      <c r="A6" t="s">
        <v>10</v>
      </c>
      <c r="B6" t="s">
        <v>11</v>
      </c>
      <c r="C6" t="s">
        <v>14</v>
      </c>
      <c r="D6">
        <v>10</v>
      </c>
      <c r="E6" s="2">
        <v>50</v>
      </c>
      <c r="F6" s="2">
        <v>35</v>
      </c>
      <c r="G6" s="2">
        <f t="shared" si="0"/>
        <v>500</v>
      </c>
    </row>
    <row r="7" spans="1:7" x14ac:dyDescent="0.2">
      <c r="A7" t="s">
        <v>12</v>
      </c>
      <c r="B7" t="s">
        <v>13</v>
      </c>
      <c r="C7" t="s">
        <v>14</v>
      </c>
      <c r="D7">
        <v>65</v>
      </c>
      <c r="E7" s="2">
        <v>1</v>
      </c>
      <c r="F7" s="2">
        <v>0.6</v>
      </c>
      <c r="G7" s="2">
        <f t="shared" si="0"/>
        <v>65</v>
      </c>
    </row>
    <row r="8" spans="1:7" x14ac:dyDescent="0.2">
      <c r="A8" t="s">
        <v>7</v>
      </c>
      <c r="B8" t="s">
        <v>8</v>
      </c>
      <c r="C8" t="s">
        <v>15</v>
      </c>
      <c r="D8">
        <v>30</v>
      </c>
      <c r="E8" s="2">
        <v>2</v>
      </c>
      <c r="F8" s="2">
        <v>1</v>
      </c>
      <c r="G8" s="2">
        <f t="shared" si="0"/>
        <v>60</v>
      </c>
    </row>
    <row r="9" spans="1:7" x14ac:dyDescent="0.2">
      <c r="A9" t="s">
        <v>12</v>
      </c>
      <c r="B9" t="s">
        <v>13</v>
      </c>
      <c r="C9" t="s">
        <v>15</v>
      </c>
      <c r="D9">
        <v>70</v>
      </c>
      <c r="E9" s="2">
        <v>1</v>
      </c>
      <c r="F9" s="2">
        <v>0.4</v>
      </c>
      <c r="G9" s="2">
        <f t="shared" si="0"/>
        <v>70</v>
      </c>
    </row>
    <row r="10" spans="1:7" x14ac:dyDescent="0.2">
      <c r="A10" t="s">
        <v>12</v>
      </c>
      <c r="B10" t="s">
        <v>16</v>
      </c>
      <c r="C10" t="s">
        <v>15</v>
      </c>
      <c r="D10">
        <v>10</v>
      </c>
      <c r="E10" s="2">
        <v>75</v>
      </c>
      <c r="F10" s="2">
        <v>50</v>
      </c>
      <c r="G10" s="2">
        <f t="shared" si="0"/>
        <v>750</v>
      </c>
    </row>
    <row r="11" spans="1:7" x14ac:dyDescent="0.2">
      <c r="A11" t="s">
        <v>10</v>
      </c>
      <c r="B11" t="s">
        <v>11</v>
      </c>
      <c r="C11" t="s">
        <v>15</v>
      </c>
      <c r="D11">
        <v>8</v>
      </c>
      <c r="E11" s="2">
        <v>50</v>
      </c>
      <c r="F11" s="2">
        <v>30</v>
      </c>
      <c r="G11" s="2">
        <f t="shared" si="0"/>
        <v>400</v>
      </c>
    </row>
    <row r="12" spans="1:7" x14ac:dyDescent="0.2">
      <c r="A12" t="s">
        <v>7</v>
      </c>
      <c r="B12" t="s">
        <v>17</v>
      </c>
      <c r="C12" t="s">
        <v>15</v>
      </c>
      <c r="D12">
        <v>100</v>
      </c>
      <c r="E12" s="2">
        <v>3</v>
      </c>
      <c r="F12" s="2">
        <v>2</v>
      </c>
      <c r="G12" s="2">
        <f t="shared" si="0"/>
        <v>300</v>
      </c>
    </row>
    <row r="13" spans="1:7" x14ac:dyDescent="0.2">
      <c r="A13" t="s">
        <v>7</v>
      </c>
      <c r="B13" t="s">
        <v>17</v>
      </c>
      <c r="C13" t="s">
        <v>21</v>
      </c>
      <c r="D13">
        <v>120</v>
      </c>
      <c r="E13" s="2">
        <v>3</v>
      </c>
      <c r="F13" s="2">
        <v>2</v>
      </c>
      <c r="G13" s="2">
        <f t="shared" si="0"/>
        <v>360</v>
      </c>
    </row>
    <row r="14" spans="1:7" x14ac:dyDescent="0.2">
      <c r="A14" t="s">
        <v>7</v>
      </c>
      <c r="B14" t="s">
        <v>8</v>
      </c>
      <c r="C14" t="s">
        <v>21</v>
      </c>
      <c r="D14">
        <v>80</v>
      </c>
      <c r="E14" s="2">
        <v>2</v>
      </c>
      <c r="F14" s="2">
        <v>1</v>
      </c>
      <c r="G14" s="2">
        <f t="shared" si="0"/>
        <v>160</v>
      </c>
    </row>
    <row r="15" spans="1:7" x14ac:dyDescent="0.2">
      <c r="A15" t="s">
        <v>12</v>
      </c>
      <c r="B15" t="s">
        <v>13</v>
      </c>
      <c r="C15" t="s">
        <v>21</v>
      </c>
      <c r="D15">
        <v>90</v>
      </c>
      <c r="E15" s="2">
        <v>1</v>
      </c>
      <c r="F15" s="2">
        <v>0.4</v>
      </c>
      <c r="G15" s="2">
        <f t="shared" si="0"/>
        <v>90</v>
      </c>
    </row>
    <row r="16" spans="1:7" x14ac:dyDescent="0.2">
      <c r="A16" t="s">
        <v>12</v>
      </c>
      <c r="B16" t="s">
        <v>16</v>
      </c>
      <c r="C16" t="s">
        <v>21</v>
      </c>
      <c r="D16">
        <v>10</v>
      </c>
      <c r="E16" s="2">
        <v>75</v>
      </c>
      <c r="F16" s="2">
        <v>50</v>
      </c>
      <c r="G16" s="2">
        <f t="shared" si="0"/>
        <v>750</v>
      </c>
    </row>
    <row r="17" spans="1:7" x14ac:dyDescent="0.2">
      <c r="A17" t="s">
        <v>10</v>
      </c>
      <c r="B17" t="s">
        <v>11</v>
      </c>
      <c r="C17" t="s">
        <v>21</v>
      </c>
      <c r="D17">
        <v>5</v>
      </c>
      <c r="E17" s="2">
        <v>50</v>
      </c>
      <c r="F17" s="2">
        <v>30</v>
      </c>
      <c r="G17" s="2">
        <f t="shared" si="0"/>
        <v>250</v>
      </c>
    </row>
    <row r="18" spans="1:7" x14ac:dyDescent="0.2">
      <c r="A18" t="s">
        <v>7</v>
      </c>
      <c r="B18" t="s">
        <v>17</v>
      </c>
      <c r="C18" t="s">
        <v>22</v>
      </c>
      <c r="D18">
        <v>110</v>
      </c>
      <c r="E18" s="2">
        <v>3</v>
      </c>
      <c r="F18" s="2">
        <v>2</v>
      </c>
      <c r="G18" s="2">
        <f t="shared" si="0"/>
        <v>330</v>
      </c>
    </row>
    <row r="19" spans="1:7" x14ac:dyDescent="0.2">
      <c r="A19" t="s">
        <v>7</v>
      </c>
      <c r="B19" t="s">
        <v>8</v>
      </c>
      <c r="C19" t="s">
        <v>22</v>
      </c>
      <c r="D19">
        <v>25</v>
      </c>
      <c r="E19" s="2">
        <v>2</v>
      </c>
      <c r="F19" s="2">
        <v>1</v>
      </c>
      <c r="G19" s="2">
        <f t="shared" si="0"/>
        <v>50</v>
      </c>
    </row>
    <row r="20" spans="1:7" x14ac:dyDescent="0.2">
      <c r="A20" t="s">
        <v>12</v>
      </c>
      <c r="B20" t="s">
        <v>13</v>
      </c>
      <c r="C20" t="s">
        <v>22</v>
      </c>
      <c r="D20">
        <v>100</v>
      </c>
      <c r="E20" s="2">
        <v>1</v>
      </c>
      <c r="F20" s="2">
        <v>0.4</v>
      </c>
      <c r="G20" s="2">
        <f t="shared" si="0"/>
        <v>100</v>
      </c>
    </row>
    <row r="21" spans="1:7" x14ac:dyDescent="0.2">
      <c r="A21" t="s">
        <v>12</v>
      </c>
      <c r="B21" t="s">
        <v>16</v>
      </c>
      <c r="C21" t="s">
        <v>22</v>
      </c>
      <c r="D21">
        <v>20</v>
      </c>
      <c r="E21" s="2">
        <v>75</v>
      </c>
      <c r="F21" s="2">
        <v>50</v>
      </c>
      <c r="G21" s="2">
        <f t="shared" si="0"/>
        <v>1500</v>
      </c>
    </row>
    <row r="22" spans="1:7" x14ac:dyDescent="0.2">
      <c r="A22" t="s">
        <v>10</v>
      </c>
      <c r="B22" t="s">
        <v>11</v>
      </c>
      <c r="C22" t="s">
        <v>22</v>
      </c>
      <c r="D22">
        <v>2</v>
      </c>
      <c r="E22" s="2">
        <v>50</v>
      </c>
      <c r="F22" s="2">
        <v>30</v>
      </c>
      <c r="G22" s="2">
        <f t="shared" si="0"/>
        <v>100</v>
      </c>
    </row>
    <row r="23" spans="1:7" x14ac:dyDescent="0.2">
      <c r="A23" t="s">
        <v>7</v>
      </c>
      <c r="B23" t="s">
        <v>17</v>
      </c>
      <c r="C23" t="s">
        <v>23</v>
      </c>
      <c r="D23">
        <v>140</v>
      </c>
      <c r="E23" s="2">
        <v>3</v>
      </c>
      <c r="F23" s="2">
        <v>2</v>
      </c>
      <c r="G23" s="2">
        <f t="shared" si="0"/>
        <v>420</v>
      </c>
    </row>
    <row r="24" spans="1:7" x14ac:dyDescent="0.2">
      <c r="A24" t="s">
        <v>7</v>
      </c>
      <c r="B24" t="s">
        <v>8</v>
      </c>
      <c r="C24" t="s">
        <v>23</v>
      </c>
      <c r="D24">
        <v>50</v>
      </c>
      <c r="E24" s="2">
        <v>2</v>
      </c>
      <c r="F24" s="2">
        <v>1</v>
      </c>
      <c r="G24" s="2">
        <f t="shared" si="0"/>
        <v>100</v>
      </c>
    </row>
    <row r="25" spans="1:7" x14ac:dyDescent="0.2">
      <c r="A25" t="s">
        <v>12</v>
      </c>
      <c r="B25" t="s">
        <v>13</v>
      </c>
      <c r="C25" t="s">
        <v>23</v>
      </c>
      <c r="D25">
        <v>120</v>
      </c>
      <c r="E25" s="2">
        <v>1</v>
      </c>
      <c r="F25" s="2">
        <v>0.4</v>
      </c>
      <c r="G25" s="2">
        <f t="shared" si="0"/>
        <v>120</v>
      </c>
    </row>
    <row r="26" spans="1:7" x14ac:dyDescent="0.2">
      <c r="A26" t="s">
        <v>12</v>
      </c>
      <c r="B26" t="s">
        <v>16</v>
      </c>
      <c r="C26" t="s">
        <v>23</v>
      </c>
      <c r="D26">
        <v>30</v>
      </c>
      <c r="E26" s="2">
        <v>75</v>
      </c>
      <c r="F26" s="2">
        <v>50</v>
      </c>
      <c r="G26" s="2">
        <f t="shared" si="0"/>
        <v>2250</v>
      </c>
    </row>
    <row r="27" spans="1:7" x14ac:dyDescent="0.2">
      <c r="A27" t="s">
        <v>10</v>
      </c>
      <c r="B27" t="s">
        <v>24</v>
      </c>
      <c r="C27" t="s">
        <v>23</v>
      </c>
      <c r="D27">
        <v>40</v>
      </c>
      <c r="E27" s="2">
        <v>20</v>
      </c>
      <c r="F27" s="2">
        <v>10</v>
      </c>
      <c r="G27" s="2">
        <f t="shared" si="0"/>
        <v>800</v>
      </c>
    </row>
    <row r="28" spans="1:7" x14ac:dyDescent="0.2">
      <c r="A28" t="s">
        <v>7</v>
      </c>
      <c r="B28" t="s">
        <v>17</v>
      </c>
      <c r="C28" t="s">
        <v>25</v>
      </c>
      <c r="D28">
        <v>160</v>
      </c>
      <c r="E28" s="2">
        <v>3</v>
      </c>
      <c r="F28" s="2">
        <v>2</v>
      </c>
      <c r="G28" s="2">
        <f t="shared" si="0"/>
        <v>480</v>
      </c>
    </row>
    <row r="29" spans="1:7" x14ac:dyDescent="0.2">
      <c r="A29" t="s">
        <v>7</v>
      </c>
      <c r="B29" t="s">
        <v>8</v>
      </c>
      <c r="C29" t="s">
        <v>25</v>
      </c>
      <c r="D29">
        <v>50</v>
      </c>
      <c r="E29" s="2">
        <v>2</v>
      </c>
      <c r="F29" s="2">
        <v>1</v>
      </c>
      <c r="G29" s="2">
        <f t="shared" si="0"/>
        <v>100</v>
      </c>
    </row>
    <row r="30" spans="1:7" x14ac:dyDescent="0.2">
      <c r="A30" t="s">
        <v>12</v>
      </c>
      <c r="B30" t="s">
        <v>13</v>
      </c>
      <c r="C30" t="s">
        <v>25</v>
      </c>
      <c r="D30">
        <v>150</v>
      </c>
      <c r="E30" s="2">
        <v>1</v>
      </c>
      <c r="F30" s="2">
        <v>0.4</v>
      </c>
      <c r="G30" s="2">
        <f t="shared" si="0"/>
        <v>150</v>
      </c>
    </row>
    <row r="31" spans="1:7" x14ac:dyDescent="0.2">
      <c r="A31" t="s">
        <v>10</v>
      </c>
      <c r="B31" t="s">
        <v>24</v>
      </c>
      <c r="C31" t="s">
        <v>25</v>
      </c>
      <c r="D31">
        <v>90</v>
      </c>
      <c r="E31" s="2">
        <v>20</v>
      </c>
      <c r="F31" s="2">
        <v>10</v>
      </c>
      <c r="G31" s="2">
        <f t="shared" si="0"/>
        <v>1800</v>
      </c>
    </row>
    <row r="32" spans="1:7" x14ac:dyDescent="0.2">
      <c r="A32" t="s">
        <v>7</v>
      </c>
      <c r="B32" t="s">
        <v>17</v>
      </c>
      <c r="C32" t="s">
        <v>26</v>
      </c>
      <c r="D32">
        <v>130</v>
      </c>
      <c r="E32" s="2">
        <v>3</v>
      </c>
      <c r="F32" s="2">
        <v>2</v>
      </c>
      <c r="G32" s="2">
        <f t="shared" si="0"/>
        <v>390</v>
      </c>
    </row>
    <row r="33" spans="1:7" x14ac:dyDescent="0.2">
      <c r="A33" t="s">
        <v>7</v>
      </c>
      <c r="B33" t="s">
        <v>8</v>
      </c>
      <c r="C33" t="s">
        <v>26</v>
      </c>
      <c r="D33">
        <v>60</v>
      </c>
      <c r="E33" s="2">
        <v>2</v>
      </c>
      <c r="F33" s="2">
        <v>1</v>
      </c>
      <c r="G33" s="2">
        <f t="shared" si="0"/>
        <v>120</v>
      </c>
    </row>
    <row r="34" spans="1:7" x14ac:dyDescent="0.2">
      <c r="A34" t="s">
        <v>12</v>
      </c>
      <c r="B34" t="s">
        <v>13</v>
      </c>
      <c r="C34" t="s">
        <v>26</v>
      </c>
      <c r="D34">
        <v>180</v>
      </c>
      <c r="E34" s="2">
        <v>1</v>
      </c>
      <c r="F34" s="2">
        <v>0.4</v>
      </c>
      <c r="G34" s="2">
        <f t="shared" si="0"/>
        <v>180</v>
      </c>
    </row>
    <row r="35" spans="1:7" x14ac:dyDescent="0.2">
      <c r="A35" t="s">
        <v>10</v>
      </c>
      <c r="B35" t="s">
        <v>24</v>
      </c>
      <c r="C35" t="s">
        <v>26</v>
      </c>
      <c r="D35">
        <v>150</v>
      </c>
      <c r="E35" s="2">
        <v>20</v>
      </c>
      <c r="F35" s="2">
        <v>10</v>
      </c>
      <c r="G35" s="2">
        <f t="shared" si="0"/>
        <v>3000</v>
      </c>
    </row>
    <row r="36" spans="1:7" x14ac:dyDescent="0.2">
      <c r="A36" t="s">
        <v>7</v>
      </c>
      <c r="B36" t="s">
        <v>17</v>
      </c>
      <c r="C36" t="s">
        <v>27</v>
      </c>
      <c r="D36">
        <v>150</v>
      </c>
      <c r="E36" s="2">
        <v>3</v>
      </c>
      <c r="F36" s="2">
        <v>2</v>
      </c>
      <c r="G36" s="2">
        <f t="shared" si="0"/>
        <v>450</v>
      </c>
    </row>
    <row r="37" spans="1:7" x14ac:dyDescent="0.2">
      <c r="A37" t="s">
        <v>7</v>
      </c>
      <c r="B37" t="s">
        <v>8</v>
      </c>
      <c r="C37" t="s">
        <v>27</v>
      </c>
      <c r="D37">
        <v>40</v>
      </c>
      <c r="E37" s="2">
        <v>2</v>
      </c>
      <c r="F37" s="2">
        <v>1</v>
      </c>
      <c r="G37" s="2">
        <f t="shared" si="0"/>
        <v>80</v>
      </c>
    </row>
    <row r="38" spans="1:7" x14ac:dyDescent="0.2">
      <c r="A38" t="s">
        <v>12</v>
      </c>
      <c r="B38" t="s">
        <v>13</v>
      </c>
      <c r="C38" t="s">
        <v>27</v>
      </c>
      <c r="D38">
        <v>150</v>
      </c>
      <c r="E38" s="2">
        <v>1</v>
      </c>
      <c r="F38" s="2">
        <v>0.4</v>
      </c>
      <c r="G38" s="2">
        <f t="shared" si="0"/>
        <v>150</v>
      </c>
    </row>
    <row r="39" spans="1:7" x14ac:dyDescent="0.2">
      <c r="A39" t="s">
        <v>10</v>
      </c>
      <c r="B39" t="s">
        <v>24</v>
      </c>
      <c r="C39" t="s">
        <v>27</v>
      </c>
      <c r="D39">
        <v>20</v>
      </c>
      <c r="E39" s="2">
        <v>20</v>
      </c>
      <c r="F39" s="2">
        <v>10</v>
      </c>
      <c r="G39" s="2">
        <f t="shared" si="0"/>
        <v>400</v>
      </c>
    </row>
    <row r="40" spans="1:7" x14ac:dyDescent="0.2">
      <c r="A40" t="s">
        <v>7</v>
      </c>
      <c r="B40" t="s">
        <v>17</v>
      </c>
      <c r="C40" t="s">
        <v>28</v>
      </c>
      <c r="D40">
        <v>140</v>
      </c>
      <c r="E40" s="2">
        <v>3</v>
      </c>
      <c r="F40" s="2">
        <v>2</v>
      </c>
      <c r="G40" s="2">
        <f t="shared" si="0"/>
        <v>420</v>
      </c>
    </row>
    <row r="41" spans="1:7" x14ac:dyDescent="0.2">
      <c r="A41" t="s">
        <v>7</v>
      </c>
      <c r="B41" t="s">
        <v>8</v>
      </c>
      <c r="C41" t="s">
        <v>28</v>
      </c>
      <c r="D41">
        <v>200</v>
      </c>
      <c r="E41" s="2">
        <v>2</v>
      </c>
      <c r="F41" s="2">
        <v>1</v>
      </c>
      <c r="G41" s="2">
        <f t="shared" si="0"/>
        <v>400</v>
      </c>
    </row>
    <row r="42" spans="1:7" x14ac:dyDescent="0.2">
      <c r="A42" t="s">
        <v>12</v>
      </c>
      <c r="B42" t="s">
        <v>13</v>
      </c>
      <c r="C42" t="s">
        <v>28</v>
      </c>
      <c r="D42">
        <v>100</v>
      </c>
      <c r="E42" s="2">
        <v>1</v>
      </c>
      <c r="F42" s="2">
        <v>0.4</v>
      </c>
      <c r="G42" s="2">
        <f t="shared" si="0"/>
        <v>100</v>
      </c>
    </row>
    <row r="43" spans="1:7" x14ac:dyDescent="0.2">
      <c r="A43" t="s">
        <v>10</v>
      </c>
      <c r="B43" t="s">
        <v>11</v>
      </c>
      <c r="C43" t="s">
        <v>28</v>
      </c>
      <c r="D43">
        <v>10</v>
      </c>
      <c r="E43" s="2">
        <v>50</v>
      </c>
      <c r="F43" s="2">
        <v>30</v>
      </c>
      <c r="G43" s="2">
        <f t="shared" si="0"/>
        <v>500</v>
      </c>
    </row>
    <row r="44" spans="1:7" x14ac:dyDescent="0.2">
      <c r="A44" t="s">
        <v>7</v>
      </c>
      <c r="B44" t="s">
        <v>17</v>
      </c>
      <c r="C44" t="s">
        <v>29</v>
      </c>
      <c r="D44">
        <v>180</v>
      </c>
      <c r="E44" s="2">
        <v>3</v>
      </c>
      <c r="F44" s="2">
        <v>2</v>
      </c>
      <c r="G44" s="2">
        <f t="shared" si="0"/>
        <v>540</v>
      </c>
    </row>
    <row r="45" spans="1:7" x14ac:dyDescent="0.2">
      <c r="A45" t="s">
        <v>7</v>
      </c>
      <c r="B45" t="s">
        <v>8</v>
      </c>
      <c r="C45" t="s">
        <v>29</v>
      </c>
      <c r="D45">
        <v>40</v>
      </c>
      <c r="E45" s="2">
        <v>2</v>
      </c>
      <c r="F45" s="2">
        <v>1</v>
      </c>
      <c r="G45" s="2">
        <f t="shared" si="0"/>
        <v>80</v>
      </c>
    </row>
    <row r="46" spans="1:7" x14ac:dyDescent="0.2">
      <c r="A46" t="s">
        <v>12</v>
      </c>
      <c r="B46" t="s">
        <v>13</v>
      </c>
      <c r="C46" t="s">
        <v>29</v>
      </c>
      <c r="D46">
        <v>80</v>
      </c>
      <c r="E46" s="2">
        <v>1</v>
      </c>
      <c r="F46" s="2">
        <v>0.4</v>
      </c>
      <c r="G46" s="2">
        <f t="shared" si="0"/>
        <v>80</v>
      </c>
    </row>
    <row r="47" spans="1:7" x14ac:dyDescent="0.2">
      <c r="A47" t="s">
        <v>10</v>
      </c>
      <c r="B47" t="s">
        <v>11</v>
      </c>
      <c r="C47" t="s">
        <v>29</v>
      </c>
      <c r="D47">
        <v>30</v>
      </c>
      <c r="E47" s="2">
        <v>50</v>
      </c>
      <c r="F47" s="2">
        <v>30</v>
      </c>
      <c r="G47" s="2">
        <f t="shared" si="0"/>
        <v>1500</v>
      </c>
    </row>
    <row r="48" spans="1:7" x14ac:dyDescent="0.2">
      <c r="A48" t="s">
        <v>7</v>
      </c>
      <c r="B48" t="s">
        <v>17</v>
      </c>
      <c r="C48" t="s">
        <v>30</v>
      </c>
      <c r="D48">
        <v>150</v>
      </c>
      <c r="E48" s="2">
        <v>3</v>
      </c>
      <c r="F48" s="2">
        <v>2</v>
      </c>
      <c r="G48" s="2">
        <f t="shared" si="0"/>
        <v>450</v>
      </c>
    </row>
    <row r="49" spans="1:7" x14ac:dyDescent="0.2">
      <c r="A49" t="s">
        <v>7</v>
      </c>
      <c r="B49" t="s">
        <v>8</v>
      </c>
      <c r="C49" t="s">
        <v>30</v>
      </c>
      <c r="D49">
        <v>100</v>
      </c>
      <c r="E49" s="2">
        <v>2</v>
      </c>
      <c r="F49" s="2">
        <v>1</v>
      </c>
      <c r="G49" s="2">
        <f t="shared" si="0"/>
        <v>200</v>
      </c>
    </row>
    <row r="50" spans="1:7" x14ac:dyDescent="0.2">
      <c r="A50" t="s">
        <v>12</v>
      </c>
      <c r="B50" t="s">
        <v>13</v>
      </c>
      <c r="C50" t="s">
        <v>30</v>
      </c>
      <c r="D50">
        <v>200</v>
      </c>
      <c r="E50" s="2">
        <v>1</v>
      </c>
      <c r="F50" s="2">
        <v>0.4</v>
      </c>
      <c r="G50" s="2">
        <f t="shared" si="0"/>
        <v>200</v>
      </c>
    </row>
    <row r="51" spans="1:7" x14ac:dyDescent="0.2">
      <c r="A51" t="s">
        <v>10</v>
      </c>
      <c r="B51" t="s">
        <v>11</v>
      </c>
      <c r="C51" t="s">
        <v>30</v>
      </c>
      <c r="D51">
        <v>50</v>
      </c>
      <c r="E51" s="2">
        <v>50</v>
      </c>
      <c r="F51" s="2">
        <v>30</v>
      </c>
      <c r="G51" s="2">
        <f t="shared" si="0"/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864-7D1A-6647-A81E-964179099C40}">
  <dimension ref="A1:I13"/>
  <sheetViews>
    <sheetView zoomScale="184" workbookViewId="0">
      <selection activeCell="G2" sqref="G2"/>
    </sheetView>
  </sheetViews>
  <sheetFormatPr baseColWidth="10" defaultRowHeight="16" x14ac:dyDescent="0.2"/>
  <cols>
    <col min="3" max="3" width="8.33203125" customWidth="1"/>
    <col min="4" max="4" width="7.5" customWidth="1"/>
    <col min="5" max="5" width="6.6640625" customWidth="1"/>
    <col min="6" max="6" width="13.33203125" bestFit="1" customWidth="1"/>
    <col min="8" max="8" width="10.83203125" style="4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32</v>
      </c>
      <c r="I1" s="8" t="s">
        <v>33</v>
      </c>
    </row>
    <row r="2" spans="1:9" x14ac:dyDescent="0.2">
      <c r="A2" t="s">
        <v>7</v>
      </c>
      <c r="B2" t="s">
        <v>8</v>
      </c>
      <c r="C2" t="s">
        <v>18</v>
      </c>
      <c r="D2">
        <v>20</v>
      </c>
      <c r="E2" s="7">
        <v>2</v>
      </c>
      <c r="F2" s="7">
        <v>1</v>
      </c>
      <c r="G2" s="7">
        <v>40</v>
      </c>
      <c r="H2" s="7">
        <f>D2*F2</f>
        <v>20</v>
      </c>
      <c r="I2" s="7">
        <f>G2-H2</f>
        <v>20</v>
      </c>
    </row>
    <row r="3" spans="1:9" x14ac:dyDescent="0.2">
      <c r="A3" t="s">
        <v>10</v>
      </c>
      <c r="B3" t="s">
        <v>11</v>
      </c>
      <c r="C3" t="s">
        <v>18</v>
      </c>
      <c r="D3">
        <v>15</v>
      </c>
      <c r="E3" s="7">
        <v>50</v>
      </c>
      <c r="F3" s="7">
        <v>35</v>
      </c>
      <c r="G3" s="7">
        <v>750</v>
      </c>
      <c r="H3" s="7">
        <f>D3*F3</f>
        <v>525</v>
      </c>
      <c r="I3" s="7">
        <f t="shared" ref="I3:I12" si="0">G3-H3</f>
        <v>225</v>
      </c>
    </row>
    <row r="4" spans="1:9" x14ac:dyDescent="0.2">
      <c r="A4" t="s">
        <v>12</v>
      </c>
      <c r="B4" t="s">
        <v>13</v>
      </c>
      <c r="C4" t="s">
        <v>18</v>
      </c>
      <c r="D4">
        <v>55</v>
      </c>
      <c r="E4" s="7">
        <v>1</v>
      </c>
      <c r="F4" s="7">
        <v>1.5</v>
      </c>
      <c r="G4" s="7">
        <v>55</v>
      </c>
      <c r="H4" s="7">
        <f t="shared" ref="H4:H12" si="1">D4*F4</f>
        <v>82.5</v>
      </c>
      <c r="I4" s="7">
        <f t="shared" si="0"/>
        <v>-27.5</v>
      </c>
    </row>
    <row r="5" spans="1:9" x14ac:dyDescent="0.2">
      <c r="A5" t="s">
        <v>7</v>
      </c>
      <c r="B5" t="s">
        <v>8</v>
      </c>
      <c r="C5" t="s">
        <v>19</v>
      </c>
      <c r="D5">
        <v>80</v>
      </c>
      <c r="E5" s="7">
        <v>2.5</v>
      </c>
      <c r="F5" s="7">
        <v>1</v>
      </c>
      <c r="G5" s="7">
        <v>200</v>
      </c>
      <c r="H5" s="7">
        <f t="shared" si="1"/>
        <v>80</v>
      </c>
      <c r="I5" s="7">
        <f t="shared" si="0"/>
        <v>120</v>
      </c>
    </row>
    <row r="6" spans="1:9" x14ac:dyDescent="0.2">
      <c r="A6" t="s">
        <v>10</v>
      </c>
      <c r="B6" t="s">
        <v>11</v>
      </c>
      <c r="C6" t="s">
        <v>19</v>
      </c>
      <c r="D6">
        <v>10</v>
      </c>
      <c r="E6" s="7">
        <v>50</v>
      </c>
      <c r="F6" s="7">
        <v>35</v>
      </c>
      <c r="G6" s="7">
        <v>500</v>
      </c>
      <c r="H6" s="7">
        <f t="shared" si="1"/>
        <v>350</v>
      </c>
      <c r="I6" s="7">
        <f t="shared" si="0"/>
        <v>150</v>
      </c>
    </row>
    <row r="7" spans="1:9" x14ac:dyDescent="0.2">
      <c r="A7" t="s">
        <v>12</v>
      </c>
      <c r="B7" t="s">
        <v>13</v>
      </c>
      <c r="C7" t="s">
        <v>19</v>
      </c>
      <c r="D7">
        <v>65</v>
      </c>
      <c r="E7" s="7">
        <v>1</v>
      </c>
      <c r="F7" s="7">
        <v>0.6</v>
      </c>
      <c r="G7" s="7">
        <v>65</v>
      </c>
      <c r="H7" s="7">
        <f t="shared" si="1"/>
        <v>39</v>
      </c>
      <c r="I7" s="7">
        <f t="shared" si="0"/>
        <v>26</v>
      </c>
    </row>
    <row r="8" spans="1:9" x14ac:dyDescent="0.2">
      <c r="A8" t="s">
        <v>7</v>
      </c>
      <c r="B8" t="s">
        <v>8</v>
      </c>
      <c r="C8" t="s">
        <v>20</v>
      </c>
      <c r="D8">
        <v>30</v>
      </c>
      <c r="E8" s="7">
        <v>2</v>
      </c>
      <c r="F8" s="7">
        <v>1</v>
      </c>
      <c r="G8" s="7">
        <v>60</v>
      </c>
      <c r="H8" s="7">
        <f t="shared" si="1"/>
        <v>30</v>
      </c>
      <c r="I8" s="7">
        <f t="shared" si="0"/>
        <v>30</v>
      </c>
    </row>
    <row r="9" spans="1:9" x14ac:dyDescent="0.2">
      <c r="A9" t="s">
        <v>12</v>
      </c>
      <c r="B9" t="s">
        <v>13</v>
      </c>
      <c r="C9" t="s">
        <v>20</v>
      </c>
      <c r="D9">
        <v>70</v>
      </c>
      <c r="E9" s="7">
        <v>1</v>
      </c>
      <c r="F9" s="7">
        <v>0.4</v>
      </c>
      <c r="G9" s="7">
        <v>70</v>
      </c>
      <c r="H9" s="7">
        <f t="shared" si="1"/>
        <v>28</v>
      </c>
      <c r="I9" s="7">
        <f t="shared" si="0"/>
        <v>42</v>
      </c>
    </row>
    <row r="10" spans="1:9" x14ac:dyDescent="0.2">
      <c r="A10" t="s">
        <v>12</v>
      </c>
      <c r="B10" t="s">
        <v>16</v>
      </c>
      <c r="C10" t="s">
        <v>20</v>
      </c>
      <c r="D10">
        <v>10</v>
      </c>
      <c r="E10" s="7">
        <v>75</v>
      </c>
      <c r="F10" s="7">
        <v>50</v>
      </c>
      <c r="G10" s="7">
        <v>750</v>
      </c>
      <c r="H10" s="7">
        <f t="shared" si="1"/>
        <v>500</v>
      </c>
      <c r="I10" s="7">
        <f t="shared" si="0"/>
        <v>250</v>
      </c>
    </row>
    <row r="11" spans="1:9" x14ac:dyDescent="0.2">
      <c r="A11" t="s">
        <v>10</v>
      </c>
      <c r="B11" t="s">
        <v>11</v>
      </c>
      <c r="C11" t="s">
        <v>20</v>
      </c>
      <c r="D11">
        <v>8</v>
      </c>
      <c r="E11" s="7">
        <v>50</v>
      </c>
      <c r="F11" s="7">
        <v>30</v>
      </c>
      <c r="G11" s="7">
        <v>400</v>
      </c>
      <c r="H11" s="7">
        <f t="shared" si="1"/>
        <v>240</v>
      </c>
      <c r="I11" s="7">
        <f t="shared" si="0"/>
        <v>160</v>
      </c>
    </row>
    <row r="12" spans="1:9" x14ac:dyDescent="0.2">
      <c r="A12" t="s">
        <v>7</v>
      </c>
      <c r="B12" t="s">
        <v>17</v>
      </c>
      <c r="C12" t="s">
        <v>20</v>
      </c>
      <c r="D12">
        <v>100</v>
      </c>
      <c r="E12" s="7">
        <v>3</v>
      </c>
      <c r="F12" s="7">
        <v>2</v>
      </c>
      <c r="G12" s="7">
        <v>300</v>
      </c>
      <c r="H12" s="7">
        <f t="shared" si="1"/>
        <v>200</v>
      </c>
      <c r="I12" s="7">
        <f t="shared" si="0"/>
        <v>100</v>
      </c>
    </row>
    <row r="13" spans="1:9" x14ac:dyDescent="0.2">
      <c r="F13" t="s">
        <v>31</v>
      </c>
      <c r="G13" s="7">
        <f>SUM(G2:G12)</f>
        <v>3190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C33A-0DDC-7144-9C0C-3E7F9B42EEBA}">
  <dimension ref="A1:B1"/>
  <sheetViews>
    <sheetView zoomScale="288" workbookViewId="0"/>
  </sheetViews>
  <sheetFormatPr baseColWidth="10" defaultRowHeight="16" x14ac:dyDescent="0.2"/>
  <cols>
    <col min="1" max="1" width="22.83203125" bestFit="1" customWidth="1"/>
  </cols>
  <sheetData>
    <row r="1" spans="1:2" x14ac:dyDescent="0.2">
      <c r="A1" s="5">
        <f>DATE(2020,1,14)</f>
        <v>43844</v>
      </c>
      <c r="B1" t="str">
        <f>TEXT(A1,"yyyy")</f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6751-C2B3-2345-9C5A-EC6DE95C788C}">
  <dimension ref="A1:F11"/>
  <sheetViews>
    <sheetView topLeftCell="A2" zoomScale="236" workbookViewId="0">
      <selection activeCell="B11" sqref="B11"/>
    </sheetView>
  </sheetViews>
  <sheetFormatPr baseColWidth="10" defaultRowHeight="16" x14ac:dyDescent="0.2"/>
  <cols>
    <col min="1" max="1" width="22" bestFit="1" customWidth="1"/>
    <col min="2" max="2" width="17" customWidth="1"/>
  </cols>
  <sheetData>
    <row r="1" spans="1:6" x14ac:dyDescent="0.2">
      <c r="B1" t="s">
        <v>34</v>
      </c>
    </row>
    <row r="2" spans="1:6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46</v>
      </c>
    </row>
    <row r="3" spans="1:6" x14ac:dyDescent="0.2">
      <c r="A3" s="9">
        <v>37376</v>
      </c>
      <c r="B3" t="s">
        <v>40</v>
      </c>
      <c r="C3">
        <v>8</v>
      </c>
      <c r="D3">
        <v>50</v>
      </c>
      <c r="E3">
        <f t="shared" ref="E3:E9" si="0">C3*D3</f>
        <v>400</v>
      </c>
      <c r="F3">
        <f t="array" ref="F3:F9">Hours*Rate</f>
        <v>400</v>
      </c>
    </row>
    <row r="4" spans="1:6" x14ac:dyDescent="0.2">
      <c r="A4" s="9">
        <v>37377</v>
      </c>
      <c r="B4" t="s">
        <v>41</v>
      </c>
      <c r="C4">
        <v>5</v>
      </c>
      <c r="D4">
        <v>80</v>
      </c>
      <c r="E4">
        <f>C4*D4</f>
        <v>400</v>
      </c>
      <c r="F4">
        <v>400</v>
      </c>
    </row>
    <row r="5" spans="1:6" x14ac:dyDescent="0.2">
      <c r="A5" s="9">
        <v>37378</v>
      </c>
      <c r="B5" t="s">
        <v>42</v>
      </c>
      <c r="C5">
        <v>9</v>
      </c>
      <c r="D5">
        <v>40</v>
      </c>
      <c r="E5">
        <f t="shared" si="0"/>
        <v>360</v>
      </c>
      <c r="F5">
        <v>360</v>
      </c>
    </row>
    <row r="6" spans="1:6" x14ac:dyDescent="0.2">
      <c r="A6" s="9">
        <v>37379</v>
      </c>
      <c r="B6" t="s">
        <v>42</v>
      </c>
      <c r="C6">
        <v>9</v>
      </c>
      <c r="D6">
        <v>40</v>
      </c>
      <c r="E6">
        <f t="shared" si="0"/>
        <v>360</v>
      </c>
      <c r="F6">
        <v>360</v>
      </c>
    </row>
    <row r="7" spans="1:6" x14ac:dyDescent="0.2">
      <c r="A7" s="9">
        <v>37380</v>
      </c>
      <c r="B7" t="s">
        <v>43</v>
      </c>
      <c r="C7">
        <v>6</v>
      </c>
      <c r="D7">
        <v>50</v>
      </c>
      <c r="E7">
        <f t="shared" si="0"/>
        <v>300</v>
      </c>
      <c r="F7">
        <v>300</v>
      </c>
    </row>
    <row r="8" spans="1:6" x14ac:dyDescent="0.2">
      <c r="A8" s="9">
        <v>37381</v>
      </c>
      <c r="B8" t="s">
        <v>44</v>
      </c>
      <c r="C8">
        <v>5</v>
      </c>
      <c r="D8">
        <v>25</v>
      </c>
      <c r="E8">
        <f t="shared" si="0"/>
        <v>125</v>
      </c>
      <c r="F8">
        <v>125</v>
      </c>
    </row>
    <row r="9" spans="1:6" x14ac:dyDescent="0.2">
      <c r="A9" s="9">
        <v>37382</v>
      </c>
      <c r="B9" t="s">
        <v>45</v>
      </c>
      <c r="C9">
        <v>6</v>
      </c>
      <c r="D9">
        <v>35</v>
      </c>
      <c r="E9">
        <f t="shared" si="0"/>
        <v>210</v>
      </c>
      <c r="F9">
        <v>210</v>
      </c>
    </row>
    <row r="10" spans="1:6" x14ac:dyDescent="0.2">
      <c r="A10">
        <f>DATEDIF(Day_1, Day_7, "d")</f>
        <v>6</v>
      </c>
      <c r="C10">
        <f>SUM(Hours)</f>
        <v>48</v>
      </c>
      <c r="E10">
        <f>SUM(Total)</f>
        <v>2155</v>
      </c>
    </row>
    <row r="11" spans="1:6" x14ac:dyDescent="0.2">
      <c r="B11">
        <f>SUM(Hours)</f>
        <v>48</v>
      </c>
      <c r="D11">
        <f t="array" ref="D11">SUM(Hours*Rate)</f>
        <v>2155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C1D5-1E9A-7D45-8023-AB7650DB4B5F}">
  <dimension ref="A1:C9"/>
  <sheetViews>
    <sheetView zoomScale="188" workbookViewId="0">
      <selection activeCell="C10" sqref="C10"/>
    </sheetView>
  </sheetViews>
  <sheetFormatPr baseColWidth="10" defaultRowHeight="16" x14ac:dyDescent="0.2"/>
  <sheetData>
    <row r="1" spans="1:3" x14ac:dyDescent="0.2">
      <c r="A1">
        <f>ROW()</f>
        <v>1</v>
      </c>
      <c r="B1">
        <f>ROW()</f>
        <v>1</v>
      </c>
      <c r="C1">
        <f>ROW()</f>
        <v>1</v>
      </c>
    </row>
    <row r="2" spans="1:3" x14ac:dyDescent="0.2">
      <c r="A2">
        <f>ROW()</f>
        <v>2</v>
      </c>
      <c r="B2">
        <f>ROW()</f>
        <v>2</v>
      </c>
      <c r="C2">
        <f>ROW()</f>
        <v>2</v>
      </c>
    </row>
    <row r="3" spans="1:3" x14ac:dyDescent="0.2">
      <c r="A3">
        <f>ROW()</f>
        <v>3</v>
      </c>
      <c r="B3">
        <f>ROW()</f>
        <v>3</v>
      </c>
      <c r="C3">
        <f>ROW()</f>
        <v>3</v>
      </c>
    </row>
    <row r="4" spans="1:3" x14ac:dyDescent="0.2">
      <c r="A4">
        <f>ROW()</f>
        <v>4</v>
      </c>
      <c r="B4">
        <f>ROW()</f>
        <v>4</v>
      </c>
      <c r="C4">
        <f>ROW()</f>
        <v>4</v>
      </c>
    </row>
    <row r="6" spans="1:3" x14ac:dyDescent="0.2">
      <c r="A6">
        <f>COUNT(A1:C4)</f>
        <v>12</v>
      </c>
    </row>
    <row r="7" spans="1:3" x14ac:dyDescent="0.2">
      <c r="A7">
        <f>SUM(A1:C4)</f>
        <v>30</v>
      </c>
    </row>
    <row r="8" spans="1:3" x14ac:dyDescent="0.2">
      <c r="A8">
        <f>COUNTIF(A1:B4,"&gt;2")</f>
        <v>4</v>
      </c>
    </row>
    <row r="9" spans="1:3" x14ac:dyDescent="0.2">
      <c r="A9">
        <f>AVERAGE(A1:C4)</f>
        <v>2.5</v>
      </c>
      <c r="B9">
        <f>MAX(C2:C3)</f>
        <v>3</v>
      </c>
      <c r="C9" t="b">
        <f>A9&gt;B9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ABE7-B958-BA4C-838D-13CF82423E55}">
  <sheetPr filterMode="1"/>
  <dimension ref="A1:G12"/>
  <sheetViews>
    <sheetView zoomScale="184" workbookViewId="0">
      <selection activeCell="F1" sqref="F1"/>
    </sheetView>
  </sheetViews>
  <sheetFormatPr baseColWidth="10" defaultRowHeight="16" x14ac:dyDescent="0.2"/>
  <cols>
    <col min="3" max="3" width="8.33203125" customWidth="1"/>
    <col min="4" max="4" width="7.5" customWidth="1"/>
    <col min="5" max="5" width="6.664062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t="s">
        <v>10</v>
      </c>
      <c r="B2" t="s">
        <v>11</v>
      </c>
      <c r="C2" t="s">
        <v>18</v>
      </c>
      <c r="D2">
        <v>15</v>
      </c>
      <c r="E2" s="7">
        <v>50</v>
      </c>
      <c r="F2" s="7">
        <v>35</v>
      </c>
      <c r="G2" s="7">
        <v>750</v>
      </c>
    </row>
    <row r="3" spans="1:7" hidden="1" x14ac:dyDescent="0.2">
      <c r="A3" t="s">
        <v>7</v>
      </c>
      <c r="B3" t="s">
        <v>8</v>
      </c>
      <c r="C3" t="s">
        <v>18</v>
      </c>
      <c r="D3">
        <v>20</v>
      </c>
      <c r="E3" s="7">
        <v>2</v>
      </c>
      <c r="F3" s="7">
        <v>1</v>
      </c>
      <c r="G3" s="7">
        <v>40</v>
      </c>
    </row>
    <row r="4" spans="1:7" hidden="1" x14ac:dyDescent="0.2">
      <c r="A4" t="s">
        <v>12</v>
      </c>
      <c r="B4" t="s">
        <v>13</v>
      </c>
      <c r="C4" t="s">
        <v>18</v>
      </c>
      <c r="D4">
        <v>55</v>
      </c>
      <c r="E4" s="7">
        <v>1</v>
      </c>
      <c r="F4" s="7">
        <v>1.5</v>
      </c>
      <c r="G4" s="7">
        <v>55</v>
      </c>
    </row>
    <row r="5" spans="1:7" x14ac:dyDescent="0.2">
      <c r="A5" t="s">
        <v>10</v>
      </c>
      <c r="B5" t="s">
        <v>11</v>
      </c>
      <c r="C5" t="s">
        <v>19</v>
      </c>
      <c r="D5">
        <v>10</v>
      </c>
      <c r="E5" s="7">
        <v>50</v>
      </c>
      <c r="F5" s="7">
        <v>35</v>
      </c>
      <c r="G5" s="7">
        <v>500</v>
      </c>
    </row>
    <row r="6" spans="1:7" hidden="1" x14ac:dyDescent="0.2">
      <c r="A6" t="s">
        <v>7</v>
      </c>
      <c r="B6" t="s">
        <v>8</v>
      </c>
      <c r="C6" t="s">
        <v>19</v>
      </c>
      <c r="D6">
        <v>80</v>
      </c>
      <c r="E6" s="7">
        <v>2.5</v>
      </c>
      <c r="F6" s="7">
        <v>1</v>
      </c>
      <c r="G6" s="7">
        <v>200</v>
      </c>
    </row>
    <row r="7" spans="1:7" hidden="1" x14ac:dyDescent="0.2">
      <c r="A7" t="s">
        <v>12</v>
      </c>
      <c r="B7" t="s">
        <v>13</v>
      </c>
      <c r="C7" t="s">
        <v>19</v>
      </c>
      <c r="D7">
        <v>65</v>
      </c>
      <c r="E7" s="7">
        <v>1</v>
      </c>
      <c r="F7" s="7">
        <v>0.6</v>
      </c>
      <c r="G7" s="7">
        <v>65</v>
      </c>
    </row>
    <row r="8" spans="1:7" hidden="1" x14ac:dyDescent="0.2">
      <c r="A8" t="s">
        <v>10</v>
      </c>
      <c r="B8" t="s">
        <v>11</v>
      </c>
      <c r="C8" t="s">
        <v>20</v>
      </c>
      <c r="D8">
        <v>8</v>
      </c>
      <c r="E8" s="7">
        <v>50</v>
      </c>
      <c r="F8" s="7">
        <v>30</v>
      </c>
      <c r="G8" s="7">
        <v>400</v>
      </c>
    </row>
    <row r="9" spans="1:7" hidden="1" x14ac:dyDescent="0.2">
      <c r="A9" t="s">
        <v>7</v>
      </c>
      <c r="B9" t="s">
        <v>8</v>
      </c>
      <c r="C9" t="s">
        <v>20</v>
      </c>
      <c r="D9">
        <v>30</v>
      </c>
      <c r="E9" s="7">
        <v>2</v>
      </c>
      <c r="F9" s="7">
        <v>1</v>
      </c>
      <c r="G9" s="7">
        <v>60</v>
      </c>
    </row>
    <row r="10" spans="1:7" hidden="1" x14ac:dyDescent="0.2">
      <c r="A10" t="s">
        <v>7</v>
      </c>
      <c r="B10" t="s">
        <v>17</v>
      </c>
      <c r="C10" t="s">
        <v>20</v>
      </c>
      <c r="D10">
        <v>100</v>
      </c>
      <c r="E10" s="7">
        <v>3</v>
      </c>
      <c r="F10" s="7">
        <v>2</v>
      </c>
      <c r="G10" s="7">
        <v>300</v>
      </c>
    </row>
    <row r="11" spans="1:7" hidden="1" x14ac:dyDescent="0.2">
      <c r="A11" t="s">
        <v>12</v>
      </c>
      <c r="B11" t="s">
        <v>13</v>
      </c>
      <c r="C11" t="s">
        <v>20</v>
      </c>
      <c r="D11">
        <v>70</v>
      </c>
      <c r="E11" s="7">
        <v>1</v>
      </c>
      <c r="F11" s="7">
        <v>0.4</v>
      </c>
      <c r="G11" s="7">
        <v>70</v>
      </c>
    </row>
    <row r="12" spans="1:7" x14ac:dyDescent="0.2">
      <c r="A12" t="s">
        <v>12</v>
      </c>
      <c r="B12" t="s">
        <v>16</v>
      </c>
      <c r="C12" t="s">
        <v>20</v>
      </c>
      <c r="D12">
        <v>10</v>
      </c>
      <c r="E12" s="7">
        <v>75</v>
      </c>
      <c r="F12" s="7">
        <v>50</v>
      </c>
      <c r="G12" s="7">
        <v>750</v>
      </c>
    </row>
  </sheetData>
  <autoFilter ref="A1:G12" xr:uid="{4FC87440-316D-624E-B8A3-573F03DBC92A}">
    <filterColumn colId="3">
      <customFilters>
        <customFilter operator="lessThan" val="20"/>
      </customFilters>
    </filterColumn>
    <filterColumn colId="6">
      <customFilters>
        <customFilter operator="greaterThanOrEqual" val="500"/>
      </customFilters>
    </filterColumn>
  </autoFilter>
  <sortState ref="A2:G12">
    <sortCondition ref="C2:C12" customList="January,February,March,April,May,June,July,August,September,October,November,December"/>
    <sortCondition ref="A2:A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12A2-6BD3-894C-8592-E54C06396749}">
  <dimension ref="A1:G13"/>
  <sheetViews>
    <sheetView tabSelected="1" topLeftCell="A20" zoomScale="184" workbookViewId="0">
      <selection activeCell="A2" sqref="A2:G12"/>
    </sheetView>
  </sheetViews>
  <sheetFormatPr baseColWidth="10" defaultRowHeight="16" x14ac:dyDescent="0.2"/>
  <cols>
    <col min="3" max="3" width="8.33203125" customWidth="1"/>
    <col min="4" max="4" width="7.5" customWidth="1"/>
    <col min="5" max="5" width="6.664062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t="s">
        <v>7</v>
      </c>
      <c r="B2" t="s">
        <v>8</v>
      </c>
      <c r="C2" t="s">
        <v>18</v>
      </c>
      <c r="D2">
        <v>20</v>
      </c>
      <c r="E2" s="7">
        <v>2</v>
      </c>
      <c r="F2" s="7">
        <v>1</v>
      </c>
      <c r="G2" s="7">
        <v>40</v>
      </c>
    </row>
    <row r="3" spans="1:7" x14ac:dyDescent="0.2">
      <c r="A3" t="s">
        <v>10</v>
      </c>
      <c r="B3" t="s">
        <v>11</v>
      </c>
      <c r="C3" t="s">
        <v>18</v>
      </c>
      <c r="D3">
        <v>15</v>
      </c>
      <c r="E3" s="7">
        <v>50</v>
      </c>
      <c r="F3" s="7">
        <v>35</v>
      </c>
      <c r="G3" s="7">
        <v>750</v>
      </c>
    </row>
    <row r="4" spans="1:7" x14ac:dyDescent="0.2">
      <c r="A4" t="s">
        <v>12</v>
      </c>
      <c r="B4" t="s">
        <v>13</v>
      </c>
      <c r="C4" t="s">
        <v>18</v>
      </c>
      <c r="D4">
        <v>55</v>
      </c>
      <c r="E4" s="7">
        <v>1</v>
      </c>
      <c r="F4" s="7">
        <v>1.5</v>
      </c>
      <c r="G4" s="7">
        <v>55</v>
      </c>
    </row>
    <row r="5" spans="1:7" x14ac:dyDescent="0.2">
      <c r="A5" t="s">
        <v>7</v>
      </c>
      <c r="B5" t="s">
        <v>8</v>
      </c>
      <c r="C5" t="s">
        <v>19</v>
      </c>
      <c r="D5">
        <v>80</v>
      </c>
      <c r="E5" s="7">
        <v>2.5</v>
      </c>
      <c r="F5" s="7">
        <v>1</v>
      </c>
      <c r="G5" s="7">
        <v>200</v>
      </c>
    </row>
    <row r="6" spans="1:7" x14ac:dyDescent="0.2">
      <c r="A6" t="s">
        <v>10</v>
      </c>
      <c r="B6" t="s">
        <v>11</v>
      </c>
      <c r="C6" t="s">
        <v>19</v>
      </c>
      <c r="D6">
        <v>10</v>
      </c>
      <c r="E6" s="7">
        <v>50</v>
      </c>
      <c r="F6" s="7">
        <v>35</v>
      </c>
      <c r="G6" s="7">
        <v>500</v>
      </c>
    </row>
    <row r="7" spans="1:7" x14ac:dyDescent="0.2">
      <c r="A7" t="s">
        <v>12</v>
      </c>
      <c r="B7" t="s">
        <v>13</v>
      </c>
      <c r="C7" t="s">
        <v>19</v>
      </c>
      <c r="D7">
        <v>65</v>
      </c>
      <c r="E7" s="7">
        <v>1</v>
      </c>
      <c r="F7" s="7">
        <v>0.6</v>
      </c>
      <c r="G7" s="7">
        <v>65</v>
      </c>
    </row>
    <row r="8" spans="1:7" x14ac:dyDescent="0.2">
      <c r="A8" t="s">
        <v>7</v>
      </c>
      <c r="B8" t="s">
        <v>8</v>
      </c>
      <c r="C8" t="s">
        <v>20</v>
      </c>
      <c r="D8">
        <v>30</v>
      </c>
      <c r="E8" s="7">
        <v>2</v>
      </c>
      <c r="F8" s="7">
        <v>1</v>
      </c>
      <c r="G8" s="7">
        <v>60</v>
      </c>
    </row>
    <row r="9" spans="1:7" x14ac:dyDescent="0.2">
      <c r="A9" t="s">
        <v>12</v>
      </c>
      <c r="B9" t="s">
        <v>13</v>
      </c>
      <c r="C9" t="s">
        <v>20</v>
      </c>
      <c r="D9">
        <v>70</v>
      </c>
      <c r="E9" s="7">
        <v>1</v>
      </c>
      <c r="F9" s="7">
        <v>0.4</v>
      </c>
      <c r="G9" s="7">
        <v>70</v>
      </c>
    </row>
    <row r="10" spans="1:7" x14ac:dyDescent="0.2">
      <c r="A10" t="s">
        <v>12</v>
      </c>
      <c r="B10" t="s">
        <v>16</v>
      </c>
      <c r="C10" t="s">
        <v>20</v>
      </c>
      <c r="D10">
        <v>10</v>
      </c>
      <c r="E10" s="7">
        <v>75</v>
      </c>
      <c r="F10" s="7">
        <v>50</v>
      </c>
      <c r="G10" s="7">
        <v>750</v>
      </c>
    </row>
    <row r="11" spans="1:7" x14ac:dyDescent="0.2">
      <c r="A11" t="s">
        <v>10</v>
      </c>
      <c r="B11" t="s">
        <v>11</v>
      </c>
      <c r="C11" t="s">
        <v>20</v>
      </c>
      <c r="D11">
        <v>8</v>
      </c>
      <c r="E11" s="7">
        <v>50</v>
      </c>
      <c r="F11" s="7">
        <v>30</v>
      </c>
      <c r="G11" s="7">
        <v>400</v>
      </c>
    </row>
    <row r="12" spans="1:7" x14ac:dyDescent="0.2">
      <c r="A12" t="s">
        <v>7</v>
      </c>
      <c r="B12" t="s">
        <v>17</v>
      </c>
      <c r="C12" t="s">
        <v>20</v>
      </c>
      <c r="D12">
        <v>100</v>
      </c>
      <c r="E12" s="7">
        <v>3</v>
      </c>
      <c r="F12" s="7">
        <v>2</v>
      </c>
      <c r="G12" s="7">
        <v>300</v>
      </c>
    </row>
    <row r="13" spans="1:7" x14ac:dyDescent="0.2">
      <c r="D13">
        <f>MAX(D2:D12)</f>
        <v>100</v>
      </c>
      <c r="E13" s="7">
        <f>AVERAGE(E2:E12)</f>
        <v>21.59090909090909</v>
      </c>
      <c r="F13" s="7">
        <f>MIN(F2:F12)</f>
        <v>0.4</v>
      </c>
      <c r="G13" s="7">
        <f>SUM(G2:G12)</f>
        <v>3190</v>
      </c>
    </row>
  </sheetData>
  <conditionalFormatting sqref="A2:G12">
    <cfRule type="expression" dxfId="2" priority="1">
      <formula>AND($D2&lt;=50,$D2&gt;=10)</formula>
    </cfRule>
    <cfRule type="expression" dxfId="1" priority="2">
      <formula>$D2&lt;10</formula>
    </cfRule>
    <cfRule type="expression" dxfId="0" priority="3">
      <formula>$D2&gt;50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QuarterSales</vt:lpstr>
      <vt:lpstr>QuarterSalesFormat</vt:lpstr>
      <vt:lpstr>AnnualSales</vt:lpstr>
      <vt:lpstr>TryItFormulas</vt:lpstr>
      <vt:lpstr>Sheet1</vt:lpstr>
      <vt:lpstr>NamedCells</vt:lpstr>
      <vt:lpstr>Sheet5</vt:lpstr>
      <vt:lpstr>sort</vt:lpstr>
      <vt:lpstr>condFormat</vt:lpstr>
      <vt:lpstr>Day_1</vt:lpstr>
      <vt:lpstr>Day_7</vt:lpstr>
      <vt:lpstr>Hours</vt:lpstr>
      <vt:lpstr>Rate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 Vrbik</cp:lastModifiedBy>
  <dcterms:created xsi:type="dcterms:W3CDTF">2019-05-15T17:38:17Z</dcterms:created>
  <dcterms:modified xsi:type="dcterms:W3CDTF">2020-01-22T04:55:45Z</dcterms:modified>
</cp:coreProperties>
</file>