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 HD 2/Dropbox/Teaching/UBCO/Data301/SummerSlides/03Excel/data/"/>
    </mc:Choice>
  </mc:AlternateContent>
  <xr:revisionPtr revIDLastSave="0" documentId="13_ncr:1_{79304144-C82E-174C-941C-2E43CC7D3916}" xr6:coauthVersionLast="36" xr6:coauthVersionMax="36" xr10:uidLastSave="{00000000-0000-0000-0000-000000000000}"/>
  <bookViews>
    <workbookView xWindow="23700" yWindow="460" windowWidth="27240" windowHeight="20300" activeTab="12" xr2:uid="{D3EC282C-7C25-E54E-A44D-9E103AE79F07}"/>
  </bookViews>
  <sheets>
    <sheet name="Format" sheetId="5" r:id="rId1"/>
    <sheet name="dates" sheetId="15" r:id="rId2"/>
    <sheet name="sum" sheetId="3" r:id="rId3"/>
    <sheet name="Functions" sheetId="1" r:id="rId4"/>
    <sheet name="Concatenate" sheetId="4" r:id="rId5"/>
    <sheet name="lookup" sheetId="2" r:id="rId6"/>
    <sheet name="Relative" sheetId="12" r:id="rId7"/>
    <sheet name="Absolute" sheetId="6" r:id="rId8"/>
    <sheet name="NamedCells" sheetId="7" r:id="rId9"/>
    <sheet name="Count" sheetId="20" r:id="rId10"/>
    <sheet name="Ex12Clicker" sheetId="17" r:id="rId11"/>
    <sheet name="CondFrmt" sheetId="8" r:id="rId12"/>
    <sheet name="Sort" sheetId="9" r:id="rId13"/>
    <sheet name="Dupllicates" sheetId="10" r:id="rId14"/>
    <sheet name="DupClicker" sheetId="19" r:id="rId15"/>
  </sheets>
  <definedNames>
    <definedName name="Day_1">#REF!</definedName>
    <definedName name="Day_7">#REF!</definedName>
    <definedName name="Hours" localSheetId="4">#REF!</definedName>
    <definedName name="Hours">#REF!</definedName>
    <definedName name="Rate" localSheetId="4">#REF!</definedName>
    <definedName name="Rate">#REF!</definedName>
    <definedName name="Total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0" l="1"/>
  <c r="D12" i="20"/>
  <c r="B12" i="20"/>
  <c r="C9" i="20"/>
  <c r="D9" i="20"/>
  <c r="C10" i="20"/>
  <c r="D10" i="20"/>
  <c r="C11" i="20"/>
  <c r="D11" i="20"/>
  <c r="B11" i="20"/>
  <c r="B10" i="20"/>
  <c r="B9" i="20"/>
  <c r="B9" i="4" l="1"/>
  <c r="B6" i="4"/>
  <c r="B5" i="4"/>
  <c r="B4" i="1"/>
  <c r="E4" i="1"/>
  <c r="H6" i="1"/>
  <c r="H4" i="1"/>
  <c r="D3" i="12" l="1"/>
  <c r="F6" i="12"/>
  <c r="C15" i="2"/>
  <c r="B10" i="2" l="1"/>
  <c r="E9" i="7" l="1"/>
  <c r="B15" i="6" l="1"/>
  <c r="B11" i="2"/>
  <c r="C8" i="4"/>
  <c r="B2" i="3"/>
  <c r="K12" i="15"/>
  <c r="H12" i="15"/>
  <c r="I12" i="15" s="1"/>
  <c r="K11" i="15"/>
  <c r="I11" i="15"/>
  <c r="H11" i="15"/>
  <c r="K10" i="15"/>
  <c r="H10" i="15"/>
  <c r="I10" i="15" s="1"/>
  <c r="K9" i="15"/>
  <c r="H9" i="15"/>
  <c r="I9" i="15" s="1"/>
  <c r="K8" i="15"/>
  <c r="H8" i="15"/>
  <c r="I8" i="15" s="1"/>
  <c r="K7" i="15"/>
  <c r="I7" i="15"/>
  <c r="H7" i="15"/>
  <c r="K6" i="15"/>
  <c r="H6" i="15"/>
  <c r="I6" i="15" s="1"/>
  <c r="K5" i="15"/>
  <c r="H5" i="15"/>
  <c r="I5" i="15" s="1"/>
  <c r="K4" i="15"/>
  <c r="H4" i="15"/>
  <c r="I4" i="15" s="1"/>
  <c r="K3" i="15"/>
  <c r="I3" i="15"/>
  <c r="H3" i="15"/>
  <c r="K2" i="15"/>
  <c r="H2" i="15"/>
  <c r="I2" i="15" s="1"/>
  <c r="D2" i="6" l="1"/>
  <c r="D7" i="5" l="1"/>
  <c r="B3" i="3" l="1"/>
  <c r="C2" i="3"/>
  <c r="C3" i="3"/>
  <c r="C4" i="12" l="1"/>
  <c r="A1" i="12"/>
  <c r="C18" i="2"/>
  <c r="F4" i="2"/>
  <c r="F3" i="2"/>
  <c r="E8" i="7" l="1"/>
  <c r="E7" i="7"/>
  <c r="E6" i="7"/>
  <c r="E5" i="7"/>
  <c r="E4" i="7"/>
  <c r="E3" i="7"/>
  <c r="D3" i="6"/>
  <c r="D8" i="6"/>
  <c r="A3" i="4"/>
  <c r="B4" i="3"/>
  <c r="D8" i="2"/>
  <c r="F7" i="2"/>
  <c r="D7" i="2"/>
  <c r="E8" i="6"/>
  <c r="E2" i="6"/>
  <c r="D15" i="2"/>
  <c r="C4" i="3"/>
  <c r="E3" i="6"/>
  <c r="C11" i="2"/>
  <c r="D18" i="2"/>
  <c r="C10" i="2"/>
  <c r="E8" i="1" l="1"/>
  <c r="E7" i="1"/>
  <c r="E6" i="1"/>
  <c r="B6" i="1"/>
  <c r="H5" i="1"/>
  <c r="E5" i="1"/>
  <c r="B5" i="1"/>
</calcChain>
</file>

<file path=xl/sharedStrings.xml><?xml version="1.0" encoding="utf-8"?>
<sst xmlns="http://schemas.openxmlformats.org/spreadsheetml/2006/main" count="273" uniqueCount="138">
  <si>
    <t>String Functions</t>
  </si>
  <si>
    <t>Date Functions</t>
  </si>
  <si>
    <t>Math Functions</t>
  </si>
  <si>
    <t>Test message!</t>
  </si>
  <si>
    <t>LEN(A2)</t>
  </si>
  <si>
    <t>YEAR(D2)</t>
  </si>
  <si>
    <t>ROUND(H2,0)</t>
  </si>
  <si>
    <t>UPPER(A2)</t>
  </si>
  <si>
    <t>MONTH(D2)</t>
  </si>
  <si>
    <t>SQRT(G2)</t>
  </si>
  <si>
    <t>LOWER(A2)</t>
  </si>
  <si>
    <t>DAY(D2)</t>
  </si>
  <si>
    <t>POWER(G2, 2)</t>
  </si>
  <si>
    <t>WEEKDAY(D2)</t>
  </si>
  <si>
    <t>NOW()</t>
  </si>
  <si>
    <t>Product Id</t>
  </si>
  <si>
    <t>Product Name</t>
  </si>
  <si>
    <t>Product Price</t>
  </si>
  <si>
    <t>Lookup Example</t>
  </si>
  <si>
    <t>Apple</t>
  </si>
  <si>
    <t>Banana</t>
  </si>
  <si>
    <t>Price (LOOKUP)</t>
    <phoneticPr fontId="0" type="noConversion"/>
  </si>
  <si>
    <t>Lettuce</t>
  </si>
  <si>
    <t>Price (VLOOKUP)</t>
  </si>
  <si>
    <t>Squash</t>
  </si>
  <si>
    <t>Pumpkin</t>
  </si>
  <si>
    <t>Product (INDEX):</t>
  </si>
  <si>
    <t>row = 1, col = 3</t>
  </si>
  <si>
    <t>Partial Lookup</t>
  </si>
  <si>
    <t xml:space="preserve">4th product name </t>
  </si>
  <si>
    <t>=INDEX(B2:B6,4)</t>
  </si>
  <si>
    <t>range=TRUE</t>
  </si>
  <si>
    <t>range=FALSE</t>
  </si>
  <si>
    <t>Row</t>
  </si>
  <si>
    <t>Column</t>
  </si>
  <si>
    <t>Function</t>
  </si>
  <si>
    <t>Output</t>
  </si>
  <si>
    <t>Index Example (Matrix)</t>
  </si>
  <si>
    <t>Index Example (Vector)</t>
  </si>
  <si>
    <t>Index</t>
  </si>
  <si>
    <t>Vector</t>
  </si>
  <si>
    <t>Product Names</t>
  </si>
  <si>
    <t>Formula</t>
  </si>
  <si>
    <t>More than</t>
    <phoneticPr fontId="0" type="noConversion"/>
  </si>
  <si>
    <t>one</t>
  </si>
  <si>
    <t>string.</t>
  </si>
  <si>
    <t>Code</t>
  </si>
  <si>
    <t>=CONCATENATE(C1," ", C2," ",C3)</t>
  </si>
  <si>
    <t>=C1&amp;C2&amp;" "&amp;C3</t>
  </si>
  <si>
    <t>Accounting</t>
  </si>
  <si>
    <t>Currency</t>
  </si>
  <si>
    <t>Dates</t>
  </si>
  <si>
    <t>Short Date</t>
  </si>
  <si>
    <t>Long Date</t>
  </si>
  <si>
    <t>Custom</t>
  </si>
  <si>
    <t>Volume</t>
  </si>
  <si>
    <t>Price</t>
  </si>
  <si>
    <t>Cost</t>
  </si>
  <si>
    <t>B3 vs $B3 vs B$3 vs $B$3</t>
    <phoneticPr fontId="0" type="noConversion"/>
  </si>
  <si>
    <t>Relative</t>
  </si>
  <si>
    <t>Type</t>
  </si>
  <si>
    <t>Absolute</t>
  </si>
  <si>
    <t>Copy and paste B15 to the surrounding cells</t>
  </si>
  <si>
    <t>Change the placement of the dollar sign to see how this changes</t>
  </si>
  <si>
    <t>Activity List</t>
  </si>
  <si>
    <t>Date</t>
  </si>
  <si>
    <t>Description</t>
  </si>
  <si>
    <t>Hours</t>
  </si>
  <si>
    <t>Rate</t>
  </si>
  <si>
    <t>Total</t>
  </si>
  <si>
    <t>Meet with client</t>
  </si>
  <si>
    <t>Design program</t>
  </si>
  <si>
    <t>Write initial prototype</t>
  </si>
  <si>
    <t>Test prototype</t>
  </si>
  <si>
    <t>Deploy program</t>
  </si>
  <si>
    <t>System-wide testing</t>
  </si>
  <si>
    <t>Category</t>
  </si>
  <si>
    <t>Product</t>
  </si>
  <si>
    <t>Month</t>
  </si>
  <si>
    <t>Revenue</t>
  </si>
  <si>
    <t>Food</t>
  </si>
  <si>
    <t>Chocolate</t>
  </si>
  <si>
    <t>Jan</t>
  </si>
  <si>
    <t>Clothing</t>
  </si>
  <si>
    <t>Jacket</t>
  </si>
  <si>
    <t>Toys</t>
  </si>
  <si>
    <t>Ball</t>
  </si>
  <si>
    <t>Feb</t>
  </si>
  <si>
    <t>Mar</t>
  </si>
  <si>
    <t>Bat</t>
  </si>
  <si>
    <t>Apples</t>
  </si>
  <si>
    <t>Num</t>
  </si>
  <si>
    <t>Char</t>
  </si>
  <si>
    <t>A</t>
  </si>
  <si>
    <t>a</t>
  </si>
  <si>
    <t>B</t>
  </si>
  <si>
    <t>b</t>
  </si>
  <si>
    <t>Original</t>
  </si>
  <si>
    <t>Duplicates removed</t>
  </si>
  <si>
    <t>Copy at paste D2 to E5:</t>
  </si>
  <si>
    <t>Copy at paste D3 to E7:</t>
  </si>
  <si>
    <t>Copy at paste D8 to E10:</t>
  </si>
  <si>
    <t>*Tip: To see the formulas (instead of values) go to the Formula tab and press the "Show Formulas" button</t>
  </si>
  <si>
    <t>* Notice that it doesn't destinguish between capital and lower case!!</t>
  </si>
  <si>
    <t>Serial Date</t>
  </si>
  <si>
    <t>Using TEXT to reformat dates as text</t>
  </si>
  <si>
    <t xml:space="preserve">&lt;- Type "January 1, 2019" and press ENTER </t>
  </si>
  <si>
    <t>Date as Text</t>
  </si>
  <si>
    <t>DATEVALUE</t>
  </si>
  <si>
    <t xml:space="preserve">Reformat </t>
  </si>
  <si>
    <t>In one step</t>
  </si>
  <si>
    <t>January</t>
  </si>
  <si>
    <t>February</t>
  </si>
  <si>
    <t>March</t>
  </si>
  <si>
    <t xml:space="preserve"> Numbers work as arguments too:</t>
  </si>
  <si>
    <t>Number</t>
  </si>
  <si>
    <t>COLUMN A</t>
  </si>
  <si>
    <t>COLUMN B</t>
  </si>
  <si>
    <t>COLUMN C</t>
  </si>
  <si>
    <t>ROW 1</t>
  </si>
  <si>
    <t>ROW 2</t>
  </si>
  <si>
    <t>ROW 3</t>
  </si>
  <si>
    <t>c</t>
  </si>
  <si>
    <t>ROW 4</t>
  </si>
  <si>
    <t>ROW 5</t>
  </si>
  <si>
    <t>ROW 6</t>
  </si>
  <si>
    <t>ROW 7</t>
  </si>
  <si>
    <t>COUNT</t>
  </si>
  <si>
    <t>COUNTA</t>
  </si>
  <si>
    <t>COUNTBLANK</t>
  </si>
  <si>
    <t>COUNT only counts cells containing numbers</t>
  </si>
  <si>
    <t>COUNTA counts all cells that aren’t empty</t>
  </si>
  <si>
    <t>COUNTBLANK() function that will count only empty cells</t>
  </si>
  <si>
    <t>COUNTIF</t>
  </si>
  <si>
    <t>COUNTIF determines how many entries in a list meet a certain criteria.</t>
  </si>
  <si>
    <t>not case sensitive (default)</t>
  </si>
  <si>
    <t>case senstive (option)</t>
  </si>
  <si>
    <t>*different than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</si>
</sst>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-F800]dddd\,\ mmmm\ dd\,\ yyyy"/>
    <numFmt numFmtId="165" formatCode="&quot;$&quot;#,##0.00"/>
    <numFmt numFmtId="166" formatCode="mm"/>
    <numFmt numFmtId="167" formatCode="mmm"/>
    <numFmt numFmtId="168" formatCode="dd\/mmm/yy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333333"/>
      <name val="SFSS1095"/>
    </font>
    <font>
      <sz val="10"/>
      <name val="Verdana"/>
      <family val="2"/>
    </font>
    <font>
      <b/>
      <sz val="10"/>
      <name val="Verdana"/>
      <family val="2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3"/>
      <color rgb="FF000000"/>
      <name val="Lucida Grande"/>
      <family val="2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59">
    <xf numFmtId="0" fontId="0" fillId="0" borderId="0" xfId="0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5" fillId="0" borderId="0" xfId="0" applyFont="1"/>
    <xf numFmtId="22" fontId="0" fillId="0" borderId="0" xfId="0" applyNumberFormat="1"/>
    <xf numFmtId="44" fontId="0" fillId="0" borderId="0" xfId="1" applyFont="1"/>
    <xf numFmtId="0" fontId="5" fillId="0" borderId="0" xfId="0" quotePrefix="1" applyFont="1"/>
    <xf numFmtId="0" fontId="6" fillId="0" borderId="0" xfId="0" applyFont="1"/>
    <xf numFmtId="0" fontId="2" fillId="0" borderId="0" xfId="0" applyFont="1"/>
    <xf numFmtId="0" fontId="5" fillId="0" borderId="0" xfId="2"/>
    <xf numFmtId="0" fontId="6" fillId="0" borderId="0" xfId="2" applyFont="1"/>
    <xf numFmtId="0" fontId="5" fillId="0" borderId="0" xfId="2" quotePrefix="1" applyFont="1"/>
    <xf numFmtId="0" fontId="2" fillId="0" borderId="0" xfId="0" applyFont="1" applyAlignment="1">
      <alignment horizontal="center"/>
    </xf>
    <xf numFmtId="44" fontId="0" fillId="0" borderId="0" xfId="0" applyNumberFormat="1"/>
    <xf numFmtId="165" fontId="0" fillId="0" borderId="0" xfId="0" applyNumberFormat="1"/>
    <xf numFmtId="14" fontId="0" fillId="0" borderId="0" xfId="0" applyNumberFormat="1"/>
    <xf numFmtId="17" fontId="0" fillId="0" borderId="0" xfId="0" applyNumberFormat="1"/>
    <xf numFmtId="0" fontId="7" fillId="0" borderId="0" xfId="0" applyFont="1" applyAlignment="1">
      <alignment horizontal="center"/>
    </xf>
    <xf numFmtId="1" fontId="7" fillId="0" borderId="0" xfId="0" applyNumberFormat="1" applyFont="1"/>
    <xf numFmtId="0" fontId="7" fillId="0" borderId="0" xfId="0" applyFont="1"/>
    <xf numFmtId="1" fontId="0" fillId="0" borderId="0" xfId="0" applyNumberFormat="1"/>
    <xf numFmtId="44" fontId="0" fillId="0" borderId="0" xfId="0" applyNumberFormat="1" applyBorder="1"/>
    <xf numFmtId="0" fontId="7" fillId="0" borderId="0" xfId="0" applyFont="1" applyAlignment="1"/>
    <xf numFmtId="0" fontId="10" fillId="0" borderId="0" xfId="0" applyFont="1"/>
    <xf numFmtId="166" fontId="0" fillId="0" borderId="0" xfId="0" applyNumberFormat="1"/>
    <xf numFmtId="0" fontId="0" fillId="0" borderId="0" xfId="0" applyNumberFormat="1"/>
    <xf numFmtId="15" fontId="0" fillId="0" borderId="0" xfId="0" applyNumberFormat="1"/>
    <xf numFmtId="167" fontId="0" fillId="0" borderId="0" xfId="0" applyNumberFormat="1"/>
    <xf numFmtId="168" fontId="9" fillId="0" borderId="0" xfId="0" applyNumberFormat="1" applyFont="1"/>
    <xf numFmtId="44" fontId="0" fillId="0" borderId="1" xfId="0" applyNumberFormat="1" applyBorder="1"/>
    <xf numFmtId="1" fontId="0" fillId="0" borderId="2" xfId="0" applyNumberFormat="1" applyBorder="1"/>
    <xf numFmtId="1" fontId="9" fillId="0" borderId="3" xfId="0" applyNumberFormat="1" applyFont="1" applyBorder="1"/>
    <xf numFmtId="0" fontId="0" fillId="0" borderId="4" xfId="0" applyBorder="1"/>
    <xf numFmtId="1" fontId="2" fillId="0" borderId="3" xfId="0" applyNumberFormat="1" applyFont="1" applyBorder="1"/>
    <xf numFmtId="0" fontId="2" fillId="0" borderId="4" xfId="0" applyFont="1" applyBorder="1"/>
    <xf numFmtId="44" fontId="0" fillId="0" borderId="3" xfId="0" applyNumberFormat="1" applyBorder="1"/>
    <xf numFmtId="1" fontId="0" fillId="0" borderId="4" xfId="0" applyNumberFormat="1" applyBorder="1"/>
    <xf numFmtId="0" fontId="7" fillId="0" borderId="4" xfId="0" applyFont="1" applyBorder="1" applyAlignment="1"/>
    <xf numFmtId="1" fontId="9" fillId="0" borderId="5" xfId="0" applyNumberFormat="1" applyFont="1" applyBorder="1"/>
    <xf numFmtId="1" fontId="9" fillId="0" borderId="6" xfId="0" applyNumberFormat="1" applyFon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44" fontId="3" fillId="0" borderId="7" xfId="1" applyFont="1" applyBorder="1"/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0" xfId="0" applyFont="1"/>
    <xf numFmtId="0" fontId="5" fillId="0" borderId="0" xfId="2" applyAlignment="1">
      <alignment horizontal="center"/>
    </xf>
    <xf numFmtId="44" fontId="8" fillId="0" borderId="1" xfId="0" applyNumberFormat="1" applyFont="1" applyBorder="1" applyAlignment="1">
      <alignment horizontal="center"/>
    </xf>
    <xf numFmtId="44" fontId="8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9" fillId="0" borderId="0" xfId="0" applyFont="1"/>
  </cellXfs>
  <cellStyles count="3">
    <cellStyle name="Currency" xfId="1" builtinId="4"/>
    <cellStyle name="Normal" xfId="0" builtinId="0"/>
    <cellStyle name="Normal 2" xfId="2" xr:uid="{B5B4852D-7740-2749-8B2F-D968B346A2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D5DD-848E-C140-9D06-25EE3DA67388}">
  <dimension ref="A1:E7"/>
  <sheetViews>
    <sheetView zoomScale="216" workbookViewId="0">
      <selection activeCell="B6" sqref="B6"/>
    </sheetView>
  </sheetViews>
  <sheetFormatPr baseColWidth="10" defaultRowHeight="16"/>
  <cols>
    <col min="1" max="1" width="15.33203125" bestFit="1" customWidth="1"/>
    <col min="2" max="2" width="14" bestFit="1" customWidth="1"/>
    <col min="4" max="4" width="24" bestFit="1" customWidth="1"/>
  </cols>
  <sheetData>
    <row r="1" spans="1:5">
      <c r="A1" s="13" t="s">
        <v>49</v>
      </c>
      <c r="B1" s="13" t="s">
        <v>50</v>
      </c>
      <c r="D1" s="9" t="s">
        <v>51</v>
      </c>
    </row>
    <row r="2" spans="1:5">
      <c r="A2" s="14">
        <v>12345678</v>
      </c>
      <c r="B2" s="15">
        <v>12345678</v>
      </c>
      <c r="D2" s="16">
        <v>43475</v>
      </c>
      <c r="E2" t="s">
        <v>52</v>
      </c>
    </row>
    <row r="3" spans="1:5">
      <c r="A3" s="14">
        <v>-37.17</v>
      </c>
      <c r="B3" s="15">
        <v>-37.17</v>
      </c>
      <c r="D3" s="3">
        <v>43475</v>
      </c>
      <c r="E3" t="s">
        <v>53</v>
      </c>
    </row>
    <row r="4" spans="1:5">
      <c r="A4" s="14">
        <v>0</v>
      </c>
      <c r="B4" s="15">
        <v>0</v>
      </c>
      <c r="D4" s="17">
        <v>43475</v>
      </c>
      <c r="E4" t="s">
        <v>54</v>
      </c>
    </row>
    <row r="5" spans="1:5">
      <c r="A5" s="14">
        <v>5</v>
      </c>
      <c r="B5" s="15">
        <v>5</v>
      </c>
      <c r="D5" s="26">
        <v>43475</v>
      </c>
      <c r="E5" t="s">
        <v>104</v>
      </c>
    </row>
    <row r="6" spans="1:5">
      <c r="D6" s="5"/>
      <c r="E6" t="s">
        <v>106</v>
      </c>
    </row>
    <row r="7" spans="1:5">
      <c r="D7" t="str">
        <f>TEXT(D5,"dd/mmmm-yy")</f>
        <v>10/January-19</v>
      </c>
      <c r="E7" t="s">
        <v>105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A37C-2B55-2645-A42E-25C4397839F3}">
  <dimension ref="A1:E12"/>
  <sheetViews>
    <sheetView workbookViewId="0">
      <selection activeCell="B12" sqref="B12"/>
    </sheetView>
  </sheetViews>
  <sheetFormatPr baseColWidth="10" defaultRowHeight="16"/>
  <cols>
    <col min="1" max="1" width="15.6640625" bestFit="1" customWidth="1"/>
    <col min="2" max="2" width="12.6640625" bestFit="1" customWidth="1"/>
    <col min="3" max="3" width="12.33203125" bestFit="1" customWidth="1"/>
    <col min="4" max="4" width="12.6640625" bestFit="1" customWidth="1"/>
  </cols>
  <sheetData>
    <row r="1" spans="1:5" ht="17">
      <c r="A1" s="56"/>
      <c r="B1" s="56" t="s">
        <v>116</v>
      </c>
      <c r="C1" s="56" t="s">
        <v>117</v>
      </c>
      <c r="D1" s="56" t="s">
        <v>118</v>
      </c>
    </row>
    <row r="2" spans="1:5" ht="17">
      <c r="A2" s="56" t="s">
        <v>119</v>
      </c>
      <c r="B2" s="56">
        <v>1</v>
      </c>
      <c r="C2" s="56" t="s">
        <v>94</v>
      </c>
      <c r="D2" s="56">
        <v>1</v>
      </c>
    </row>
    <row r="3" spans="1:5" ht="17">
      <c r="A3" s="56" t="s">
        <v>120</v>
      </c>
      <c r="B3" s="56">
        <v>2</v>
      </c>
      <c r="C3" s="56" t="s">
        <v>96</v>
      </c>
      <c r="D3" s="56">
        <v>2</v>
      </c>
    </row>
    <row r="4" spans="1:5" ht="17">
      <c r="A4" s="56" t="s">
        <v>121</v>
      </c>
      <c r="B4" s="56">
        <v>3</v>
      </c>
      <c r="C4" s="56" t="s">
        <v>122</v>
      </c>
      <c r="D4" s="56">
        <v>3</v>
      </c>
    </row>
    <row r="5" spans="1:5" ht="17">
      <c r="A5" s="56" t="s">
        <v>123</v>
      </c>
      <c r="B5" s="56"/>
      <c r="C5" s="56"/>
      <c r="D5" s="56" t="s">
        <v>94</v>
      </c>
    </row>
    <row r="6" spans="1:5" ht="17">
      <c r="A6" s="56" t="s">
        <v>124</v>
      </c>
      <c r="B6" s="56"/>
      <c r="C6" s="56"/>
      <c r="D6" s="56" t="s">
        <v>96</v>
      </c>
    </row>
    <row r="7" spans="1:5" ht="17">
      <c r="A7" s="56" t="s">
        <v>125</v>
      </c>
      <c r="B7" s="56"/>
      <c r="C7" s="56"/>
      <c r="D7" s="56" t="s">
        <v>122</v>
      </c>
    </row>
    <row r="8" spans="1:5" ht="17">
      <c r="A8" s="56" t="s">
        <v>126</v>
      </c>
      <c r="B8" s="56"/>
      <c r="C8" s="56"/>
      <c r="D8" s="56"/>
    </row>
    <row r="9" spans="1:5" ht="17">
      <c r="A9" s="56" t="s">
        <v>127</v>
      </c>
      <c r="B9" s="56">
        <f>COUNT(B2:B8)</f>
        <v>3</v>
      </c>
      <c r="C9" s="56">
        <f t="shared" ref="C9:D9" si="0">COUNT(C2:C8)</f>
        <v>0</v>
      </c>
      <c r="D9" s="56">
        <f t="shared" si="0"/>
        <v>3</v>
      </c>
      <c r="E9" s="56" t="s">
        <v>130</v>
      </c>
    </row>
    <row r="10" spans="1:5" ht="17">
      <c r="A10" s="56" t="s">
        <v>128</v>
      </c>
      <c r="B10" s="56">
        <f>COUNTA(B2:B8)</f>
        <v>3</v>
      </c>
      <c r="C10" s="56">
        <f t="shared" ref="C10:D10" si="1">COUNTA(C2:C8)</f>
        <v>3</v>
      </c>
      <c r="D10" s="56">
        <f t="shared" si="1"/>
        <v>6</v>
      </c>
      <c r="E10" s="56" t="s">
        <v>131</v>
      </c>
    </row>
    <row r="11" spans="1:5" ht="17">
      <c r="A11" s="56" t="s">
        <v>129</v>
      </c>
      <c r="B11" s="56">
        <f>COUNTBLANK(B2:B8)</f>
        <v>4</v>
      </c>
      <c r="C11" s="56">
        <f t="shared" ref="C11:D11" si="2">COUNTBLANK(C2:C8)</f>
        <v>4</v>
      </c>
      <c r="D11" s="56">
        <f t="shared" si="2"/>
        <v>1</v>
      </c>
      <c r="E11" s="56" t="s">
        <v>132</v>
      </c>
    </row>
    <row r="12" spans="1:5" ht="17">
      <c r="A12" s="56" t="s">
        <v>133</v>
      </c>
      <c r="B12">
        <f>COUNTIF(B2:B8,"&lt;3")</f>
        <v>2</v>
      </c>
      <c r="C12">
        <f t="shared" ref="C12:D12" si="3">COUNTIF(C2:C8,"&lt;3")</f>
        <v>0</v>
      </c>
      <c r="D12">
        <f t="shared" si="3"/>
        <v>2</v>
      </c>
      <c r="E12" s="56" t="s">
        <v>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4BEE-50D4-7F4F-BF5F-08481399B090}">
  <dimension ref="A1:C4"/>
  <sheetViews>
    <sheetView workbookViewId="0">
      <selection sqref="A1:C4"/>
    </sheetView>
  </sheetViews>
  <sheetFormatPr baseColWidth="10" defaultRowHeight="16"/>
  <sheetData>
    <row r="1" spans="1:3">
      <c r="A1">
        <v>1</v>
      </c>
      <c r="B1">
        <v>1</v>
      </c>
      <c r="C1">
        <v>1</v>
      </c>
    </row>
    <row r="2" spans="1:3">
      <c r="A2">
        <v>2</v>
      </c>
      <c r="B2">
        <v>2</v>
      </c>
      <c r="C2">
        <v>2</v>
      </c>
    </row>
    <row r="3" spans="1:3">
      <c r="A3">
        <v>3</v>
      </c>
      <c r="B3">
        <v>3</v>
      </c>
      <c r="C3">
        <v>3</v>
      </c>
    </row>
    <row r="4" spans="1:3">
      <c r="A4">
        <v>4</v>
      </c>
      <c r="B4">
        <v>4</v>
      </c>
      <c r="C4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BDD1-51ED-C042-BC3E-D0D0B4371472}">
  <dimension ref="A1:G12"/>
  <sheetViews>
    <sheetView workbookViewId="0">
      <selection activeCell="H13" sqref="H13"/>
    </sheetView>
  </sheetViews>
  <sheetFormatPr baseColWidth="10" defaultRowHeight="16"/>
  <sheetData>
    <row r="1" spans="1:7">
      <c r="A1" s="24" t="s">
        <v>76</v>
      </c>
      <c r="B1" s="24" t="s">
        <v>77</v>
      </c>
      <c r="C1" s="24" t="s">
        <v>78</v>
      </c>
      <c r="D1" s="24" t="s">
        <v>55</v>
      </c>
      <c r="E1" s="24" t="s">
        <v>56</v>
      </c>
      <c r="F1" s="24" t="s">
        <v>57</v>
      </c>
      <c r="G1" s="24" t="s">
        <v>79</v>
      </c>
    </row>
    <row r="2" spans="1:7">
      <c r="A2" t="s">
        <v>80</v>
      </c>
      <c r="B2" t="s">
        <v>81</v>
      </c>
      <c r="C2" s="25" t="s">
        <v>82</v>
      </c>
      <c r="D2">
        <v>20</v>
      </c>
      <c r="E2" s="15">
        <v>2</v>
      </c>
      <c r="F2" s="15">
        <v>1</v>
      </c>
      <c r="G2" s="15">
        <v>40</v>
      </c>
    </row>
    <row r="3" spans="1:7">
      <c r="A3" t="s">
        <v>83</v>
      </c>
      <c r="B3" t="s">
        <v>84</v>
      </c>
      <c r="C3" s="25" t="s">
        <v>82</v>
      </c>
      <c r="D3">
        <v>15</v>
      </c>
      <c r="E3" s="15">
        <v>50</v>
      </c>
      <c r="F3" s="15">
        <v>35</v>
      </c>
      <c r="G3" s="15">
        <v>750</v>
      </c>
    </row>
    <row r="4" spans="1:7">
      <c r="A4" t="s">
        <v>85</v>
      </c>
      <c r="B4" t="s">
        <v>86</v>
      </c>
      <c r="C4" s="25" t="s">
        <v>82</v>
      </c>
      <c r="D4">
        <v>55</v>
      </c>
      <c r="E4" s="15">
        <v>1</v>
      </c>
      <c r="F4" s="15">
        <v>0.5</v>
      </c>
      <c r="G4" s="15">
        <v>55</v>
      </c>
    </row>
    <row r="5" spans="1:7">
      <c r="A5" t="s">
        <v>80</v>
      </c>
      <c r="B5" t="s">
        <v>81</v>
      </c>
      <c r="C5" s="25" t="s">
        <v>87</v>
      </c>
      <c r="D5">
        <v>80</v>
      </c>
      <c r="E5" s="15">
        <v>2.5</v>
      </c>
      <c r="F5" s="15">
        <v>1</v>
      </c>
      <c r="G5" s="15">
        <v>200</v>
      </c>
    </row>
    <row r="6" spans="1:7">
      <c r="A6" t="s">
        <v>83</v>
      </c>
      <c r="B6" t="s">
        <v>84</v>
      </c>
      <c r="C6" s="25" t="s">
        <v>87</v>
      </c>
      <c r="D6">
        <v>10</v>
      </c>
      <c r="E6" s="15">
        <v>50</v>
      </c>
      <c r="F6" s="15">
        <v>35</v>
      </c>
      <c r="G6" s="15">
        <v>500</v>
      </c>
    </row>
    <row r="7" spans="1:7">
      <c r="A7" t="s">
        <v>85</v>
      </c>
      <c r="B7" t="s">
        <v>86</v>
      </c>
      <c r="C7" s="25" t="s">
        <v>87</v>
      </c>
      <c r="D7">
        <v>65</v>
      </c>
      <c r="E7" s="15">
        <v>1</v>
      </c>
      <c r="F7" s="15">
        <v>0.6</v>
      </c>
      <c r="G7" s="15">
        <v>65</v>
      </c>
    </row>
    <row r="8" spans="1:7">
      <c r="A8" t="s">
        <v>80</v>
      </c>
      <c r="B8" t="s">
        <v>81</v>
      </c>
      <c r="C8" s="25" t="s">
        <v>88</v>
      </c>
      <c r="D8">
        <v>30</v>
      </c>
      <c r="E8" s="15">
        <v>2</v>
      </c>
      <c r="F8" s="15">
        <v>1</v>
      </c>
      <c r="G8" s="15">
        <v>60</v>
      </c>
    </row>
    <row r="9" spans="1:7">
      <c r="A9" t="s">
        <v>85</v>
      </c>
      <c r="B9" t="s">
        <v>86</v>
      </c>
      <c r="C9" s="25" t="s">
        <v>88</v>
      </c>
      <c r="D9">
        <v>70</v>
      </c>
      <c r="E9" s="15">
        <v>1</v>
      </c>
      <c r="F9" s="15">
        <v>0.4</v>
      </c>
      <c r="G9" s="15">
        <v>70</v>
      </c>
    </row>
    <row r="10" spans="1:7">
      <c r="A10" t="s">
        <v>85</v>
      </c>
      <c r="B10" t="s">
        <v>89</v>
      </c>
      <c r="C10" s="25" t="s">
        <v>88</v>
      </c>
      <c r="D10">
        <v>10</v>
      </c>
      <c r="E10" s="15">
        <v>75</v>
      </c>
      <c r="F10" s="15">
        <v>50</v>
      </c>
      <c r="G10" s="15">
        <v>750</v>
      </c>
    </row>
    <row r="11" spans="1:7">
      <c r="A11" t="s">
        <v>83</v>
      </c>
      <c r="B11" t="s">
        <v>84</v>
      </c>
      <c r="C11" s="25" t="s">
        <v>88</v>
      </c>
      <c r="D11">
        <v>8</v>
      </c>
      <c r="E11" s="15">
        <v>50</v>
      </c>
      <c r="F11" s="15">
        <v>30</v>
      </c>
      <c r="G11" s="15">
        <v>400</v>
      </c>
    </row>
    <row r="12" spans="1:7">
      <c r="A12" t="s">
        <v>80</v>
      </c>
      <c r="B12" t="s">
        <v>90</v>
      </c>
      <c r="C12" s="25" t="s">
        <v>88</v>
      </c>
      <c r="D12">
        <v>100</v>
      </c>
      <c r="E12" s="15">
        <v>3</v>
      </c>
      <c r="F12" s="15">
        <v>2</v>
      </c>
      <c r="G12" s="15">
        <v>300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38C1-0F4D-B84D-AEAC-AC23370E94FF}">
  <dimension ref="A1:I10"/>
  <sheetViews>
    <sheetView tabSelected="1" topLeftCell="D1" zoomScale="338" workbookViewId="0">
      <selection activeCell="H6" sqref="H6"/>
    </sheetView>
  </sheetViews>
  <sheetFormatPr baseColWidth="10" defaultRowHeight="16"/>
  <sheetData>
    <row r="1" spans="1:9">
      <c r="A1" s="9" t="s">
        <v>91</v>
      </c>
      <c r="B1" s="9" t="s">
        <v>92</v>
      </c>
      <c r="D1" s="9" t="s">
        <v>91</v>
      </c>
      <c r="E1" s="9" t="s">
        <v>92</v>
      </c>
      <c r="G1" s="57" t="s">
        <v>91</v>
      </c>
      <c r="H1" s="57" t="s">
        <v>92</v>
      </c>
    </row>
    <row r="2" spans="1:9">
      <c r="A2">
        <v>1</v>
      </c>
      <c r="B2" t="s">
        <v>93</v>
      </c>
      <c r="D2">
        <v>3</v>
      </c>
      <c r="E2" t="s">
        <v>94</v>
      </c>
      <c r="G2" s="58">
        <v>3</v>
      </c>
      <c r="H2" s="58" t="s">
        <v>94</v>
      </c>
    </row>
    <row r="3" spans="1:9">
      <c r="A3">
        <v>1</v>
      </c>
      <c r="B3" t="s">
        <v>94</v>
      </c>
      <c r="D3">
        <v>3</v>
      </c>
      <c r="E3" t="s">
        <v>95</v>
      </c>
      <c r="G3" s="58">
        <v>3</v>
      </c>
      <c r="H3" s="58" t="s">
        <v>95</v>
      </c>
    </row>
    <row r="4" spans="1:9">
      <c r="A4">
        <v>1</v>
      </c>
      <c r="B4" t="s">
        <v>95</v>
      </c>
      <c r="D4">
        <v>2</v>
      </c>
      <c r="E4" t="s">
        <v>93</v>
      </c>
      <c r="G4" s="58">
        <v>2</v>
      </c>
      <c r="H4" s="58" t="s">
        <v>93</v>
      </c>
    </row>
    <row r="5" spans="1:9">
      <c r="A5">
        <v>1</v>
      </c>
      <c r="B5" t="s">
        <v>96</v>
      </c>
      <c r="D5">
        <v>2</v>
      </c>
      <c r="E5" t="s">
        <v>96</v>
      </c>
      <c r="G5" s="58">
        <v>2</v>
      </c>
      <c r="H5" s="58" t="s">
        <v>96</v>
      </c>
    </row>
    <row r="6" spans="1:9">
      <c r="A6">
        <v>2</v>
      </c>
      <c r="B6" t="s">
        <v>93</v>
      </c>
      <c r="D6">
        <v>1</v>
      </c>
      <c r="E6" t="s">
        <v>93</v>
      </c>
      <c r="G6" s="58">
        <v>1</v>
      </c>
      <c r="H6" s="58" t="s">
        <v>94</v>
      </c>
      <c r="I6" t="s">
        <v>137</v>
      </c>
    </row>
    <row r="7" spans="1:9">
      <c r="A7">
        <v>2</v>
      </c>
      <c r="B7" t="s">
        <v>96</v>
      </c>
      <c r="D7">
        <v>1</v>
      </c>
      <c r="E7" t="s">
        <v>94</v>
      </c>
      <c r="G7" s="58">
        <v>1</v>
      </c>
      <c r="H7" s="58" t="s">
        <v>93</v>
      </c>
      <c r="I7" t="s">
        <v>137</v>
      </c>
    </row>
    <row r="8" spans="1:9">
      <c r="A8">
        <v>3</v>
      </c>
      <c r="B8" t="s">
        <v>94</v>
      </c>
      <c r="D8">
        <v>1</v>
      </c>
      <c r="E8" t="s">
        <v>95</v>
      </c>
      <c r="G8" s="58">
        <v>1</v>
      </c>
      <c r="H8" s="58" t="s">
        <v>96</v>
      </c>
      <c r="I8" t="s">
        <v>137</v>
      </c>
    </row>
    <row r="9" spans="1:9">
      <c r="A9">
        <v>3</v>
      </c>
      <c r="B9" t="s">
        <v>95</v>
      </c>
      <c r="D9">
        <v>1</v>
      </c>
      <c r="E9" t="s">
        <v>96</v>
      </c>
      <c r="G9" s="58">
        <v>1</v>
      </c>
      <c r="H9" s="58" t="s">
        <v>95</v>
      </c>
      <c r="I9" t="s">
        <v>137</v>
      </c>
    </row>
    <row r="10" spans="1:9">
      <c r="D10" t="s">
        <v>135</v>
      </c>
      <c r="G10" t="s">
        <v>136</v>
      </c>
    </row>
  </sheetData>
  <sortState caseSensitive="1" ref="G2:H9">
    <sortCondition descending="1" ref="G2:G9"/>
    <sortCondition ref="H2:H9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6EEA-E64C-4E4E-88FD-A63EB3620100}">
  <dimension ref="A1:E10"/>
  <sheetViews>
    <sheetView zoomScale="190" workbookViewId="0">
      <selection activeCell="B10" sqref="A9:B10"/>
    </sheetView>
  </sheetViews>
  <sheetFormatPr baseColWidth="10" defaultRowHeight="16"/>
  <sheetData>
    <row r="1" spans="1:5">
      <c r="A1" t="s">
        <v>97</v>
      </c>
      <c r="D1" s="55" t="s">
        <v>98</v>
      </c>
      <c r="E1" s="55"/>
    </row>
    <row r="2" spans="1:5">
      <c r="A2" s="9" t="s">
        <v>91</v>
      </c>
      <c r="B2" s="9" t="s">
        <v>92</v>
      </c>
      <c r="D2" s="9" t="s">
        <v>91</v>
      </c>
      <c r="E2" s="9" t="s">
        <v>92</v>
      </c>
    </row>
    <row r="3" spans="1:5">
      <c r="A3">
        <v>1</v>
      </c>
      <c r="B3" t="s">
        <v>93</v>
      </c>
      <c r="D3">
        <v>1</v>
      </c>
      <c r="E3" t="s">
        <v>93</v>
      </c>
    </row>
    <row r="4" spans="1:5">
      <c r="A4">
        <v>2</v>
      </c>
      <c r="B4" t="s">
        <v>93</v>
      </c>
      <c r="D4">
        <v>1</v>
      </c>
      <c r="E4" t="s">
        <v>95</v>
      </c>
    </row>
    <row r="5" spans="1:5">
      <c r="A5">
        <v>3</v>
      </c>
      <c r="B5" t="s">
        <v>94</v>
      </c>
      <c r="D5">
        <v>2</v>
      </c>
      <c r="E5" t="s">
        <v>93</v>
      </c>
    </row>
    <row r="6" spans="1:5">
      <c r="A6">
        <v>1</v>
      </c>
      <c r="B6" t="s">
        <v>95</v>
      </c>
      <c r="D6">
        <v>2</v>
      </c>
      <c r="E6" t="s">
        <v>96</v>
      </c>
    </row>
    <row r="7" spans="1:5">
      <c r="A7">
        <v>2</v>
      </c>
      <c r="B7" t="s">
        <v>96</v>
      </c>
      <c r="D7">
        <v>3</v>
      </c>
      <c r="E7" t="s">
        <v>94</v>
      </c>
    </row>
    <row r="8" spans="1:5">
      <c r="A8">
        <v>3</v>
      </c>
      <c r="B8" t="s">
        <v>95</v>
      </c>
      <c r="D8">
        <v>3</v>
      </c>
      <c r="E8" t="s">
        <v>95</v>
      </c>
    </row>
    <row r="9" spans="1:5">
      <c r="A9">
        <v>1</v>
      </c>
      <c r="B9" t="s">
        <v>94</v>
      </c>
    </row>
    <row r="10" spans="1:5">
      <c r="A10">
        <v>1</v>
      </c>
      <c r="B10" t="s">
        <v>96</v>
      </c>
      <c r="D10" t="s">
        <v>103</v>
      </c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76952-5201-6A46-AF0F-BE7B0EFC58FE}">
  <dimension ref="A1:B9"/>
  <sheetViews>
    <sheetView workbookViewId="0">
      <selection sqref="A1:B9"/>
    </sheetView>
  </sheetViews>
  <sheetFormatPr baseColWidth="10" defaultRowHeight="16"/>
  <sheetData>
    <row r="1" spans="1:2">
      <c r="A1" s="9" t="s">
        <v>115</v>
      </c>
      <c r="B1" s="9" t="s">
        <v>92</v>
      </c>
    </row>
    <row r="2" spans="1:2">
      <c r="A2" s="51">
        <v>1</v>
      </c>
      <c r="B2" s="51" t="s">
        <v>93</v>
      </c>
    </row>
    <row r="3" spans="1:2">
      <c r="A3">
        <v>1</v>
      </c>
      <c r="B3" t="s">
        <v>94</v>
      </c>
    </row>
    <row r="4" spans="1:2">
      <c r="A4">
        <v>1</v>
      </c>
      <c r="B4" t="s">
        <v>95</v>
      </c>
    </row>
    <row r="5" spans="1:2">
      <c r="A5">
        <v>1</v>
      </c>
      <c r="B5" t="s">
        <v>96</v>
      </c>
    </row>
    <row r="6" spans="1:2">
      <c r="A6">
        <v>2</v>
      </c>
      <c r="B6" t="s">
        <v>93</v>
      </c>
    </row>
    <row r="7" spans="1:2">
      <c r="A7">
        <v>2</v>
      </c>
      <c r="B7" t="s">
        <v>96</v>
      </c>
    </row>
    <row r="8" spans="1:2">
      <c r="A8">
        <v>3</v>
      </c>
      <c r="B8" t="s">
        <v>94</v>
      </c>
    </row>
    <row r="9" spans="1:2">
      <c r="A9">
        <v>3</v>
      </c>
      <c r="B9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62D9-1E59-0C4A-9279-E4152A72F285}">
  <dimension ref="A1:K12"/>
  <sheetViews>
    <sheetView workbookViewId="0">
      <selection activeCell="C2" sqref="C2"/>
    </sheetView>
  </sheetViews>
  <sheetFormatPr baseColWidth="10" defaultRowHeight="16"/>
  <cols>
    <col min="8" max="8" width="14.83203125" bestFit="1" customWidth="1"/>
    <col min="10" max="10" width="13.83203125" bestFit="1" customWidth="1"/>
  </cols>
  <sheetData>
    <row r="1" spans="1:11">
      <c r="A1" t="s">
        <v>76</v>
      </c>
      <c r="B1" t="s">
        <v>77</v>
      </c>
      <c r="C1" t="s">
        <v>78</v>
      </c>
      <c r="D1" t="s">
        <v>55</v>
      </c>
      <c r="E1" t="s">
        <v>56</v>
      </c>
      <c r="F1" t="s">
        <v>57</v>
      </c>
      <c r="G1" t="s">
        <v>79</v>
      </c>
      <c r="H1" t="s">
        <v>107</v>
      </c>
      <c r="I1" t="s">
        <v>108</v>
      </c>
      <c r="J1" t="s">
        <v>109</v>
      </c>
      <c r="K1" t="s">
        <v>110</v>
      </c>
    </row>
    <row r="2" spans="1:11">
      <c r="A2" t="s">
        <v>80</v>
      </c>
      <c r="B2" t="s">
        <v>81</v>
      </c>
      <c r="C2" s="16" t="s">
        <v>111</v>
      </c>
      <c r="D2">
        <v>20</v>
      </c>
      <c r="E2">
        <v>2</v>
      </c>
      <c r="F2">
        <v>1</v>
      </c>
      <c r="G2">
        <v>40</v>
      </c>
      <c r="H2" s="28" t="str">
        <f>C2&amp;" 1, 2019"</f>
        <v>January 1, 2019</v>
      </c>
      <c r="I2">
        <f>DATEVALUE(H2)</f>
        <v>43466</v>
      </c>
      <c r="J2" s="29">
        <v>43466</v>
      </c>
      <c r="K2">
        <f>DATEVALUE(CONCATENATE(C2," 1, 2019"))</f>
        <v>43466</v>
      </c>
    </row>
    <row r="3" spans="1:11">
      <c r="A3" t="s">
        <v>83</v>
      </c>
      <c r="B3" t="s">
        <v>84</v>
      </c>
      <c r="C3" s="16" t="s">
        <v>111</v>
      </c>
      <c r="D3">
        <v>15</v>
      </c>
      <c r="E3">
        <v>50</v>
      </c>
      <c r="F3">
        <v>35</v>
      </c>
      <c r="G3">
        <v>750</v>
      </c>
      <c r="H3" s="27" t="str">
        <f t="shared" ref="H3:H12" si="0">C3&amp;" 1, 2019"</f>
        <v>January 1, 2019</v>
      </c>
      <c r="I3">
        <f t="shared" ref="I3:I12" si="1">DATEVALUE(H3)</f>
        <v>43466</v>
      </c>
      <c r="J3" s="29">
        <v>43466</v>
      </c>
      <c r="K3">
        <f t="shared" ref="K3:K12" si="2">DATEVALUE(CONCATENATE(C3," 1, 2019"))</f>
        <v>43466</v>
      </c>
    </row>
    <row r="4" spans="1:11">
      <c r="A4" t="s">
        <v>85</v>
      </c>
      <c r="B4" t="s">
        <v>86</v>
      </c>
      <c r="C4" s="16" t="s">
        <v>111</v>
      </c>
      <c r="D4">
        <v>55</v>
      </c>
      <c r="E4">
        <v>1</v>
      </c>
      <c r="F4">
        <v>0.5</v>
      </c>
      <c r="G4">
        <v>55</v>
      </c>
      <c r="H4" s="27" t="str">
        <f t="shared" si="0"/>
        <v>January 1, 2019</v>
      </c>
      <c r="I4">
        <f t="shared" si="1"/>
        <v>43466</v>
      </c>
      <c r="J4" s="29">
        <v>43466</v>
      </c>
      <c r="K4">
        <f t="shared" si="2"/>
        <v>43466</v>
      </c>
    </row>
    <row r="5" spans="1:11">
      <c r="A5" t="s">
        <v>80</v>
      </c>
      <c r="B5" t="s">
        <v>81</v>
      </c>
      <c r="C5" s="16" t="s">
        <v>112</v>
      </c>
      <c r="D5">
        <v>80</v>
      </c>
      <c r="E5">
        <v>2.5</v>
      </c>
      <c r="F5">
        <v>1</v>
      </c>
      <c r="G5">
        <v>200</v>
      </c>
      <c r="H5" s="27" t="str">
        <f t="shared" si="0"/>
        <v>February 1, 2019</v>
      </c>
      <c r="I5">
        <f t="shared" si="1"/>
        <v>43497</v>
      </c>
      <c r="J5" s="29">
        <v>43497</v>
      </c>
      <c r="K5">
        <f t="shared" si="2"/>
        <v>43497</v>
      </c>
    </row>
    <row r="6" spans="1:11">
      <c r="A6" t="s">
        <v>83</v>
      </c>
      <c r="B6" t="s">
        <v>84</v>
      </c>
      <c r="C6" s="16" t="s">
        <v>112</v>
      </c>
      <c r="D6">
        <v>10</v>
      </c>
      <c r="E6">
        <v>50</v>
      </c>
      <c r="F6">
        <v>35</v>
      </c>
      <c r="G6">
        <v>500</v>
      </c>
      <c r="H6" s="27" t="str">
        <f t="shared" si="0"/>
        <v>February 1, 2019</v>
      </c>
      <c r="I6">
        <f t="shared" si="1"/>
        <v>43497</v>
      </c>
      <c r="J6" s="29">
        <v>43497</v>
      </c>
      <c r="K6">
        <f t="shared" si="2"/>
        <v>43497</v>
      </c>
    </row>
    <row r="7" spans="1:11">
      <c r="A7" t="s">
        <v>85</v>
      </c>
      <c r="B7" t="s">
        <v>86</v>
      </c>
      <c r="C7" s="16" t="s">
        <v>112</v>
      </c>
      <c r="D7">
        <v>65</v>
      </c>
      <c r="E7">
        <v>1</v>
      </c>
      <c r="F7">
        <v>0.6</v>
      </c>
      <c r="G7">
        <v>65</v>
      </c>
      <c r="H7" s="27" t="str">
        <f t="shared" si="0"/>
        <v>February 1, 2019</v>
      </c>
      <c r="I7">
        <f t="shared" si="1"/>
        <v>43497</v>
      </c>
      <c r="J7" s="29">
        <v>43497</v>
      </c>
      <c r="K7">
        <f t="shared" si="2"/>
        <v>43497</v>
      </c>
    </row>
    <row r="8" spans="1:11">
      <c r="A8" t="s">
        <v>80</v>
      </c>
      <c r="B8" t="s">
        <v>81</v>
      </c>
      <c r="C8" s="16" t="s">
        <v>113</v>
      </c>
      <c r="D8">
        <v>30</v>
      </c>
      <c r="E8">
        <v>2</v>
      </c>
      <c r="F8">
        <v>1</v>
      </c>
      <c r="G8">
        <v>60</v>
      </c>
      <c r="H8" s="27" t="str">
        <f t="shared" si="0"/>
        <v>March 1, 2019</v>
      </c>
      <c r="I8">
        <f t="shared" si="1"/>
        <v>43525</v>
      </c>
      <c r="J8" s="29">
        <v>43525</v>
      </c>
      <c r="K8">
        <f t="shared" si="2"/>
        <v>43525</v>
      </c>
    </row>
    <row r="9" spans="1:11">
      <c r="A9" t="s">
        <v>85</v>
      </c>
      <c r="B9" t="s">
        <v>86</v>
      </c>
      <c r="C9" s="16" t="s">
        <v>113</v>
      </c>
      <c r="D9">
        <v>70</v>
      </c>
      <c r="E9">
        <v>1</v>
      </c>
      <c r="F9">
        <v>0.4</v>
      </c>
      <c r="G9">
        <v>70</v>
      </c>
      <c r="H9" s="27" t="str">
        <f t="shared" si="0"/>
        <v>March 1, 2019</v>
      </c>
      <c r="I9">
        <f t="shared" si="1"/>
        <v>43525</v>
      </c>
      <c r="J9" s="29">
        <v>43525</v>
      </c>
      <c r="K9">
        <f t="shared" si="2"/>
        <v>43525</v>
      </c>
    </row>
    <row r="10" spans="1:11">
      <c r="A10" t="s">
        <v>85</v>
      </c>
      <c r="B10" t="s">
        <v>89</v>
      </c>
      <c r="C10" s="16" t="s">
        <v>113</v>
      </c>
      <c r="D10">
        <v>10</v>
      </c>
      <c r="E10">
        <v>75</v>
      </c>
      <c r="F10">
        <v>50</v>
      </c>
      <c r="G10">
        <v>750</v>
      </c>
      <c r="H10" s="27" t="str">
        <f t="shared" si="0"/>
        <v>March 1, 2019</v>
      </c>
      <c r="I10">
        <f t="shared" si="1"/>
        <v>43525</v>
      </c>
      <c r="J10" s="29">
        <v>43525</v>
      </c>
      <c r="K10">
        <f t="shared" si="2"/>
        <v>43525</v>
      </c>
    </row>
    <row r="11" spans="1:11">
      <c r="A11" t="s">
        <v>83</v>
      </c>
      <c r="B11" t="s">
        <v>84</v>
      </c>
      <c r="C11" s="16" t="s">
        <v>113</v>
      </c>
      <c r="D11">
        <v>8</v>
      </c>
      <c r="E11">
        <v>50</v>
      </c>
      <c r="F11">
        <v>30</v>
      </c>
      <c r="G11">
        <v>400</v>
      </c>
      <c r="H11" s="27" t="str">
        <f t="shared" si="0"/>
        <v>March 1, 2019</v>
      </c>
      <c r="I11">
        <f t="shared" si="1"/>
        <v>43525</v>
      </c>
      <c r="J11" s="29">
        <v>43525</v>
      </c>
      <c r="K11">
        <f t="shared" si="2"/>
        <v>43525</v>
      </c>
    </row>
    <row r="12" spans="1:11">
      <c r="A12" t="s">
        <v>80</v>
      </c>
      <c r="B12" t="s">
        <v>90</v>
      </c>
      <c r="C12" s="16" t="s">
        <v>113</v>
      </c>
      <c r="D12">
        <v>100</v>
      </c>
      <c r="E12">
        <v>3</v>
      </c>
      <c r="F12">
        <v>2</v>
      </c>
      <c r="G12">
        <v>300</v>
      </c>
      <c r="H12" s="27" t="str">
        <f t="shared" si="0"/>
        <v>March 1, 2019</v>
      </c>
      <c r="I12">
        <f t="shared" si="1"/>
        <v>43525</v>
      </c>
      <c r="J12" s="29">
        <v>43525</v>
      </c>
      <c r="K12">
        <f t="shared" si="2"/>
        <v>43525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4C49-8F92-B449-A326-812C0EFCB804}">
  <dimension ref="A1:C6"/>
  <sheetViews>
    <sheetView zoomScale="167" workbookViewId="0">
      <selection activeCell="B7" sqref="B7"/>
    </sheetView>
  </sheetViews>
  <sheetFormatPr baseColWidth="10" defaultRowHeight="16"/>
  <cols>
    <col min="3" max="3" width="12.33203125" bestFit="1" customWidth="1"/>
  </cols>
  <sheetData>
    <row r="1" spans="1:3">
      <c r="A1">
        <v>1</v>
      </c>
      <c r="B1" s="9" t="s">
        <v>36</v>
      </c>
      <c r="C1" s="9" t="s">
        <v>42</v>
      </c>
    </row>
    <row r="2" spans="1:3">
      <c r="A2">
        <v>2</v>
      </c>
      <c r="B2">
        <f>SUM(1,2,3)</f>
        <v>6</v>
      </c>
      <c r="C2" t="str">
        <f ca="1">_xlfn.FORMULATEXT(B2)</f>
        <v>=SUM(1,2,3)</v>
      </c>
    </row>
    <row r="3" spans="1:3">
      <c r="A3">
        <v>3</v>
      </c>
      <c r="B3">
        <f>SUM({1,2,3})</f>
        <v>6</v>
      </c>
      <c r="C3" t="str">
        <f ca="1">_xlfn.FORMULATEXT(B3)</f>
        <v>=SUM({1,2,3})</v>
      </c>
    </row>
    <row r="4" spans="1:3">
      <c r="B4">
        <f>SUM(A1:A3)</f>
        <v>6</v>
      </c>
      <c r="C4" t="str">
        <f ca="1">_xlfn.FORMULATEXT(B4)</f>
        <v>=SUM(A1:A3)</v>
      </c>
    </row>
    <row r="6" spans="1:3">
      <c r="B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56C1B-F4B1-CA46-883D-9AA27EF4056F}">
  <dimension ref="A1:H8"/>
  <sheetViews>
    <sheetView topLeftCell="B1" zoomScale="170" zoomScaleNormal="200" workbookViewId="0">
      <selection activeCell="B6" sqref="B6"/>
    </sheetView>
  </sheetViews>
  <sheetFormatPr baseColWidth="10" defaultColWidth="7.5" defaultRowHeight="16"/>
  <cols>
    <col min="1" max="1" width="13.5" bestFit="1" customWidth="1"/>
    <col min="2" max="2" width="12.5" customWidth="1"/>
    <col min="3" max="3" width="5.6640625" customWidth="1"/>
    <col min="4" max="4" width="20.5" bestFit="1" customWidth="1"/>
    <col min="5" max="5" width="16.83203125" bestFit="1" customWidth="1"/>
    <col min="7" max="7" width="13.33203125" customWidth="1"/>
  </cols>
  <sheetData>
    <row r="1" spans="1:8">
      <c r="A1" s="1" t="s">
        <v>0</v>
      </c>
      <c r="B1" s="2"/>
      <c r="D1" s="1" t="s">
        <v>1</v>
      </c>
      <c r="G1" s="1" t="s">
        <v>2</v>
      </c>
    </row>
    <row r="2" spans="1:8">
      <c r="A2" t="s">
        <v>3</v>
      </c>
      <c r="D2" s="3">
        <v>44014</v>
      </c>
      <c r="G2">
        <v>25</v>
      </c>
      <c r="H2">
        <v>2.2000000000000002</v>
      </c>
    </row>
    <row r="3" spans="1:8">
      <c r="A3" s="9" t="s">
        <v>42</v>
      </c>
      <c r="B3" s="9" t="s">
        <v>36</v>
      </c>
      <c r="D3" s="9" t="s">
        <v>42</v>
      </c>
      <c r="E3" s="9" t="s">
        <v>36</v>
      </c>
      <c r="G3" s="9" t="s">
        <v>42</v>
      </c>
      <c r="H3" s="9" t="s">
        <v>36</v>
      </c>
    </row>
    <row r="4" spans="1:8">
      <c r="A4" s="4" t="s">
        <v>4</v>
      </c>
      <c r="B4">
        <f>LEN(A2)</f>
        <v>13</v>
      </c>
      <c r="D4" t="s">
        <v>5</v>
      </c>
      <c r="E4">
        <f>YEAR(D2)</f>
        <v>2020</v>
      </c>
      <c r="G4" t="s">
        <v>6</v>
      </c>
      <c r="H4">
        <f>ROUND(H2,0)</f>
        <v>2</v>
      </c>
    </row>
    <row r="5" spans="1:8">
      <c r="A5" t="s">
        <v>7</v>
      </c>
      <c r="B5" t="str">
        <f>UPPER(A2)</f>
        <v>TEST MESSAGE!</v>
      </c>
      <c r="D5" t="s">
        <v>8</v>
      </c>
      <c r="E5">
        <f>MONTH(D2)</f>
        <v>7</v>
      </c>
      <c r="G5" t="s">
        <v>9</v>
      </c>
      <c r="H5">
        <f>SQRT(G2)</f>
        <v>5</v>
      </c>
    </row>
    <row r="6" spans="1:8">
      <c r="A6" t="s">
        <v>10</v>
      </c>
      <c r="B6" t="str">
        <f>LOWER(A2)</f>
        <v>test message!</v>
      </c>
      <c r="D6" t="s">
        <v>11</v>
      </c>
      <c r="E6">
        <f>DAY(D2)</f>
        <v>2</v>
      </c>
      <c r="G6" t="s">
        <v>12</v>
      </c>
      <c r="H6">
        <f>POWER(G2, 2)</f>
        <v>625</v>
      </c>
    </row>
    <row r="7" spans="1:8">
      <c r="D7" t="s">
        <v>13</v>
      </c>
      <c r="E7">
        <f>WEEKDAY(D2)</f>
        <v>5</v>
      </c>
    </row>
    <row r="8" spans="1:8">
      <c r="D8" s="4" t="s">
        <v>14</v>
      </c>
      <c r="E8" s="5">
        <f ca="1">NOW()</f>
        <v>43851.551338425925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406DC-5172-C245-83B4-507673574647}">
  <dimension ref="A1:C9"/>
  <sheetViews>
    <sheetView view="pageLayout" zoomScale="166" zoomScalePageLayoutView="166" workbookViewId="0">
      <selection activeCell="B10" sqref="B10"/>
    </sheetView>
  </sheetViews>
  <sheetFormatPr baseColWidth="10" defaultRowHeight="13"/>
  <cols>
    <col min="1" max="1" width="10.83203125" style="10"/>
    <col min="2" max="3" width="19.33203125" style="10" bestFit="1" customWidth="1"/>
    <col min="4" max="16384" width="10.83203125" style="10"/>
  </cols>
  <sheetData>
    <row r="1" spans="1:3">
      <c r="C1" s="10" t="s">
        <v>43</v>
      </c>
    </row>
    <row r="2" spans="1:3">
      <c r="C2" s="10" t="s">
        <v>44</v>
      </c>
    </row>
    <row r="3" spans="1:3">
      <c r="A3" s="10" t="str">
        <f>CONCATENATE("Hello", "World")</f>
        <v>HelloWorld</v>
      </c>
      <c r="C3" s="10" t="s">
        <v>45</v>
      </c>
    </row>
    <row r="4" spans="1:3">
      <c r="B4" s="11" t="s">
        <v>36</v>
      </c>
      <c r="C4" s="11" t="s">
        <v>46</v>
      </c>
    </row>
    <row r="5" spans="1:3">
      <c r="B5" s="10" t="str">
        <f>CONCATENATE(C1," ", C2," ",C3)</f>
        <v>More than one string.</v>
      </c>
      <c r="C5" s="12" t="s">
        <v>47</v>
      </c>
    </row>
    <row r="6" spans="1:3">
      <c r="B6" s="10" t="str">
        <f>C1&amp;C2&amp;" "&amp;C3</f>
        <v>More thanone string.</v>
      </c>
      <c r="C6" s="12" t="s">
        <v>48</v>
      </c>
    </row>
    <row r="8" spans="1:3" ht="16" customHeight="1">
      <c r="A8" s="52" t="s">
        <v>114</v>
      </c>
      <c r="B8" s="52"/>
      <c r="C8" s="10" t="str">
        <f>CONCATENATE(C1," ",1," ",C3)</f>
        <v>More than 1 string.</v>
      </c>
    </row>
    <row r="9" spans="1:3">
      <c r="B9" s="10" t="str">
        <f>CONCATENATE(C2,1)</f>
        <v>one1</v>
      </c>
    </row>
  </sheetData>
  <mergeCells count="1">
    <mergeCell ref="A8:B8"/>
  </mergeCells>
  <pageMargins left="0.75" right="0.75" top="1" bottom="1" header="0.5" footer="0.5"/>
  <pageSetup orientation="portrait" horizontalDpi="4294967292" verticalDpi="4294967292"/>
  <headerFooter>
    <oddHeader>&amp;CConcatenate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7416-BE16-FC44-AF73-13CC3E90FF74}">
  <dimension ref="A1:F18"/>
  <sheetViews>
    <sheetView zoomScale="157" workbookViewId="0">
      <selection activeCell="B10" sqref="B10"/>
    </sheetView>
  </sheetViews>
  <sheetFormatPr baseColWidth="10" defaultRowHeight="16"/>
  <cols>
    <col min="1" max="1" width="14.83203125" bestFit="1" customWidth="1"/>
    <col min="2" max="2" width="13.6640625" bestFit="1" customWidth="1"/>
    <col min="5" max="5" width="17.1640625" bestFit="1" customWidth="1"/>
  </cols>
  <sheetData>
    <row r="1" spans="1:6">
      <c r="A1" s="1" t="s">
        <v>15</v>
      </c>
      <c r="B1" s="1" t="s">
        <v>16</v>
      </c>
      <c r="C1" s="1" t="s">
        <v>17</v>
      </c>
      <c r="E1" s="1" t="s">
        <v>18</v>
      </c>
    </row>
    <row r="2" spans="1:6">
      <c r="A2">
        <v>1</v>
      </c>
      <c r="B2" t="s">
        <v>19</v>
      </c>
      <c r="C2" s="6">
        <v>3.99</v>
      </c>
      <c r="E2" t="s">
        <v>15</v>
      </c>
      <c r="F2">
        <v>2</v>
      </c>
    </row>
    <row r="3" spans="1:6">
      <c r="A3">
        <v>2</v>
      </c>
      <c r="B3" t="s">
        <v>20</v>
      </c>
      <c r="C3" s="6">
        <v>2.99</v>
      </c>
      <c r="E3" t="s">
        <v>21</v>
      </c>
      <c r="F3" s="6">
        <f>LOOKUP(F2, A2:A6,C2:C6)</f>
        <v>2.99</v>
      </c>
    </row>
    <row r="4" spans="1:6">
      <c r="A4">
        <v>3</v>
      </c>
      <c r="B4" t="s">
        <v>22</v>
      </c>
      <c r="C4" s="6">
        <v>1.99</v>
      </c>
      <c r="E4" t="s">
        <v>23</v>
      </c>
      <c r="F4" s="6">
        <f>VLOOKUP(F2,A2:C6,3)</f>
        <v>2.99</v>
      </c>
    </row>
    <row r="5" spans="1:6">
      <c r="A5">
        <v>4</v>
      </c>
      <c r="B5" t="s">
        <v>24</v>
      </c>
      <c r="C5" s="6">
        <v>6.99</v>
      </c>
    </row>
    <row r="6" spans="1:6">
      <c r="A6">
        <v>5</v>
      </c>
      <c r="B6" t="s">
        <v>25</v>
      </c>
      <c r="C6" s="6">
        <v>5.99</v>
      </c>
      <c r="E6" t="s">
        <v>26</v>
      </c>
    </row>
    <row r="7" spans="1:6">
      <c r="D7">
        <f>INDEX(A2:C6,1,3)</f>
        <v>3.99</v>
      </c>
      <c r="E7" s="4" t="s">
        <v>27</v>
      </c>
      <c r="F7" s="7">
        <f>INDEX(A2:C6,1,3)</f>
        <v>3.99</v>
      </c>
    </row>
    <row r="8" spans="1:6">
      <c r="A8" s="8" t="s">
        <v>28</v>
      </c>
      <c r="D8" t="str">
        <f>INDEX(B2:B6,4)</f>
        <v>Squash</v>
      </c>
      <c r="E8" s="4" t="s">
        <v>29</v>
      </c>
      <c r="F8" s="7" t="s">
        <v>30</v>
      </c>
    </row>
    <row r="9" spans="1:6">
      <c r="B9" s="4">
        <v>1.2</v>
      </c>
    </row>
    <row r="10" spans="1:6">
      <c r="A10" t="s">
        <v>31</v>
      </c>
      <c r="B10" t="str">
        <f>VLOOKUP(B9,A2:C6,2,TRUE)</f>
        <v>Apple</v>
      </c>
      <c r="C10" s="7" t="str">
        <f ca="1">_xlfn.FORMULATEXT(B10)</f>
        <v>=VLOOKUP(B9,A2:C6,2,TRUE)</v>
      </c>
    </row>
    <row r="11" spans="1:6">
      <c r="A11" t="s">
        <v>32</v>
      </c>
      <c r="B11" t="e">
        <f>VLOOKUP(B9,A2:C6,2,FALSE)</f>
        <v>#N/A</v>
      </c>
      <c r="C11" s="7" t="str">
        <f ca="1">_xlfn.FORMULATEXT(B11)</f>
        <v>=VLOOKUP(B9,A2:C6,2,FALSE)</v>
      </c>
    </row>
    <row r="13" spans="1:6">
      <c r="A13" s="9" t="s">
        <v>37</v>
      </c>
    </row>
    <row r="14" spans="1:6">
      <c r="A14" t="s">
        <v>33</v>
      </c>
      <c r="B14" t="s">
        <v>34</v>
      </c>
      <c r="C14" t="s">
        <v>36</v>
      </c>
      <c r="D14" t="s">
        <v>35</v>
      </c>
    </row>
    <row r="15" spans="1:6">
      <c r="A15">
        <v>1</v>
      </c>
      <c r="B15">
        <v>3</v>
      </c>
      <c r="C15">
        <f>INDEX(A2:C6,A15,B15)</f>
        <v>3.99</v>
      </c>
      <c r="D15" t="str">
        <f ca="1">_xlfn.FORMULATEXT(C15)</f>
        <v>=INDEX(A2:C6,A15,B15)</v>
      </c>
    </row>
    <row r="16" spans="1:6">
      <c r="A16" s="9" t="s">
        <v>38</v>
      </c>
    </row>
    <row r="17" spans="1:4">
      <c r="A17" t="s">
        <v>39</v>
      </c>
      <c r="B17" t="s">
        <v>40</v>
      </c>
      <c r="C17" t="s">
        <v>36</v>
      </c>
      <c r="D17" t="s">
        <v>35</v>
      </c>
    </row>
    <row r="18" spans="1:4">
      <c r="A18">
        <v>4</v>
      </c>
      <c r="B18" t="s">
        <v>41</v>
      </c>
      <c r="C18" t="str">
        <f>INDEX(B2:B6,A18)</f>
        <v>Squash</v>
      </c>
      <c r="D18" t="str">
        <f ca="1">_xlfn.FORMULATEXT(C18)</f>
        <v>=INDEX(B2:B6,A18)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02630-B6E4-FE4F-B8B2-96A88DC1A923}">
  <dimension ref="A1:F6"/>
  <sheetViews>
    <sheetView zoomScale="171" workbookViewId="0">
      <selection activeCell="D6" sqref="D6"/>
    </sheetView>
  </sheetViews>
  <sheetFormatPr baseColWidth="10" defaultRowHeight="16"/>
  <sheetData>
    <row r="1" spans="1:6">
      <c r="A1">
        <f>A2+B1</f>
        <v>0</v>
      </c>
    </row>
    <row r="3" spans="1:6">
      <c r="D3">
        <f>$C3+D$2</f>
        <v>0</v>
      </c>
    </row>
    <row r="4" spans="1:6">
      <c r="C4">
        <f>C5+D4</f>
        <v>0</v>
      </c>
    </row>
    <row r="6" spans="1:6">
      <c r="F6">
        <f>$C6+F$2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56B5C-6E06-214C-94D9-CF8BD8FBE75F}">
  <dimension ref="A1:H18"/>
  <sheetViews>
    <sheetView zoomScale="150" workbookViewId="0">
      <selection activeCell="D13" sqref="D13"/>
    </sheetView>
  </sheetViews>
  <sheetFormatPr baseColWidth="10" defaultRowHeight="16"/>
  <sheetData>
    <row r="1" spans="1:8">
      <c r="A1" s="18" t="s">
        <v>55</v>
      </c>
      <c r="B1" s="18" t="s">
        <v>56</v>
      </c>
      <c r="C1" s="18" t="s">
        <v>57</v>
      </c>
      <c r="D1" s="19" t="s">
        <v>36</v>
      </c>
      <c r="E1" s="20" t="s">
        <v>42</v>
      </c>
      <c r="F1" s="20" t="s">
        <v>60</v>
      </c>
      <c r="G1" s="20"/>
      <c r="H1" s="20"/>
    </row>
    <row r="2" spans="1:8">
      <c r="A2" s="21">
        <v>20</v>
      </c>
      <c r="B2" s="6">
        <v>2</v>
      </c>
      <c r="C2" s="6">
        <v>1</v>
      </c>
      <c r="D2" s="30">
        <f>A2+B3</f>
        <v>70</v>
      </c>
      <c r="E2" s="31" t="str">
        <f ca="1">_xlfn.FORMULATEXT(D2)</f>
        <v>=A2+B3</v>
      </c>
      <c r="F2" s="14" t="s">
        <v>59</v>
      </c>
      <c r="G2" s="14"/>
    </row>
    <row r="3" spans="1:8">
      <c r="A3" s="21">
        <v>15</v>
      </c>
      <c r="B3" s="6">
        <v>50</v>
      </c>
      <c r="C3" s="6">
        <v>35</v>
      </c>
      <c r="D3" s="32">
        <f>$A$2+$B$3</f>
        <v>70</v>
      </c>
      <c r="E3" s="33" t="str">
        <f ca="1">_xlfn.FORMULATEXT(D3)</f>
        <v>=$A$2+$B$3</v>
      </c>
      <c r="F3" s="21" t="s">
        <v>61</v>
      </c>
    </row>
    <row r="4" spans="1:8">
      <c r="A4" s="21">
        <v>55</v>
      </c>
      <c r="B4" s="6">
        <v>1</v>
      </c>
      <c r="C4" s="6">
        <v>0.5</v>
      </c>
      <c r="D4" s="34" t="s">
        <v>99</v>
      </c>
      <c r="E4" s="35"/>
      <c r="F4" s="21"/>
    </row>
    <row r="5" spans="1:8">
      <c r="A5" s="21">
        <v>80</v>
      </c>
      <c r="B5" s="6">
        <v>2.5</v>
      </c>
      <c r="C5" s="6">
        <v>1</v>
      </c>
      <c r="D5" s="36"/>
      <c r="E5" s="37"/>
      <c r="F5" s="21"/>
      <c r="G5" s="14"/>
    </row>
    <row r="6" spans="1:8">
      <c r="A6" s="21">
        <v>10</v>
      </c>
      <c r="B6" s="6">
        <v>50</v>
      </c>
      <c r="C6" s="6">
        <v>35</v>
      </c>
      <c r="D6" s="34" t="s">
        <v>100</v>
      </c>
      <c r="E6" s="38"/>
      <c r="F6" s="23"/>
      <c r="G6" s="23"/>
      <c r="H6" s="23"/>
    </row>
    <row r="7" spans="1:8">
      <c r="A7" s="21">
        <v>65</v>
      </c>
      <c r="B7" s="6">
        <v>1</v>
      </c>
      <c r="C7" s="6">
        <v>0.6</v>
      </c>
      <c r="D7" s="39"/>
      <c r="E7" s="40"/>
      <c r="F7" s="14"/>
      <c r="G7" s="14"/>
      <c r="H7" s="14"/>
    </row>
    <row r="8" spans="1:8">
      <c r="A8" s="21">
        <v>30</v>
      </c>
      <c r="B8" s="6">
        <v>2</v>
      </c>
      <c r="C8" s="6">
        <v>1</v>
      </c>
      <c r="D8" s="41">
        <f>$A4+C$3</f>
        <v>90</v>
      </c>
      <c r="E8" s="31" t="str">
        <f ca="1">_xlfn.FORMULATEXT(D8)</f>
        <v>=$A4+C$3</v>
      </c>
      <c r="F8" s="14"/>
    </row>
    <row r="9" spans="1:8">
      <c r="A9" s="21">
        <v>70</v>
      </c>
      <c r="B9" s="6">
        <v>1</v>
      </c>
      <c r="C9" s="6">
        <v>0.4</v>
      </c>
      <c r="D9" s="34" t="s">
        <v>101</v>
      </c>
      <c r="E9" s="35"/>
      <c r="F9" s="14"/>
    </row>
    <row r="10" spans="1:8">
      <c r="A10" s="21">
        <v>10</v>
      </c>
      <c r="B10" s="6">
        <v>75</v>
      </c>
      <c r="C10" s="6">
        <v>50</v>
      </c>
      <c r="D10" s="42"/>
      <c r="E10" s="43"/>
      <c r="F10" s="14"/>
    </row>
    <row r="11" spans="1:8">
      <c r="A11" s="21">
        <v>8</v>
      </c>
      <c r="B11" s="6">
        <v>50</v>
      </c>
      <c r="C11" s="6">
        <v>30</v>
      </c>
    </row>
    <row r="12" spans="1:8">
      <c r="A12" s="21">
        <v>100</v>
      </c>
      <c r="B12" s="6">
        <v>3</v>
      </c>
      <c r="C12" s="6">
        <v>2</v>
      </c>
    </row>
    <row r="13" spans="1:8">
      <c r="A13" s="53" t="s">
        <v>58</v>
      </c>
      <c r="B13" s="54"/>
      <c r="C13" s="54"/>
      <c r="D13" s="47"/>
      <c r="E13" s="48"/>
      <c r="F13" s="48"/>
      <c r="G13" s="48"/>
      <c r="H13" s="49"/>
    </row>
    <row r="14" spans="1:8">
      <c r="A14" s="36"/>
      <c r="B14" s="22"/>
      <c r="C14" s="22"/>
      <c r="D14" s="50"/>
      <c r="E14" s="50"/>
      <c r="F14" s="50"/>
      <c r="G14" s="50"/>
      <c r="H14" s="33"/>
    </row>
    <row r="15" spans="1:8">
      <c r="A15" s="36"/>
      <c r="B15" s="22">
        <f>B3</f>
        <v>50</v>
      </c>
      <c r="C15" s="22"/>
      <c r="D15" s="50" t="s">
        <v>62</v>
      </c>
      <c r="E15" s="50"/>
      <c r="F15" s="50"/>
      <c r="G15" s="50"/>
      <c r="H15" s="33"/>
    </row>
    <row r="16" spans="1:8">
      <c r="A16" s="36"/>
      <c r="B16" s="22"/>
      <c r="C16" s="22"/>
      <c r="D16" s="50" t="s">
        <v>63</v>
      </c>
      <c r="E16" s="50"/>
      <c r="F16" s="50"/>
      <c r="G16" s="50"/>
      <c r="H16" s="33"/>
    </row>
    <row r="17" spans="1:8">
      <c r="A17" s="44"/>
      <c r="B17" s="45"/>
      <c r="C17" s="45"/>
      <c r="D17" s="45"/>
      <c r="E17" s="45"/>
      <c r="F17" s="45"/>
      <c r="G17" s="45"/>
      <c r="H17" s="46"/>
    </row>
    <row r="18" spans="1:8">
      <c r="A18" t="s">
        <v>102</v>
      </c>
    </row>
  </sheetData>
  <mergeCells count="1">
    <mergeCell ref="A13:C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AFC2-EED8-664F-9929-333BDC062E22}">
  <dimension ref="A1:E9"/>
  <sheetViews>
    <sheetView workbookViewId="0">
      <selection activeCell="A3" sqref="A3:A9"/>
    </sheetView>
  </sheetViews>
  <sheetFormatPr baseColWidth="10" defaultRowHeight="16"/>
  <sheetData>
    <row r="1" spans="1:5">
      <c r="B1" t="s">
        <v>64</v>
      </c>
    </row>
    <row r="2" spans="1:5">
      <c r="A2" t="s">
        <v>65</v>
      </c>
      <c r="B2" t="s">
        <v>66</v>
      </c>
      <c r="C2" t="s">
        <v>67</v>
      </c>
      <c r="D2" t="s">
        <v>68</v>
      </c>
      <c r="E2" t="s">
        <v>69</v>
      </c>
    </row>
    <row r="3" spans="1:5">
      <c r="A3">
        <v>37376</v>
      </c>
      <c r="B3" t="s">
        <v>70</v>
      </c>
      <c r="C3">
        <v>8</v>
      </c>
      <c r="D3">
        <v>50</v>
      </c>
      <c r="E3">
        <f t="shared" ref="E3:E9" si="0">C3*D3</f>
        <v>400</v>
      </c>
    </row>
    <row r="4" spans="1:5">
      <c r="A4">
        <v>37377</v>
      </c>
      <c r="B4" t="s">
        <v>71</v>
      </c>
      <c r="C4">
        <v>5</v>
      </c>
      <c r="D4">
        <v>80</v>
      </c>
      <c r="E4">
        <f t="shared" si="0"/>
        <v>400</v>
      </c>
    </row>
    <row r="5" spans="1:5">
      <c r="A5">
        <v>37378</v>
      </c>
      <c r="B5" t="s">
        <v>72</v>
      </c>
      <c r="C5">
        <v>9</v>
      </c>
      <c r="D5">
        <v>40</v>
      </c>
      <c r="E5">
        <f t="shared" si="0"/>
        <v>360</v>
      </c>
    </row>
    <row r="6" spans="1:5">
      <c r="A6">
        <v>37379</v>
      </c>
      <c r="B6" t="s">
        <v>72</v>
      </c>
      <c r="C6">
        <v>9</v>
      </c>
      <c r="D6">
        <v>40</v>
      </c>
      <c r="E6">
        <f t="shared" si="0"/>
        <v>360</v>
      </c>
    </row>
    <row r="7" spans="1:5">
      <c r="A7">
        <v>37380</v>
      </c>
      <c r="B7" t="s">
        <v>73</v>
      </c>
      <c r="C7">
        <v>6</v>
      </c>
      <c r="D7">
        <v>50</v>
      </c>
      <c r="E7">
        <f t="shared" si="0"/>
        <v>300</v>
      </c>
    </row>
    <row r="8" spans="1:5">
      <c r="A8">
        <v>37381</v>
      </c>
      <c r="B8" t="s">
        <v>74</v>
      </c>
      <c r="C8">
        <v>5</v>
      </c>
      <c r="D8">
        <v>25</v>
      </c>
      <c r="E8">
        <f t="shared" si="0"/>
        <v>125</v>
      </c>
    </row>
    <row r="9" spans="1:5">
      <c r="A9">
        <v>37382</v>
      </c>
      <c r="B9" t="s">
        <v>75</v>
      </c>
      <c r="C9">
        <v>6</v>
      </c>
      <c r="D9">
        <v>35</v>
      </c>
      <c r="E9">
        <f t="shared" si="0"/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Format</vt:lpstr>
      <vt:lpstr>dates</vt:lpstr>
      <vt:lpstr>sum</vt:lpstr>
      <vt:lpstr>Functions</vt:lpstr>
      <vt:lpstr>Concatenate</vt:lpstr>
      <vt:lpstr>lookup</vt:lpstr>
      <vt:lpstr>Relative</vt:lpstr>
      <vt:lpstr>Absolute</vt:lpstr>
      <vt:lpstr>NamedCells</vt:lpstr>
      <vt:lpstr>Count</vt:lpstr>
      <vt:lpstr>Ex12Clicker</vt:lpstr>
      <vt:lpstr>CondFrmt</vt:lpstr>
      <vt:lpstr>Sort</vt:lpstr>
      <vt:lpstr>Dupllicates</vt:lpstr>
      <vt:lpstr>DupClicker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</cp:lastModifiedBy>
  <dcterms:created xsi:type="dcterms:W3CDTF">2019-05-15T18:51:22Z</dcterms:created>
  <dcterms:modified xsi:type="dcterms:W3CDTF">2020-01-21T21:14:10Z</dcterms:modified>
</cp:coreProperties>
</file>